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0" windowWidth="13395" windowHeight="493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J8" i="1"/>
  <c r="J7"/>
  <c r="J6"/>
  <c r="J5"/>
  <c r="J4"/>
  <c r="J3"/>
  <c r="J2"/>
  <c r="I2"/>
  <c r="I8"/>
  <c r="I7"/>
  <c r="I6"/>
  <c r="I5"/>
  <c r="I4"/>
  <c r="I3"/>
  <c r="G8"/>
  <c r="G7"/>
  <c r="G6"/>
  <c r="G5"/>
  <c r="G4"/>
  <c r="G3"/>
  <c r="G2"/>
  <c r="C8"/>
  <c r="C7"/>
  <c r="C6"/>
  <c r="C5"/>
  <c r="C4"/>
  <c r="C3"/>
  <c r="C2"/>
</calcChain>
</file>

<file path=xl/sharedStrings.xml><?xml version="1.0" encoding="utf-8"?>
<sst xmlns="http://schemas.openxmlformats.org/spreadsheetml/2006/main" count="26" uniqueCount="20">
  <si>
    <t>Vereniging</t>
  </si>
  <si>
    <t>Dag</t>
  </si>
  <si>
    <t>Datum</t>
  </si>
  <si>
    <t>Beginuur</t>
  </si>
  <si>
    <t>Einduur</t>
  </si>
  <si>
    <t>Aantal Uren</t>
  </si>
  <si>
    <t>Dagtarief?</t>
  </si>
  <si>
    <t>Aantal Daluren</t>
  </si>
  <si>
    <t>uurtarief</t>
  </si>
  <si>
    <t>Sporthal volledig</t>
  </si>
  <si>
    <t>Vereniging1</t>
  </si>
  <si>
    <t>Vereniging2</t>
  </si>
  <si>
    <t>Vereniging3</t>
  </si>
  <si>
    <t>Vereniging4</t>
  </si>
  <si>
    <t>Vereniging5</t>
  </si>
  <si>
    <t>Vereniging6</t>
  </si>
  <si>
    <t>Vereniging7</t>
  </si>
  <si>
    <t>met N1 en O1</t>
  </si>
  <si>
    <t>met tijdwaarde</t>
  </si>
  <si>
    <t>N1 en O1 kun je ook een naam geven, en op een ander werkblad zetten.</t>
  </si>
</sst>
</file>

<file path=xl/styles.xml><?xml version="1.0" encoding="utf-8"?>
<styleSheet xmlns="http://schemas.openxmlformats.org/spreadsheetml/2006/main">
  <numFmts count="4">
    <numFmt numFmtId="164" formatCode="hh\:mm\:ss\ "/>
    <numFmt numFmtId="165" formatCode="[$-F400]h:mm:ss\ AM/PM"/>
    <numFmt numFmtId="171" formatCode="dddd"/>
    <numFmt numFmtId="172" formatCode="h:mm;@"/>
  </numFmts>
  <fonts count="5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family val="2"/>
    </font>
    <font>
      <sz val="10"/>
      <color rgb="FF3E3E3E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1" fillId="0" borderId="0" xfId="1">
      <alignment vertical="top"/>
    </xf>
    <xf numFmtId="164" fontId="2" fillId="0" borderId="0" xfId="1" applyNumberFormat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14" fontId="3" fillId="0" borderId="0" xfId="1" applyNumberFormat="1" applyFont="1" applyAlignment="1">
      <alignment horizontal="left" vertical="top"/>
    </xf>
    <xf numFmtId="165" fontId="3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165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vertical="top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2"/>
    </xf>
    <xf numFmtId="171" fontId="2" fillId="0" borderId="0" xfId="1" applyNumberFormat="1" applyFont="1" applyAlignment="1">
      <alignment horizontal="left" vertical="top"/>
    </xf>
    <xf numFmtId="164" fontId="2" fillId="0" borderId="0" xfId="1" applyNumberFormat="1" applyFont="1" applyFill="1" applyAlignment="1">
      <alignment horizontal="left" vertical="top"/>
    </xf>
    <xf numFmtId="0" fontId="0" fillId="0" borderId="0" xfId="0" applyFill="1" applyAlignment="1">
      <alignment horizontal="center"/>
    </xf>
    <xf numFmtId="20" fontId="0" fillId="0" borderId="0" xfId="0" applyNumberFormat="1"/>
    <xf numFmtId="172" fontId="0" fillId="0" borderId="0" xfId="0" applyNumberFormat="1"/>
    <xf numFmtId="164" fontId="0" fillId="0" borderId="0" xfId="0" applyNumberFormat="1"/>
    <xf numFmtId="172" fontId="0" fillId="3" borderId="0" xfId="0" applyNumberFormat="1" applyFill="1"/>
    <xf numFmtId="172" fontId="0" fillId="0" borderId="0" xfId="0" applyNumberFormat="1" applyFill="1"/>
    <xf numFmtId="172" fontId="0" fillId="2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M7" sqref="M7"/>
    </sheetView>
  </sheetViews>
  <sheetFormatPr defaultRowHeight="15"/>
  <cols>
    <col min="1" max="1" width="14.28515625" bestFit="1" customWidth="1"/>
    <col min="2" max="2" width="18.140625" bestFit="1" customWidth="1"/>
    <col min="3" max="3" width="8.42578125" bestFit="1" customWidth="1"/>
    <col min="7" max="7" width="10" bestFit="1" customWidth="1"/>
    <col min="9" max="9" width="13.140625" bestFit="1" customWidth="1"/>
    <col min="10" max="10" width="14.7109375" bestFit="1" customWidth="1"/>
  </cols>
  <sheetData>
    <row r="1" spans="1:16">
      <c r="A1" s="3" t="s">
        <v>9</v>
      </c>
      <c r="B1" s="3" t="s">
        <v>0</v>
      </c>
      <c r="C1" s="3" t="s">
        <v>1</v>
      </c>
      <c r="D1" s="4" t="s">
        <v>2</v>
      </c>
      <c r="E1" s="5" t="s">
        <v>3</v>
      </c>
      <c r="F1" s="3" t="s">
        <v>4</v>
      </c>
      <c r="G1" s="3" t="s">
        <v>5</v>
      </c>
      <c r="H1" s="3" t="s">
        <v>6</v>
      </c>
      <c r="I1" s="3" t="s">
        <v>7</v>
      </c>
      <c r="N1" s="14">
        <v>0.54166666666666663</v>
      </c>
      <c r="O1" s="14">
        <v>0.70833333333333337</v>
      </c>
    </row>
    <row r="2" spans="1:16" ht="15" customHeight="1">
      <c r="A2" s="1"/>
      <c r="B2" s="8" t="s">
        <v>10</v>
      </c>
      <c r="C2" s="11">
        <f>D2</f>
        <v>40184.875</v>
      </c>
      <c r="D2" s="6">
        <v>40184.875</v>
      </c>
      <c r="E2" s="7">
        <v>40184.875</v>
      </c>
      <c r="F2" s="2">
        <v>40184.9375</v>
      </c>
      <c r="G2" s="12">
        <f>F2-E2</f>
        <v>6.25E-2</v>
      </c>
      <c r="H2" s="2" t="s">
        <v>8</v>
      </c>
      <c r="I2" s="17" t="str">
        <f>IF(OR(WEEKDAY(C2,2)=3,WEEKDAY(C2,2)&gt;5,E2&gt;=$O$1),"",(F2-E2)-(IF(E2&lt;$N$1,$N$1-E2,0)+IF(F2&gt;=$O$1,F2-$O$1,0)))</f>
        <v/>
      </c>
      <c r="J2" s="19" t="str">
        <f>IF(OR(WEEKDAY(C2,2)=3,WEEKDAY(C2,2)&gt;5,E2&gt;=TIME(17,,)),"",(F2-E2)-(IF(E2&lt;TIME(13,,),TIME(13,,)-E2,0)+IF(F2&gt;=TIME(17,,),F2-TIME(17,,),0)))</f>
        <v/>
      </c>
      <c r="P2" s="16"/>
    </row>
    <row r="3" spans="1:16">
      <c r="A3" s="1"/>
      <c r="B3" s="8" t="s">
        <v>11</v>
      </c>
      <c r="C3" s="11">
        <f t="shared" ref="C3:C8" si="0">D3</f>
        <v>40186.791666666664</v>
      </c>
      <c r="D3" s="6">
        <v>40186.791666666664</v>
      </c>
      <c r="E3" s="7">
        <v>0.33333333333333331</v>
      </c>
      <c r="F3" s="2">
        <v>0.66666666666666663</v>
      </c>
      <c r="G3" s="12">
        <f t="shared" ref="G3:G8" si="1">F3-E3</f>
        <v>0.33333333333333331</v>
      </c>
      <c r="H3" s="2" t="s">
        <v>8</v>
      </c>
      <c r="I3" s="17">
        <f>IF(OR(WEEKDAY(C3,2)=3,WEEKDAY(C3,2)&gt;5,E3&gt;=$O$1),"",(F3-E3)-(IF(E3&lt;$N$1,$N$1-E3,0)+IF(F3&gt;=$O$1,F3-$O$1,0)))</f>
        <v>0.125</v>
      </c>
      <c r="J3" s="19">
        <f t="shared" ref="J3:J8" si="2">IF(OR(WEEKDAY(C3,2)=3,WEEKDAY(C3,2)&gt;5,E3&gt;=TIME(17,,)),"",(F3-E3)-(IF(E3&lt;TIME(13,,),TIME(13,,)-E3,0)+IF(F3&gt;=TIME(17,,),F3-TIME(17,,),0)))</f>
        <v>0.125</v>
      </c>
      <c r="K3" s="15"/>
      <c r="L3" s="15"/>
      <c r="M3" s="15"/>
      <c r="O3" s="16"/>
      <c r="P3" s="15"/>
    </row>
    <row r="4" spans="1:16">
      <c r="A4" s="1"/>
      <c r="B4" s="8" t="s">
        <v>12</v>
      </c>
      <c r="C4" s="11">
        <f t="shared" si="0"/>
        <v>40186.854166666664</v>
      </c>
      <c r="D4" s="6">
        <v>40186.854166666664</v>
      </c>
      <c r="E4" s="7">
        <v>0.66666666666666663</v>
      </c>
      <c r="F4" s="2">
        <v>40186.916666666664</v>
      </c>
      <c r="G4" s="12">
        <f t="shared" si="1"/>
        <v>40186.25</v>
      </c>
      <c r="H4" s="2" t="s">
        <v>8</v>
      </c>
      <c r="I4" s="17">
        <f>IF(OR(WEEKDAY(C4,2)=3,WEEKDAY(C4,2)&gt;5,E4&gt;=$O$1),"",(F4-E4)-(IF(E4&lt;$N$1,$N$1-E4,0)+IF(F4&gt;=$O$1,F4-$O$1,0)))</f>
        <v>4.1666666671517305E-2</v>
      </c>
      <c r="J4" s="19">
        <f t="shared" si="2"/>
        <v>4.1666666671517305E-2</v>
      </c>
      <c r="P4" s="15"/>
    </row>
    <row r="5" spans="1:16">
      <c r="A5" s="1"/>
      <c r="B5" s="8" t="s">
        <v>13</v>
      </c>
      <c r="C5" s="11">
        <f t="shared" si="0"/>
        <v>40186.916666666664</v>
      </c>
      <c r="D5" s="6">
        <v>40186.916666666664</v>
      </c>
      <c r="E5" s="7">
        <v>40186.916666666664</v>
      </c>
      <c r="F5" s="2">
        <v>40186.958333333336</v>
      </c>
      <c r="G5" s="12">
        <f t="shared" si="1"/>
        <v>4.1666666671517305E-2</v>
      </c>
      <c r="H5" s="2" t="s">
        <v>8</v>
      </c>
      <c r="I5" s="17" t="str">
        <f>IF(OR(WEEKDAY(C5,2)=3,WEEKDAY(C5,2)&gt;5,E5&gt;=$O$1),"",(F5-E5)-(IF(E5&lt;$N$1,$N$1-E5,0)+IF(F5&gt;=$O$1,F5-$O$1,0)))</f>
        <v/>
      </c>
      <c r="J5" s="19" t="str">
        <f t="shared" si="2"/>
        <v/>
      </c>
    </row>
    <row r="6" spans="1:16">
      <c r="A6" s="1"/>
      <c r="B6" s="8" t="s">
        <v>14</v>
      </c>
      <c r="C6" s="11">
        <f t="shared" si="0"/>
        <v>40189.875</v>
      </c>
      <c r="D6" s="6">
        <v>40189.875</v>
      </c>
      <c r="E6" s="7">
        <v>40189.875</v>
      </c>
      <c r="F6" s="2">
        <v>40189.9375</v>
      </c>
      <c r="G6" s="12">
        <f t="shared" si="1"/>
        <v>6.25E-2</v>
      </c>
      <c r="H6" s="2" t="s">
        <v>8</v>
      </c>
      <c r="I6" s="17" t="str">
        <f>IF(OR(WEEKDAY(C6,2)=3,WEEKDAY(C6,2)&gt;5,E6&gt;=$O$1),"",(F6-E6)-(IF(E6&lt;$N$1,$N$1-E6,0)+IF(F6&gt;=$O$1,F6-$O$1,0)))</f>
        <v/>
      </c>
      <c r="J6" s="19" t="str">
        <f t="shared" si="2"/>
        <v/>
      </c>
      <c r="P6" s="15"/>
    </row>
    <row r="7" spans="1:16">
      <c r="A7" s="1"/>
      <c r="B7" s="8" t="s">
        <v>15</v>
      </c>
      <c r="C7" s="11">
        <f t="shared" si="0"/>
        <v>40191.875</v>
      </c>
      <c r="D7" s="6">
        <v>40191.875</v>
      </c>
      <c r="E7" s="7">
        <v>40191.875</v>
      </c>
      <c r="F7" s="2">
        <v>40191.9375</v>
      </c>
      <c r="G7" s="12">
        <f t="shared" si="1"/>
        <v>6.25E-2</v>
      </c>
      <c r="H7" s="2" t="s">
        <v>8</v>
      </c>
      <c r="I7" s="17" t="str">
        <f>IF(OR(WEEKDAY(C7,2)=3,WEEKDAY(C7,2)&gt;5,E7&gt;=$O$1),"",(F7-E7)-(IF(E7&lt;$N$1,$N$1-E7,0)+IF(F7&gt;=$O$1,F7-$O$1,0)))</f>
        <v/>
      </c>
      <c r="J7" s="19" t="str">
        <f t="shared" si="2"/>
        <v/>
      </c>
    </row>
    <row r="8" spans="1:16">
      <c r="A8" s="1"/>
      <c r="B8" s="8" t="s">
        <v>16</v>
      </c>
      <c r="C8" s="11">
        <f t="shared" si="0"/>
        <v>40193.791666666664</v>
      </c>
      <c r="D8" s="6">
        <v>40193.791666666664</v>
      </c>
      <c r="E8" s="7">
        <v>40193.791666666664</v>
      </c>
      <c r="F8" s="2">
        <v>40193.854166666664</v>
      </c>
      <c r="G8" s="12">
        <f t="shared" si="1"/>
        <v>6.25E-2</v>
      </c>
      <c r="H8" s="2" t="s">
        <v>8</v>
      </c>
      <c r="I8" s="17" t="str">
        <f>IF(OR(WEEKDAY(C8,2)=3,WEEKDAY(C8,2)&gt;5,E8&gt;=$O$1),"",(F8-E8)-(IF(E8&lt;$N$1,$N$1-E8,0)+IF(F8&gt;=$O$1,F8-$O$1,0)))</f>
        <v/>
      </c>
      <c r="J8" s="19" t="str">
        <f t="shared" si="2"/>
        <v/>
      </c>
    </row>
    <row r="9" spans="1:16">
      <c r="G9" s="13"/>
      <c r="I9" s="21" t="s">
        <v>17</v>
      </c>
      <c r="J9" s="22" t="s">
        <v>18</v>
      </c>
    </row>
    <row r="12" spans="1:16">
      <c r="A12" s="10"/>
      <c r="I12" s="20" t="s">
        <v>19</v>
      </c>
      <c r="J12" s="20"/>
      <c r="K12" s="20"/>
      <c r="L12" s="20"/>
      <c r="M12" s="20"/>
      <c r="N12" s="20"/>
    </row>
    <row r="13" spans="1:16">
      <c r="A13" s="9"/>
    </row>
    <row r="14" spans="1:16">
      <c r="A14" s="10"/>
    </row>
    <row r="15" spans="1:16">
      <c r="A15" s="10"/>
    </row>
    <row r="16" spans="1:16">
      <c r="A16" s="9"/>
    </row>
    <row r="17" spans="1:3">
      <c r="A17" s="10"/>
    </row>
    <row r="22" spans="1:3">
      <c r="C22" s="18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Wendy.P</dc:creator>
  <cp:lastModifiedBy>Ad</cp:lastModifiedBy>
  <dcterms:created xsi:type="dcterms:W3CDTF">2011-10-20T07:57:20Z</dcterms:created>
  <dcterms:modified xsi:type="dcterms:W3CDTF">2011-10-20T12:50:52Z</dcterms:modified>
</cp:coreProperties>
</file>