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autoCompressPictures="0"/>
  <bookViews>
    <workbookView xWindow="1110" yWindow="30" windowWidth="13560" windowHeight="8445" tabRatio="768" activeTab="1"/>
  </bookViews>
  <sheets>
    <sheet name="Uitleg" sheetId="5" r:id="rId1"/>
    <sheet name="Tijdregistratie" sheetId="1" r:id="rId2"/>
    <sheet name="Jimmy Claes" sheetId="3" r:id="rId3"/>
  </sheets>
  <calcPr calcId="145621"/>
  <webPublishing codePage="1252"/>
</workbook>
</file>

<file path=xl/calcChain.xml><?xml version="1.0" encoding="utf-8"?>
<calcChain xmlns="http://schemas.openxmlformats.org/spreadsheetml/2006/main">
  <c r="E6" i="3" l="1"/>
  <c r="F9" i="1"/>
  <c r="F10" i="1"/>
  <c r="F11" i="1"/>
  <c r="F12" i="1"/>
  <c r="F13" i="1"/>
  <c r="F14" i="1"/>
  <c r="F15" i="1"/>
  <c r="F6" i="1"/>
  <c r="F7" i="1"/>
  <c r="F8" i="1"/>
  <c r="H5" i="1"/>
  <c r="F5" i="1"/>
  <c r="B1" i="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G9" i="1" l="1"/>
  <c r="G16" i="1"/>
  <c r="H6" i="1" l="1"/>
  <c r="H7" i="1"/>
  <c r="H22" i="1"/>
  <c r="H34" i="1"/>
  <c r="H35" i="1"/>
  <c r="H36" i="1"/>
  <c r="H8" i="1"/>
  <c r="H9" i="1"/>
  <c r="H10" i="1"/>
  <c r="H11" i="1"/>
  <c r="H12" i="1"/>
  <c r="H13" i="1"/>
  <c r="H14" i="1"/>
  <c r="H15" i="1"/>
  <c r="F16" i="1"/>
  <c r="H16" i="1" s="1"/>
  <c r="F17" i="1"/>
  <c r="H17" i="1" s="1"/>
  <c r="F18" i="1"/>
  <c r="H18" i="1" s="1"/>
  <c r="F19" i="1"/>
  <c r="H19" i="1" s="1"/>
  <c r="F20" i="1"/>
  <c r="H20" i="1" s="1"/>
  <c r="F21" i="1"/>
  <c r="H21" i="1" s="1"/>
  <c r="F22" i="1"/>
  <c r="F23" i="1"/>
  <c r="H23" i="1" s="1"/>
  <c r="F24" i="1"/>
  <c r="H24" i="1" s="1"/>
  <c r="F25" i="1"/>
  <c r="H25" i="1" s="1"/>
  <c r="F26" i="1"/>
  <c r="H26" i="1" s="1"/>
  <c r="F27" i="1"/>
  <c r="H27" i="1" s="1"/>
  <c r="F28" i="1"/>
  <c r="H28" i="1" s="1"/>
  <c r="F29" i="1"/>
  <c r="H29" i="1" s="1"/>
  <c r="F30" i="1"/>
  <c r="H30" i="1" s="1"/>
  <c r="F31" i="1"/>
  <c r="H31" i="1" s="1"/>
  <c r="F32" i="1"/>
  <c r="H32" i="1" s="1"/>
  <c r="F33" i="1"/>
  <c r="H33" i="1" s="1"/>
  <c r="F37" i="1" l="1"/>
  <c r="H37" i="1"/>
  <c r="D37" i="1" l="1"/>
  <c r="C37" i="1"/>
  <c r="G37" i="1"/>
</calcChain>
</file>

<file path=xl/sharedStrings.xml><?xml version="1.0" encoding="utf-8"?>
<sst xmlns="http://schemas.openxmlformats.org/spreadsheetml/2006/main" count="44" uniqueCount="31">
  <si>
    <t>Totaal aantal uren</t>
  </si>
  <si>
    <t>Datum</t>
  </si>
  <si>
    <t>Handtekening van medewerker</t>
  </si>
  <si>
    <t>Handtekening van manager</t>
  </si>
  <si>
    <t>Tijdregistratie</t>
  </si>
  <si>
    <t>Begin uur</t>
  </si>
  <si>
    <t>Eind uur</t>
  </si>
  <si>
    <t>Gewone uren</t>
  </si>
  <si>
    <t>Overuren</t>
  </si>
  <si>
    <t>Werf</t>
  </si>
  <si>
    <t>Pauze</t>
  </si>
  <si>
    <t>Jimmy Claes</t>
  </si>
  <si>
    <t>Gewerkt</t>
  </si>
  <si>
    <t>Jan Claes</t>
  </si>
  <si>
    <t>Suzy Claes</t>
  </si>
  <si>
    <t>Dit gaat over het blad "Tijdregistratie"</t>
  </si>
  <si>
    <t>Start</t>
  </si>
  <si>
    <t>Stop</t>
  </si>
  <si>
    <t>Naam klant:</t>
  </si>
  <si>
    <t>Adres:</t>
  </si>
  <si>
    <t>Gsm:</t>
  </si>
  <si>
    <t>adresregel1</t>
  </si>
  <si>
    <t>adresregel2</t>
  </si>
  <si>
    <t>Telefoon:</t>
  </si>
  <si>
    <t>+3212/345678</t>
  </si>
  <si>
    <t>+32475/123456</t>
  </si>
  <si>
    <t>Totaal gewerkt op werf:</t>
  </si>
  <si>
    <t>Als A5 maandag, dinsdag, woensdag of donderdag is moet in G5 "8:00" ingevuld worden, tenzij F5 kleiner is dan "8:00" want dan moet gewoon de waarde van F5 worden ingevuld in G5</t>
  </si>
  <si>
    <t>Als A5 vrijdag is moet in G5 "6:00" ingevuld worden, tenzij F5 kleiner is dan "6:00" want dan moet gewoon de waarde van F5 worden ingevuld in G5</t>
  </si>
  <si>
    <t>Als A5 zaterdag, zondag of een feestdag is moet er in G5 "0:00" worden ingevuld</t>
  </si>
  <si>
    <t xml:space="preserve">En bestaat er ook een manier om bvb als bij werf "Jimmy Claes" is ingevuld, dat dan automatisch de cellen "datum, start, stop, pauze en gewerkt" worden gekopieerd op het tabblad met dezelfde naam als is ingevoerd bij werf?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</si>
</sst>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h:mm;@"/>
    <numFmt numFmtId="165" formatCode="[$-F400]h:mm:ss\ AM/PM"/>
    <numFmt numFmtId="166" formatCode="[$-F800]dddd\,\ mmmm\ dd\,\ yyyy"/>
    <numFmt numFmtId="167" formatCode="mmmm\ yyyy"/>
    <numFmt numFmtId="168" formatCode="ddd\ dd\ mmm"/>
    <numFmt numFmtId="169" formatCode="[h]:mm"/>
  </numFmts>
  <fonts count="18" x14ac:knownFonts="1">
    <font>
      <sz val="10"/>
      <color theme="1"/>
      <name val="Verdana"/>
      <family val="2"/>
      <scheme val="minor"/>
    </font>
    <font>
      <sz val="10"/>
      <color theme="1"/>
      <name val="Verdana"/>
      <family val="2"/>
      <scheme val="minor"/>
    </font>
    <font>
      <sz val="10"/>
      <color theme="1"/>
      <name val="Verdana"/>
      <family val="2"/>
      <scheme val="minor"/>
    </font>
    <font>
      <sz val="10"/>
      <color theme="2" tint="-0.64998321481978816"/>
      <name val="Verdana"/>
      <family val="2"/>
      <scheme val="minor"/>
    </font>
    <font>
      <b/>
      <sz val="10"/>
      <color theme="1"/>
      <name val="Verdana"/>
      <family val="2"/>
      <scheme val="minor"/>
    </font>
    <font>
      <sz val="8"/>
      <color theme="1"/>
      <name val="Verdana"/>
      <family val="2"/>
      <scheme val="minor"/>
    </font>
    <font>
      <sz val="10"/>
      <color indexed="23"/>
      <name val="Verdana"/>
      <family val="2"/>
      <scheme val="minor"/>
    </font>
    <font>
      <sz val="8"/>
      <color indexed="23"/>
      <name val="Verdana"/>
      <family val="2"/>
      <scheme val="minor"/>
    </font>
    <font>
      <sz val="24"/>
      <color theme="9" tint="0.39997558519241921"/>
      <name val="Verdana"/>
      <family val="2"/>
      <scheme val="minor"/>
    </font>
    <font>
      <b/>
      <sz val="10"/>
      <color theme="0"/>
      <name val="Verdana"/>
      <family val="2"/>
      <scheme val="minor"/>
    </font>
    <font>
      <sz val="8"/>
      <color rgb="FF454545"/>
      <name val="Arial"/>
      <family val="2"/>
    </font>
    <font>
      <b/>
      <i/>
      <sz val="10"/>
      <color theme="1"/>
      <name val="Verdana"/>
      <family val="2"/>
      <scheme val="minor"/>
    </font>
    <font>
      <b/>
      <i/>
      <sz val="14"/>
      <color theme="1"/>
      <name val="Verdana"/>
      <family val="2"/>
      <scheme val="minor"/>
    </font>
    <font>
      <b/>
      <i/>
      <sz val="14"/>
      <color theme="0"/>
      <name val="Verdana"/>
      <family val="2"/>
      <scheme val="minor"/>
    </font>
    <font>
      <sz val="11"/>
      <color theme="1"/>
      <name val="Calibri"/>
      <family val="2"/>
    </font>
    <font>
      <sz val="14"/>
      <color theme="1"/>
      <name val="Verdana"/>
      <family val="2"/>
      <scheme val="minor"/>
    </font>
    <font>
      <b/>
      <i/>
      <u/>
      <sz val="10"/>
      <color theme="0"/>
      <name val="Verdana"/>
      <family val="2"/>
      <scheme val="minor"/>
    </font>
    <font>
      <sz val="10"/>
      <color theme="0" tint="-0.14999847407452621"/>
      <name val="Verdana"/>
      <family val="2"/>
      <scheme val="minor"/>
    </font>
  </fonts>
  <fills count="7">
    <fill>
      <patternFill patternType="none"/>
    </fill>
    <fill>
      <patternFill patternType="gray125"/>
    </fill>
    <fill>
      <patternFill patternType="solid">
        <fgColor theme="9" tint="0.39997558519241921"/>
        <bgColor indexed="65"/>
      </patternFill>
    </fill>
    <fill>
      <patternFill patternType="solid">
        <fgColor theme="9"/>
        <bgColor theme="9"/>
      </patternFill>
    </fill>
    <fill>
      <patternFill patternType="solid">
        <fgColor theme="2" tint="-0.499984740745262"/>
        <bgColor indexed="64"/>
      </patternFill>
    </fill>
    <fill>
      <patternFill patternType="solid">
        <fgColor rgb="FF0066CC"/>
        <bgColor indexed="64"/>
      </patternFill>
    </fill>
    <fill>
      <patternFill patternType="solid">
        <fgColor theme="3" tint="0.39997558519241921"/>
        <bgColor indexed="64"/>
      </patternFill>
    </fill>
  </fills>
  <borders count="5">
    <border>
      <left/>
      <right/>
      <top/>
      <bottom/>
      <diagonal/>
    </border>
    <border>
      <left/>
      <right/>
      <top style="thin">
        <color indexed="23"/>
      </top>
      <bottom/>
      <diagonal/>
    </border>
    <border>
      <left style="thin">
        <color indexed="23"/>
      </left>
      <right style="thin">
        <color indexed="23"/>
      </right>
      <top style="thin">
        <color indexed="23"/>
      </top>
      <bottom style="thin">
        <color indexed="23"/>
      </bottom>
      <diagonal/>
    </border>
    <border>
      <left/>
      <right/>
      <top/>
      <bottom style="thin">
        <color indexed="23"/>
      </bottom>
      <diagonal/>
    </border>
    <border>
      <left/>
      <right/>
      <top/>
      <bottom style="thin">
        <color theme="2" tint="-0.499984740745262"/>
      </bottom>
      <diagonal/>
    </border>
  </borders>
  <cellStyleXfs count="1">
    <xf numFmtId="0" fontId="0" fillId="0" borderId="0"/>
  </cellStyleXfs>
  <cellXfs count="53">
    <xf numFmtId="0" fontId="0" fillId="0" borderId="0" xfId="0"/>
    <xf numFmtId="0" fontId="1" fillId="0" borderId="0" xfId="0" applyFont="1"/>
    <xf numFmtId="0" fontId="2" fillId="0" borderId="0" xfId="0" applyFont="1"/>
    <xf numFmtId="0" fontId="5" fillId="0" borderId="0" xfId="0" applyFont="1"/>
    <xf numFmtId="164" fontId="1" fillId="0" borderId="0" xfId="0" applyNumberFormat="1" applyFont="1"/>
    <xf numFmtId="164" fontId="6" fillId="0" borderId="0" xfId="0" applyNumberFormat="1" applyFont="1"/>
    <xf numFmtId="164" fontId="8" fillId="0" borderId="0" xfId="0" applyNumberFormat="1" applyFont="1" applyAlignment="1">
      <alignment horizontal="right"/>
    </xf>
    <xf numFmtId="164" fontId="9" fillId="3" borderId="2" xfId="0" applyNumberFormat="1" applyFont="1" applyFill="1" applyBorder="1" applyAlignment="1">
      <alignment horizontal="center" vertical="center" wrapText="1"/>
    </xf>
    <xf numFmtId="164" fontId="4" fillId="2" borderId="2" xfId="0" applyNumberFormat="1" applyFont="1" applyFill="1" applyBorder="1" applyAlignment="1">
      <alignment horizontal="center" vertical="center"/>
    </xf>
    <xf numFmtId="164" fontId="2" fillId="0" borderId="3" xfId="0" applyNumberFormat="1" applyFont="1" applyBorder="1" applyAlignment="1">
      <alignment horizontal="left"/>
    </xf>
    <xf numFmtId="164" fontId="3" fillId="0" borderId="0" xfId="0" applyNumberFormat="1" applyFont="1" applyBorder="1" applyAlignment="1">
      <alignment vertical="center"/>
    </xf>
    <xf numFmtId="164" fontId="7" fillId="0" borderId="0" xfId="0" applyNumberFormat="1" applyFont="1" applyBorder="1" applyAlignment="1">
      <alignment vertical="center"/>
    </xf>
    <xf numFmtId="164" fontId="3" fillId="0" borderId="1" xfId="0" applyNumberFormat="1" applyFont="1" applyBorder="1" applyAlignment="1">
      <alignment horizontal="left" vertical="center"/>
    </xf>
    <xf numFmtId="164" fontId="3" fillId="0" borderId="1" xfId="0" applyNumberFormat="1" applyFont="1" applyBorder="1" applyAlignment="1">
      <alignment vertical="center"/>
    </xf>
    <xf numFmtId="164" fontId="6" fillId="0" borderId="1" xfId="0" applyNumberFormat="1" applyFont="1" applyBorder="1" applyAlignment="1">
      <alignment vertical="center"/>
    </xf>
    <xf numFmtId="166" fontId="1" fillId="0" borderId="0" xfId="0" applyNumberFormat="1" applyFont="1"/>
    <xf numFmtId="166" fontId="5" fillId="0" borderId="0" xfId="0" applyNumberFormat="1" applyFont="1" applyFill="1" applyBorder="1" applyAlignment="1">
      <alignment horizontal="left"/>
    </xf>
    <xf numFmtId="0" fontId="1" fillId="0" borderId="0" xfId="0" applyNumberFormat="1" applyFont="1" applyAlignment="1">
      <alignment horizontal="center"/>
    </xf>
    <xf numFmtId="0" fontId="5" fillId="0" borderId="0" xfId="0" applyNumberFormat="1" applyFont="1" applyFill="1" applyBorder="1" applyAlignment="1">
      <alignment horizontal="center"/>
    </xf>
    <xf numFmtId="0" fontId="1" fillId="0" borderId="0" xfId="0" applyFont="1" applyAlignment="1">
      <alignment wrapText="1"/>
    </xf>
    <xf numFmtId="0" fontId="9" fillId="3" borderId="2"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xf>
    <xf numFmtId="0" fontId="4" fillId="2" borderId="2" xfId="0" applyNumberFormat="1" applyFont="1" applyFill="1" applyBorder="1" applyAlignment="1">
      <alignment horizontal="center" vertical="center"/>
    </xf>
    <xf numFmtId="166" fontId="4" fillId="2" borderId="2" xfId="0" applyNumberFormat="1" applyFont="1" applyFill="1" applyBorder="1" applyAlignment="1">
      <alignment horizontal="left" vertical="center" wrapText="1"/>
    </xf>
    <xf numFmtId="168" fontId="4" fillId="0" borderId="2" xfId="0" applyNumberFormat="1" applyFont="1" applyFill="1" applyBorder="1" applyAlignment="1">
      <alignment horizontal="left" vertical="center" wrapText="1"/>
    </xf>
    <xf numFmtId="0" fontId="0" fillId="0" borderId="2" xfId="0" applyNumberFormat="1" applyFont="1" applyFill="1" applyBorder="1" applyAlignment="1">
      <alignment horizontal="center" vertical="center"/>
    </xf>
    <xf numFmtId="164" fontId="2" fillId="0" borderId="2" xfId="0" applyNumberFormat="1" applyFont="1" applyFill="1" applyBorder="1" applyAlignment="1">
      <alignment horizontal="center" vertical="center"/>
    </xf>
    <xf numFmtId="164" fontId="1" fillId="0" borderId="2" xfId="0" applyNumberFormat="1" applyFont="1" applyFill="1" applyBorder="1" applyAlignment="1">
      <alignment horizontal="center" vertical="center"/>
    </xf>
    <xf numFmtId="0" fontId="1" fillId="0" borderId="0" xfId="0" applyFont="1" applyFill="1"/>
    <xf numFmtId="0" fontId="10" fillId="0" borderId="0" xfId="0" applyFont="1" applyFill="1"/>
    <xf numFmtId="165" fontId="1" fillId="0" borderId="0" xfId="0" applyNumberFormat="1" applyFont="1" applyFill="1"/>
    <xf numFmtId="166" fontId="9" fillId="3" borderId="2" xfId="0" applyNumberFormat="1" applyFont="1" applyFill="1" applyBorder="1" applyAlignment="1">
      <alignment horizontal="center" vertical="center" wrapText="1"/>
    </xf>
    <xf numFmtId="0" fontId="15" fillId="0" borderId="0" xfId="0" applyFont="1"/>
    <xf numFmtId="0" fontId="0" fillId="0" borderId="0" xfId="0" applyAlignment="1">
      <alignment horizontal="center" vertical="center"/>
    </xf>
    <xf numFmtId="0" fontId="0" fillId="0" borderId="0" xfId="0" applyAlignment="1">
      <alignment horizontal="right" vertical="center"/>
    </xf>
    <xf numFmtId="168" fontId="4" fillId="0" borderId="2" xfId="0" applyNumberFormat="1" applyFont="1" applyFill="1" applyBorder="1" applyAlignment="1">
      <alignment horizontal="right" vertical="center" wrapText="1"/>
    </xf>
    <xf numFmtId="49" fontId="0" fillId="0" borderId="0" xfId="0" applyNumberFormat="1" applyAlignment="1">
      <alignment horizontal="center" vertical="center"/>
    </xf>
    <xf numFmtId="0" fontId="0" fillId="4" borderId="0" xfId="0" applyFill="1" applyAlignment="1">
      <alignment horizontal="right" vertical="center"/>
    </xf>
    <xf numFmtId="169" fontId="16" fillId="4" borderId="0" xfId="0" applyNumberFormat="1" applyFont="1" applyFill="1" applyAlignment="1">
      <alignment horizontal="center" vertical="center"/>
    </xf>
    <xf numFmtId="0" fontId="0" fillId="6" borderId="0" xfId="0" applyFill="1" applyAlignment="1">
      <alignment horizontal="right" vertical="center"/>
    </xf>
    <xf numFmtId="0" fontId="0" fillId="6" borderId="0" xfId="0" applyFill="1" applyAlignment="1">
      <alignment horizontal="center" vertical="center"/>
    </xf>
    <xf numFmtId="49" fontId="17" fillId="0" borderId="0" xfId="0" applyNumberFormat="1" applyFont="1" applyAlignment="1">
      <alignment horizontal="center" vertical="center"/>
    </xf>
    <xf numFmtId="0" fontId="17" fillId="0" borderId="0" xfId="0" applyFont="1" applyAlignment="1">
      <alignment horizontal="center" vertical="center"/>
    </xf>
    <xf numFmtId="169" fontId="4" fillId="2" borderId="2" xfId="0" applyNumberFormat="1" applyFont="1" applyFill="1" applyBorder="1" applyAlignment="1">
      <alignment horizontal="center" vertical="center"/>
    </xf>
    <xf numFmtId="0" fontId="14" fillId="0" borderId="0" xfId="0" applyFont="1" applyAlignment="1">
      <alignment vertical="center" wrapText="1"/>
    </xf>
    <xf numFmtId="0" fontId="12" fillId="0" borderId="0" xfId="0" applyFont="1" applyAlignment="1">
      <alignment wrapText="1"/>
    </xf>
    <xf numFmtId="0" fontId="11" fillId="0" borderId="0" xfId="0" applyFont="1" applyAlignment="1">
      <alignment wrapText="1"/>
    </xf>
    <xf numFmtId="0" fontId="14" fillId="0" borderId="0" xfId="0" applyFont="1" applyAlignment="1">
      <alignment wrapText="1"/>
    </xf>
    <xf numFmtId="0" fontId="0" fillId="0" borderId="0" xfId="0" applyAlignment="1">
      <alignment wrapText="1"/>
    </xf>
    <xf numFmtId="164" fontId="2" fillId="0" borderId="4" xfId="0" applyNumberFormat="1" applyFont="1" applyBorder="1" applyAlignment="1">
      <alignment horizontal="left"/>
    </xf>
    <xf numFmtId="164" fontId="2" fillId="0" borderId="3" xfId="0" applyNumberFormat="1" applyFont="1" applyBorder="1" applyAlignment="1">
      <alignment horizontal="left"/>
    </xf>
    <xf numFmtId="167" fontId="13" fillId="5" borderId="0" xfId="0" applyNumberFormat="1" applyFont="1" applyFill="1" applyAlignment="1">
      <alignment horizontal="center" vertical="center"/>
    </xf>
    <xf numFmtId="0" fontId="16" fillId="4" borderId="0" xfId="0" applyFont="1" applyFill="1" applyAlignment="1">
      <alignment horizontal="right" vertical="center"/>
    </xf>
  </cellXfs>
  <cellStyles count="1">
    <cellStyle name="Standaard" xfId="0" builtinId="0" customBuiltin="1"/>
  </cellStyles>
  <dxfs count="0"/>
  <tableStyles count="0" defaultTableStyle="TableStyleMedium9"/>
  <colors>
    <indexedColors>
      <rgbColor rgb="FF000000"/>
      <rgbColor rgb="FFFFFFFF"/>
      <rgbColor rgb="FFFF0000"/>
      <rgbColor rgb="FF00FF00"/>
      <rgbColor rgb="FF0000FF"/>
      <rgbColor rgb="FFFFFF00"/>
      <rgbColor rgb="FFFF00FF"/>
      <rgbColor rgb="FF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66CC"/>
      <color rgb="FF3333FF"/>
      <color rgb="FF0033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Spin" dx="16" fmlaLink="$B$2" max="12" min="1" page="10" val="2"/>
</file>

<file path=xl/ctrlProps/ctrlProp2.xml><?xml version="1.0" encoding="utf-8"?>
<formControlPr xmlns="http://schemas.microsoft.com/office/spreadsheetml/2009/9/main" objectType="Spin" dx="16" fmlaLink="$C$2" max="2020" min="2012" page="10" val="2012"/>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1066800</xdr:colOff>
          <xdr:row>0</xdr:row>
          <xdr:rowOff>9525</xdr:rowOff>
        </xdr:from>
        <xdr:to>
          <xdr:col>1</xdr:col>
          <xdr:colOff>133350</xdr:colOff>
          <xdr:row>1</xdr:row>
          <xdr:rowOff>0</xdr:rowOff>
        </xdr:to>
        <xdr:sp macro="" textlink="">
          <xdr:nvSpPr>
            <xdr:cNvPr id="1025" name="Spinner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666750</xdr:colOff>
          <xdr:row>0</xdr:row>
          <xdr:rowOff>9525</xdr:rowOff>
        </xdr:from>
        <xdr:to>
          <xdr:col>3</xdr:col>
          <xdr:colOff>9525</xdr:colOff>
          <xdr:row>0</xdr:row>
          <xdr:rowOff>371475</xdr:rowOff>
        </xdr:to>
        <xdr:sp macro="" textlink="">
          <xdr:nvSpPr>
            <xdr:cNvPr id="1026" name="Spinner 2"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Aspect">
  <a:themeElements>
    <a:clrScheme name="Valuta">
      <a:dk1>
        <a:sysClr val="windowText" lastClr="000000"/>
      </a:dk1>
      <a:lt1>
        <a:sysClr val="window" lastClr="FFFFFF"/>
      </a:lt1>
      <a:dk2>
        <a:srgbClr val="4A606E"/>
      </a:dk2>
      <a:lt2>
        <a:srgbClr val="D1E1E3"/>
      </a:lt2>
      <a:accent1>
        <a:srgbClr val="79B5B0"/>
      </a:accent1>
      <a:accent2>
        <a:srgbClr val="B4BC4C"/>
      </a:accent2>
      <a:accent3>
        <a:srgbClr val="B77851"/>
      </a:accent3>
      <a:accent4>
        <a:srgbClr val="776A5B"/>
      </a:accent4>
      <a:accent5>
        <a:srgbClr val="B6AD76"/>
      </a:accent5>
      <a:accent6>
        <a:srgbClr val="95AEB1"/>
      </a:accent6>
      <a:hlink>
        <a:srgbClr val="3ECCED"/>
      </a:hlink>
      <a:folHlink>
        <a:srgbClr val="2C6C93"/>
      </a:folHlink>
    </a:clrScheme>
    <a:fontScheme name="Aspect">
      <a:majorFont>
        <a:latin typeface="Verdana"/>
        <a:ea typeface=""/>
        <a:cs typeface=""/>
        <a:font script="Jpan" typeface="ＭＳ ゴシック"/>
        <a:font script="Hang" typeface="굴림"/>
        <a:font script="Hans" typeface="黑体"/>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majorFont>
      <a:minorFont>
        <a:latin typeface="Verdana"/>
        <a:ea typeface=""/>
        <a:cs typeface=""/>
        <a:font script="Jpan" typeface="ＭＳ ゴシック"/>
        <a:font script="Hang" typeface="굴림"/>
        <a:font script="Hans" typeface="宋体"/>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minorFont>
    </a:fontScheme>
    <a:fmtScheme name="Aspect">
      <a:fillStyleLst>
        <a:solidFill>
          <a:schemeClr val="phClr"/>
        </a:solidFill>
        <a:gradFill rotWithShape="1">
          <a:gsLst>
            <a:gs pos="0">
              <a:schemeClr val="phClr">
                <a:tint val="65000"/>
                <a:satMod val="270000"/>
              </a:schemeClr>
            </a:gs>
            <a:gs pos="25000">
              <a:schemeClr val="phClr">
                <a:tint val="60000"/>
                <a:satMod val="300000"/>
              </a:schemeClr>
            </a:gs>
            <a:gs pos="100000">
              <a:schemeClr val="phClr">
                <a:tint val="29000"/>
                <a:satMod val="400000"/>
              </a:schemeClr>
            </a:gs>
          </a:gsLst>
          <a:lin ang="16200000" scaled="1"/>
        </a:gradFill>
        <a:gradFill rotWithShape="1">
          <a:gsLst>
            <a:gs pos="0">
              <a:schemeClr val="phClr">
                <a:shade val="45000"/>
                <a:satMod val="155000"/>
              </a:schemeClr>
            </a:gs>
            <a:gs pos="60000">
              <a:schemeClr val="phClr">
                <a:shade val="95000"/>
                <a:satMod val="150000"/>
              </a:schemeClr>
            </a:gs>
            <a:gs pos="100000">
              <a:schemeClr val="phClr">
                <a:tint val="87000"/>
                <a:satMod val="250000"/>
              </a:schemeClr>
            </a:gs>
          </a:gsLst>
          <a:lin ang="16200000" scaled="0"/>
        </a:gradFill>
      </a:fillStyleLst>
      <a:lnStyleLst>
        <a:ln w="500" cap="flat" cmpd="sng" algn="ctr">
          <a:solidFill>
            <a:schemeClr val="phClr">
              <a:satMod val="150000"/>
            </a:schemeClr>
          </a:solidFill>
          <a:prstDash val="solid"/>
        </a:ln>
        <a:ln w="50800" cap="flat" cmpd="thickThin" algn="ctr">
          <a:solidFill>
            <a:schemeClr val="phClr"/>
          </a:solidFill>
          <a:prstDash val="solid"/>
        </a:ln>
        <a:ln w="38100" cap="flat" cmpd="sng" algn="ctr">
          <a:solidFill>
            <a:schemeClr val="phClr"/>
          </a:solidFill>
          <a:prstDash val="solid"/>
        </a:ln>
      </a:lnStyleLst>
      <a:effectStyleLst>
        <a:effectStyle>
          <a:effectLst>
            <a:outerShdw blurRad="65500" dist="38100" dir="5400000" rotWithShape="0">
              <a:srgbClr val="000000">
                <a:alpha val="40000"/>
              </a:srgbClr>
            </a:outerShdw>
          </a:effectLst>
        </a:effectStyle>
        <a:effectStyle>
          <a:effectLst>
            <a:outerShdw blurRad="65500" dist="38100" dir="5400000" rotWithShape="0">
              <a:srgbClr val="000000">
                <a:alpha val="40000"/>
              </a:srgbClr>
            </a:outerShdw>
          </a:effectLst>
        </a:effectStyle>
        <a:effectStyle>
          <a:effectLst>
            <a:outerShdw blurRad="65500" dist="38100" dir="5400000" rotWithShape="0">
              <a:srgbClr val="000000">
                <a:alpha val="40000"/>
              </a:srgbClr>
            </a:outerShdw>
          </a:effectLst>
          <a:scene3d>
            <a:camera prst="orthographicFront" fov="0">
              <a:rot lat="0" lon="0" rev="0"/>
            </a:camera>
            <a:lightRig rig="contrasting" dir="t">
              <a:rot lat="0" lon="0" rev="12000000"/>
            </a:lightRig>
          </a:scene3d>
          <a:sp3d prstMaterial="powder">
            <a:bevelT h="50800"/>
          </a:sp3d>
        </a:effectStyle>
      </a:effectStyleLst>
      <a:bgFillStyleLst>
        <a:solidFill>
          <a:schemeClr val="phClr"/>
        </a:solidFill>
        <a:gradFill rotWithShape="1">
          <a:gsLst>
            <a:gs pos="0">
              <a:schemeClr val="phClr">
                <a:shade val="45000"/>
                <a:satMod val="150000"/>
              </a:schemeClr>
            </a:gs>
            <a:gs pos="35000">
              <a:schemeClr val="phClr">
                <a:shade val="70000"/>
                <a:satMod val="155000"/>
              </a:schemeClr>
            </a:gs>
            <a:gs pos="100000">
              <a:schemeClr val="phClr">
                <a:tint val="90000"/>
                <a:satMod val="175000"/>
              </a:schemeClr>
            </a:gs>
          </a:gsLst>
          <a:lin ang="16200000" scaled="0"/>
        </a:gradFill>
        <a:blipFill>
          <a:blip xmlns:r="http://schemas.openxmlformats.org/officeDocument/2006/relationships" r:embed="rId1">
            <a:duotone>
              <a:schemeClr val="phClr">
                <a:shade val="0"/>
                <a:satMod val="350000"/>
              </a:schemeClr>
              <a:schemeClr val="phClr">
                <a:tint val="80000"/>
              </a:schemeClr>
            </a:duotone>
          </a:blip>
          <a:tile tx="0" ty="0" sx="75000" sy="75000" flip="none" algn="t"/>
        </a:blip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election activeCell="A3" sqref="A3"/>
    </sheetView>
  </sheetViews>
  <sheetFormatPr defaultRowHeight="12.75" x14ac:dyDescent="0.2"/>
  <cols>
    <col min="1" max="1" width="102" style="48" customWidth="1"/>
    <col min="2" max="3" width="15" customWidth="1"/>
  </cols>
  <sheetData>
    <row r="1" spans="1:1" s="32" customFormat="1" ht="18" x14ac:dyDescent="0.25">
      <c r="A1" s="45" t="s">
        <v>15</v>
      </c>
    </row>
    <row r="2" spans="1:1" x14ac:dyDescent="0.2">
      <c r="A2" s="46"/>
    </row>
    <row r="3" spans="1:1" ht="44.25" customHeight="1" x14ac:dyDescent="0.25">
      <c r="A3" s="47" t="s">
        <v>27</v>
      </c>
    </row>
    <row r="4" spans="1:1" ht="44.25" customHeight="1" x14ac:dyDescent="0.2">
      <c r="A4" s="44" t="s">
        <v>28</v>
      </c>
    </row>
    <row r="5" spans="1:1" ht="44.25" customHeight="1" x14ac:dyDescent="0.2">
      <c r="A5" s="44" t="s">
        <v>29</v>
      </c>
    </row>
    <row r="6" spans="1:1" ht="44.25" customHeight="1" x14ac:dyDescent="0.2">
      <c r="A6" s="44" t="s">
        <v>30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autoPageBreaks="0" fitToPage="1"/>
  </sheetPr>
  <dimension ref="A1:M68"/>
  <sheetViews>
    <sheetView showGridLines="0" showZeros="0" tabSelected="1" zoomScaleNormal="100" zoomScalePageLayoutView="80" workbookViewId="0">
      <selection activeCell="G5" sqref="G5"/>
    </sheetView>
  </sheetViews>
  <sheetFormatPr defaultColWidth="7.25" defaultRowHeight="12.75" x14ac:dyDescent="0.2"/>
  <cols>
    <col min="1" max="1" width="14.125" style="15" customWidth="1"/>
    <col min="2" max="2" width="23.25" style="17" customWidth="1"/>
    <col min="3" max="8" width="10.5" style="4" customWidth="1"/>
    <col min="9" max="9" width="14.375" style="1" customWidth="1"/>
    <col min="10" max="16384" width="7.25" style="1"/>
  </cols>
  <sheetData>
    <row r="1" spans="1:10" ht="29.25" x14ac:dyDescent="0.35">
      <c r="B1" s="51">
        <f>DATE(C2,B2,1)</f>
        <v>40940</v>
      </c>
      <c r="C1" s="51"/>
      <c r="H1" s="6" t="s">
        <v>4</v>
      </c>
    </row>
    <row r="2" spans="1:10" s="2" customFormat="1" ht="12.75" hidden="1" customHeight="1" x14ac:dyDescent="0.2">
      <c r="A2" s="15"/>
      <c r="B2" s="2">
        <v>2</v>
      </c>
      <c r="C2" s="2">
        <v>2012</v>
      </c>
      <c r="D2" s="4"/>
      <c r="E2" s="4"/>
      <c r="F2" s="4"/>
      <c r="G2" s="4"/>
      <c r="H2" s="4"/>
      <c r="I2" s="1"/>
    </row>
    <row r="3" spans="1:10" s="2" customFormat="1" ht="12.75" customHeight="1" x14ac:dyDescent="0.2">
      <c r="A3" s="15"/>
      <c r="D3" s="4"/>
      <c r="E3" s="4"/>
      <c r="F3" s="4"/>
      <c r="G3" s="4"/>
      <c r="H3" s="4"/>
      <c r="I3" s="1"/>
    </row>
    <row r="4" spans="1:10" s="19" customFormat="1" ht="27" customHeight="1" x14ac:dyDescent="0.2">
      <c r="A4" s="31" t="s">
        <v>1</v>
      </c>
      <c r="B4" s="20" t="s">
        <v>9</v>
      </c>
      <c r="C4" s="7" t="s">
        <v>5</v>
      </c>
      <c r="D4" s="7" t="s">
        <v>6</v>
      </c>
      <c r="E4" s="7" t="s">
        <v>10</v>
      </c>
      <c r="F4" s="7" t="s">
        <v>12</v>
      </c>
      <c r="G4" s="7" t="s">
        <v>7</v>
      </c>
      <c r="H4" s="7" t="s">
        <v>8</v>
      </c>
    </row>
    <row r="5" spans="1:10" s="28" customFormat="1" ht="18" customHeight="1" x14ac:dyDescent="0.2">
      <c r="A5" s="24">
        <f>B1</f>
        <v>40940</v>
      </c>
      <c r="B5" s="25" t="s">
        <v>11</v>
      </c>
      <c r="C5" s="26">
        <v>0.29166666666666669</v>
      </c>
      <c r="D5" s="26">
        <v>0.6875</v>
      </c>
      <c r="E5" s="26">
        <v>2.0833333333333332E-2</v>
      </c>
      <c r="F5" s="26">
        <f>D5-C5-E5</f>
        <v>0.375</v>
      </c>
      <c r="G5" s="27">
        <v>0.33333333333333331</v>
      </c>
      <c r="H5" s="26">
        <f>IF(F5&gt;G5,F5-G5,"")</f>
        <v>4.1666666666666685E-2</v>
      </c>
      <c r="J5" s="29"/>
    </row>
    <row r="6" spans="1:10" s="28" customFormat="1" ht="18" customHeight="1" x14ac:dyDescent="0.2">
      <c r="A6" s="24">
        <f>A5+1</f>
        <v>40941</v>
      </c>
      <c r="B6" s="25" t="s">
        <v>13</v>
      </c>
      <c r="C6" s="26">
        <v>0.29166666666666669</v>
      </c>
      <c r="D6" s="26">
        <v>0.625</v>
      </c>
      <c r="E6" s="26">
        <v>2.0833333333333332E-2</v>
      </c>
      <c r="F6" s="26">
        <f t="shared" ref="F6:F15" si="0">D6-C6-E6</f>
        <v>0.3125</v>
      </c>
      <c r="G6" s="27">
        <v>0.33333333333333331</v>
      </c>
      <c r="H6" s="26">
        <f t="shared" ref="H6:H36" si="1">IF(F6&gt;0,F6-G6,"")</f>
        <v>-2.0833333333333315E-2</v>
      </c>
      <c r="I6" s="30"/>
      <c r="J6" s="29"/>
    </row>
    <row r="7" spans="1:10" s="28" customFormat="1" ht="18" customHeight="1" x14ac:dyDescent="0.2">
      <c r="A7" s="24">
        <f>A6+1</f>
        <v>40942</v>
      </c>
      <c r="B7" s="25" t="s">
        <v>13</v>
      </c>
      <c r="C7" s="26">
        <v>0.29166666666666669</v>
      </c>
      <c r="D7" s="26">
        <v>0.76041666666666663</v>
      </c>
      <c r="E7" s="26">
        <v>2.0833333333333332E-2</v>
      </c>
      <c r="F7" s="26">
        <f t="shared" si="0"/>
        <v>0.44791666666666663</v>
      </c>
      <c r="G7" s="27">
        <v>0.25</v>
      </c>
      <c r="H7" s="26">
        <f t="shared" si="1"/>
        <v>0.19791666666666663</v>
      </c>
      <c r="I7" s="30"/>
      <c r="J7" s="29"/>
    </row>
    <row r="8" spans="1:10" s="28" customFormat="1" ht="18" customHeight="1" x14ac:dyDescent="0.2">
      <c r="A8" s="24">
        <f t="shared" ref="A8:A36" si="2">A7+1</f>
        <v>40943</v>
      </c>
      <c r="B8" s="25" t="s">
        <v>11</v>
      </c>
      <c r="C8" s="26">
        <v>0.29166666666666669</v>
      </c>
      <c r="D8" s="26">
        <v>0.72916666666666663</v>
      </c>
      <c r="E8" s="26">
        <v>2.0833333333333332E-2</v>
      </c>
      <c r="F8" s="26">
        <f t="shared" si="0"/>
        <v>0.41666666666666663</v>
      </c>
      <c r="G8" s="27">
        <v>0</v>
      </c>
      <c r="H8" s="26">
        <f t="shared" si="1"/>
        <v>0.41666666666666663</v>
      </c>
      <c r="I8" s="30"/>
      <c r="J8" s="29"/>
    </row>
    <row r="9" spans="1:10" s="28" customFormat="1" ht="18" customHeight="1" x14ac:dyDescent="0.2">
      <c r="A9" s="24">
        <f t="shared" si="2"/>
        <v>40944</v>
      </c>
      <c r="B9" s="25"/>
      <c r="C9" s="26"/>
      <c r="D9" s="26"/>
      <c r="E9" s="26"/>
      <c r="F9" s="26">
        <f t="shared" si="0"/>
        <v>0</v>
      </c>
      <c r="G9" s="27" t="str">
        <f t="shared" ref="G9" si="3">IF(WEEKDAY(B9,16)&gt;2,"8:00","")</f>
        <v/>
      </c>
      <c r="H9" s="26" t="str">
        <f t="shared" si="1"/>
        <v/>
      </c>
      <c r="I9" s="30"/>
      <c r="J9" s="29"/>
    </row>
    <row r="10" spans="1:10" s="28" customFormat="1" ht="18" customHeight="1" x14ac:dyDescent="0.2">
      <c r="A10" s="24">
        <f t="shared" si="2"/>
        <v>40945</v>
      </c>
      <c r="B10" s="25" t="s">
        <v>11</v>
      </c>
      <c r="C10" s="26">
        <v>0.29166666666666669</v>
      </c>
      <c r="D10" s="26">
        <v>0.60416666666666663</v>
      </c>
      <c r="E10" s="26">
        <v>2.0833333333333332E-2</v>
      </c>
      <c r="F10" s="26">
        <f t="shared" si="0"/>
        <v>0.29166666666666663</v>
      </c>
      <c r="G10" s="27">
        <v>0.33333333333333331</v>
      </c>
      <c r="H10" s="26">
        <f t="shared" si="1"/>
        <v>-4.1666666666666685E-2</v>
      </c>
      <c r="I10" s="30"/>
    </row>
    <row r="11" spans="1:10" s="28" customFormat="1" ht="18" customHeight="1" x14ac:dyDescent="0.2">
      <c r="A11" s="24">
        <f t="shared" si="2"/>
        <v>40946</v>
      </c>
      <c r="B11" s="25" t="s">
        <v>14</v>
      </c>
      <c r="C11" s="26">
        <v>0.29166666666666669</v>
      </c>
      <c r="D11" s="26">
        <v>0.63541666666666663</v>
      </c>
      <c r="E11" s="26">
        <v>2.0833333333333332E-2</v>
      </c>
      <c r="F11" s="26">
        <f t="shared" si="0"/>
        <v>0.32291666666666663</v>
      </c>
      <c r="G11" s="27">
        <v>0.33333333333333331</v>
      </c>
      <c r="H11" s="26">
        <f t="shared" si="1"/>
        <v>-1.0416666666666685E-2</v>
      </c>
      <c r="I11" s="30"/>
    </row>
    <row r="12" spans="1:10" s="28" customFormat="1" ht="18" customHeight="1" x14ac:dyDescent="0.2">
      <c r="A12" s="24">
        <f t="shared" si="2"/>
        <v>40947</v>
      </c>
      <c r="B12" s="25" t="s">
        <v>13</v>
      </c>
      <c r="C12" s="26">
        <v>0.29166666666666669</v>
      </c>
      <c r="D12" s="26">
        <v>0.85416666666666663</v>
      </c>
      <c r="E12" s="26">
        <v>2.0833333333333332E-2</v>
      </c>
      <c r="F12" s="26">
        <f t="shared" si="0"/>
        <v>0.54166666666666663</v>
      </c>
      <c r="G12" s="27">
        <v>0.33333333333333331</v>
      </c>
      <c r="H12" s="26">
        <f t="shared" si="1"/>
        <v>0.20833333333333331</v>
      </c>
      <c r="I12" s="30"/>
    </row>
    <row r="13" spans="1:10" s="28" customFormat="1" ht="18" customHeight="1" x14ac:dyDescent="0.2">
      <c r="A13" s="24">
        <f t="shared" si="2"/>
        <v>40948</v>
      </c>
      <c r="B13" s="25" t="s">
        <v>11</v>
      </c>
      <c r="C13" s="26">
        <v>0.29166666666666669</v>
      </c>
      <c r="D13" s="26">
        <v>0.75</v>
      </c>
      <c r="E13" s="26">
        <v>2.0833333333333332E-2</v>
      </c>
      <c r="F13" s="26">
        <f t="shared" si="0"/>
        <v>0.4375</v>
      </c>
      <c r="G13" s="27">
        <v>0.33333333333333331</v>
      </c>
      <c r="H13" s="26">
        <f t="shared" si="1"/>
        <v>0.10416666666666669</v>
      </c>
      <c r="I13" s="30"/>
    </row>
    <row r="14" spans="1:10" s="28" customFormat="1" ht="18" customHeight="1" x14ac:dyDescent="0.2">
      <c r="A14" s="24">
        <f t="shared" si="2"/>
        <v>40949</v>
      </c>
      <c r="B14" s="25" t="s">
        <v>11</v>
      </c>
      <c r="C14" s="26">
        <v>0.29166666666666669</v>
      </c>
      <c r="D14" s="26">
        <v>0.69791666666666663</v>
      </c>
      <c r="E14" s="26">
        <v>2.0833333333333332E-2</v>
      </c>
      <c r="F14" s="26">
        <f t="shared" si="0"/>
        <v>0.38541666666666663</v>
      </c>
      <c r="G14" s="27">
        <v>0.25</v>
      </c>
      <c r="H14" s="26">
        <f t="shared" si="1"/>
        <v>0.13541666666666663</v>
      </c>
      <c r="I14" s="30"/>
    </row>
    <row r="15" spans="1:10" s="28" customFormat="1" ht="18" customHeight="1" x14ac:dyDescent="0.2">
      <c r="A15" s="24">
        <f t="shared" si="2"/>
        <v>40950</v>
      </c>
      <c r="B15" s="25" t="s">
        <v>11</v>
      </c>
      <c r="C15" s="26">
        <v>0.29166666666666669</v>
      </c>
      <c r="D15" s="26">
        <v>0.71875</v>
      </c>
      <c r="E15" s="26">
        <v>2.0833333333333332E-2</v>
      </c>
      <c r="F15" s="26">
        <f t="shared" si="0"/>
        <v>0.40625</v>
      </c>
      <c r="G15" s="27">
        <v>0</v>
      </c>
      <c r="H15" s="26">
        <f t="shared" si="1"/>
        <v>0.40625</v>
      </c>
      <c r="I15" s="30"/>
    </row>
    <row r="16" spans="1:10" s="28" customFormat="1" ht="18" customHeight="1" x14ac:dyDescent="0.2">
      <c r="A16" s="24">
        <f t="shared" si="2"/>
        <v>40951</v>
      </c>
      <c r="B16" s="21"/>
      <c r="C16" s="26"/>
      <c r="D16" s="26"/>
      <c r="E16" s="26"/>
      <c r="F16" s="26">
        <f t="shared" ref="F16:F33" si="4">D16-C16</f>
        <v>0</v>
      </c>
      <c r="G16" s="27" t="str">
        <f t="shared" ref="G16" si="5">IF(WEEKDAY(B16,2)&lt;5,"8:00","")</f>
        <v/>
      </c>
      <c r="H16" s="26" t="str">
        <f t="shared" si="1"/>
        <v/>
      </c>
    </row>
    <row r="17" spans="1:8" s="28" customFormat="1" ht="18" customHeight="1" x14ac:dyDescent="0.2">
      <c r="A17" s="24">
        <f t="shared" si="2"/>
        <v>40952</v>
      </c>
      <c r="B17" s="21"/>
      <c r="C17" s="26"/>
      <c r="D17" s="26"/>
      <c r="E17" s="26"/>
      <c r="F17" s="26">
        <f t="shared" si="4"/>
        <v>0</v>
      </c>
      <c r="G17" s="27"/>
      <c r="H17" s="26" t="str">
        <f t="shared" si="1"/>
        <v/>
      </c>
    </row>
    <row r="18" spans="1:8" s="28" customFormat="1" ht="18" customHeight="1" x14ac:dyDescent="0.2">
      <c r="A18" s="24">
        <f t="shared" si="2"/>
        <v>40953</v>
      </c>
      <c r="B18" s="21"/>
      <c r="C18" s="26"/>
      <c r="D18" s="26"/>
      <c r="E18" s="26"/>
      <c r="F18" s="26">
        <f t="shared" si="4"/>
        <v>0</v>
      </c>
      <c r="G18" s="27"/>
      <c r="H18" s="26" t="str">
        <f t="shared" si="1"/>
        <v/>
      </c>
    </row>
    <row r="19" spans="1:8" s="28" customFormat="1" ht="18" customHeight="1" x14ac:dyDescent="0.2">
      <c r="A19" s="24">
        <f t="shared" si="2"/>
        <v>40954</v>
      </c>
      <c r="B19" s="21"/>
      <c r="C19" s="26"/>
      <c r="D19" s="26"/>
      <c r="E19" s="26"/>
      <c r="F19" s="26">
        <f t="shared" si="4"/>
        <v>0</v>
      </c>
      <c r="G19" s="27"/>
      <c r="H19" s="26" t="str">
        <f t="shared" si="1"/>
        <v/>
      </c>
    </row>
    <row r="20" spans="1:8" s="28" customFormat="1" ht="18" customHeight="1" x14ac:dyDescent="0.2">
      <c r="A20" s="24">
        <f t="shared" si="2"/>
        <v>40955</v>
      </c>
      <c r="B20" s="21"/>
      <c r="C20" s="26"/>
      <c r="D20" s="26"/>
      <c r="E20" s="26"/>
      <c r="F20" s="26">
        <f t="shared" si="4"/>
        <v>0</v>
      </c>
      <c r="G20" s="27"/>
      <c r="H20" s="26" t="str">
        <f t="shared" si="1"/>
        <v/>
      </c>
    </row>
    <row r="21" spans="1:8" s="28" customFormat="1" ht="18" customHeight="1" x14ac:dyDescent="0.2">
      <c r="A21" s="24">
        <f t="shared" si="2"/>
        <v>40956</v>
      </c>
      <c r="B21" s="21"/>
      <c r="C21" s="26"/>
      <c r="D21" s="26"/>
      <c r="E21" s="26"/>
      <c r="F21" s="26">
        <f t="shared" si="4"/>
        <v>0</v>
      </c>
      <c r="G21" s="27"/>
      <c r="H21" s="26" t="str">
        <f t="shared" si="1"/>
        <v/>
      </c>
    </row>
    <row r="22" spans="1:8" s="28" customFormat="1" ht="18" customHeight="1" x14ac:dyDescent="0.2">
      <c r="A22" s="24">
        <f t="shared" si="2"/>
        <v>40957</v>
      </c>
      <c r="B22" s="21"/>
      <c r="C22" s="26"/>
      <c r="D22" s="26"/>
      <c r="E22" s="26"/>
      <c r="F22" s="26">
        <f t="shared" si="4"/>
        <v>0</v>
      </c>
      <c r="G22" s="27"/>
      <c r="H22" s="26" t="str">
        <f t="shared" si="1"/>
        <v/>
      </c>
    </row>
    <row r="23" spans="1:8" s="28" customFormat="1" ht="18" customHeight="1" x14ac:dyDescent="0.2">
      <c r="A23" s="24">
        <f t="shared" si="2"/>
        <v>40958</v>
      </c>
      <c r="B23" s="21"/>
      <c r="C23" s="26"/>
      <c r="D23" s="26"/>
      <c r="E23" s="26"/>
      <c r="F23" s="26">
        <f t="shared" si="4"/>
        <v>0</v>
      </c>
      <c r="G23" s="27"/>
      <c r="H23" s="26" t="str">
        <f t="shared" si="1"/>
        <v/>
      </c>
    </row>
    <row r="24" spans="1:8" s="28" customFormat="1" ht="18" customHeight="1" x14ac:dyDescent="0.2">
      <c r="A24" s="24">
        <f t="shared" si="2"/>
        <v>40959</v>
      </c>
      <c r="B24" s="21"/>
      <c r="C24" s="26"/>
      <c r="D24" s="26"/>
      <c r="E24" s="26"/>
      <c r="F24" s="26">
        <f t="shared" si="4"/>
        <v>0</v>
      </c>
      <c r="G24" s="27"/>
      <c r="H24" s="26" t="str">
        <f t="shared" si="1"/>
        <v/>
      </c>
    </row>
    <row r="25" spans="1:8" s="28" customFormat="1" ht="18" customHeight="1" x14ac:dyDescent="0.2">
      <c r="A25" s="24">
        <f t="shared" si="2"/>
        <v>40960</v>
      </c>
      <c r="B25" s="21"/>
      <c r="C25" s="26"/>
      <c r="D25" s="26"/>
      <c r="E25" s="26"/>
      <c r="F25" s="26">
        <f t="shared" si="4"/>
        <v>0</v>
      </c>
      <c r="G25" s="27"/>
      <c r="H25" s="26" t="str">
        <f t="shared" si="1"/>
        <v/>
      </c>
    </row>
    <row r="26" spans="1:8" s="28" customFormat="1" ht="18" customHeight="1" x14ac:dyDescent="0.2">
      <c r="A26" s="24">
        <f t="shared" si="2"/>
        <v>40961</v>
      </c>
      <c r="B26" s="21"/>
      <c r="C26" s="26"/>
      <c r="D26" s="26"/>
      <c r="E26" s="26"/>
      <c r="F26" s="26">
        <f t="shared" si="4"/>
        <v>0</v>
      </c>
      <c r="G26" s="27"/>
      <c r="H26" s="26" t="str">
        <f t="shared" si="1"/>
        <v/>
      </c>
    </row>
    <row r="27" spans="1:8" s="28" customFormat="1" ht="18" customHeight="1" x14ac:dyDescent="0.2">
      <c r="A27" s="24">
        <f t="shared" si="2"/>
        <v>40962</v>
      </c>
      <c r="B27" s="21"/>
      <c r="C27" s="26"/>
      <c r="D27" s="26"/>
      <c r="E27" s="26"/>
      <c r="F27" s="26">
        <f t="shared" si="4"/>
        <v>0</v>
      </c>
      <c r="G27" s="27"/>
      <c r="H27" s="26" t="str">
        <f t="shared" si="1"/>
        <v/>
      </c>
    </row>
    <row r="28" spans="1:8" s="28" customFormat="1" ht="18" customHeight="1" x14ac:dyDescent="0.2">
      <c r="A28" s="24">
        <f t="shared" si="2"/>
        <v>40963</v>
      </c>
      <c r="B28" s="21"/>
      <c r="C28" s="26"/>
      <c r="D28" s="26"/>
      <c r="E28" s="26"/>
      <c r="F28" s="26">
        <f t="shared" si="4"/>
        <v>0</v>
      </c>
      <c r="G28" s="27"/>
      <c r="H28" s="26" t="str">
        <f t="shared" si="1"/>
        <v/>
      </c>
    </row>
    <row r="29" spans="1:8" s="28" customFormat="1" ht="18" customHeight="1" x14ac:dyDescent="0.2">
      <c r="A29" s="24">
        <f t="shared" si="2"/>
        <v>40964</v>
      </c>
      <c r="B29" s="21"/>
      <c r="C29" s="26"/>
      <c r="D29" s="26"/>
      <c r="E29" s="26"/>
      <c r="F29" s="26">
        <f t="shared" si="4"/>
        <v>0</v>
      </c>
      <c r="G29" s="27"/>
      <c r="H29" s="26" t="str">
        <f t="shared" si="1"/>
        <v/>
      </c>
    </row>
    <row r="30" spans="1:8" s="28" customFormat="1" ht="18" customHeight="1" x14ac:dyDescent="0.2">
      <c r="A30" s="24">
        <f t="shared" si="2"/>
        <v>40965</v>
      </c>
      <c r="B30" s="21"/>
      <c r="C30" s="26"/>
      <c r="D30" s="26"/>
      <c r="E30" s="26"/>
      <c r="F30" s="26">
        <f t="shared" si="4"/>
        <v>0</v>
      </c>
      <c r="G30" s="27"/>
      <c r="H30" s="26" t="str">
        <f t="shared" si="1"/>
        <v/>
      </c>
    </row>
    <row r="31" spans="1:8" s="28" customFormat="1" ht="18" customHeight="1" x14ac:dyDescent="0.2">
      <c r="A31" s="24">
        <f t="shared" si="2"/>
        <v>40966</v>
      </c>
      <c r="B31" s="21"/>
      <c r="C31" s="26"/>
      <c r="D31" s="26"/>
      <c r="E31" s="26"/>
      <c r="F31" s="26">
        <f t="shared" si="4"/>
        <v>0</v>
      </c>
      <c r="G31" s="27"/>
      <c r="H31" s="26" t="str">
        <f t="shared" si="1"/>
        <v/>
      </c>
    </row>
    <row r="32" spans="1:8" s="28" customFormat="1" ht="18" customHeight="1" x14ac:dyDescent="0.2">
      <c r="A32" s="24">
        <f t="shared" si="2"/>
        <v>40967</v>
      </c>
      <c r="B32" s="21"/>
      <c r="C32" s="26"/>
      <c r="D32" s="26"/>
      <c r="E32" s="26"/>
      <c r="F32" s="26">
        <f t="shared" si="4"/>
        <v>0</v>
      </c>
      <c r="G32" s="27"/>
      <c r="H32" s="26" t="str">
        <f t="shared" si="1"/>
        <v/>
      </c>
    </row>
    <row r="33" spans="1:13" s="28" customFormat="1" ht="18" customHeight="1" x14ac:dyDescent="0.2">
      <c r="A33" s="24">
        <f t="shared" si="2"/>
        <v>40968</v>
      </c>
      <c r="B33" s="21"/>
      <c r="C33" s="26"/>
      <c r="D33" s="26"/>
      <c r="E33" s="26"/>
      <c r="F33" s="26">
        <f t="shared" si="4"/>
        <v>0</v>
      </c>
      <c r="G33" s="27"/>
      <c r="H33" s="26" t="str">
        <f t="shared" si="1"/>
        <v/>
      </c>
    </row>
    <row r="34" spans="1:13" s="28" customFormat="1" ht="18" customHeight="1" x14ac:dyDescent="0.2">
      <c r="A34" s="24">
        <f t="shared" si="2"/>
        <v>40969</v>
      </c>
      <c r="B34" s="21"/>
      <c r="C34" s="26"/>
      <c r="D34" s="26"/>
      <c r="E34" s="26"/>
      <c r="F34" s="26"/>
      <c r="G34" s="27"/>
      <c r="H34" s="26" t="str">
        <f t="shared" si="1"/>
        <v/>
      </c>
    </row>
    <row r="35" spans="1:13" s="28" customFormat="1" ht="18" customHeight="1" x14ac:dyDescent="0.2">
      <c r="A35" s="24">
        <f t="shared" si="2"/>
        <v>40970</v>
      </c>
      <c r="B35" s="21"/>
      <c r="C35" s="26"/>
      <c r="D35" s="26"/>
      <c r="E35" s="26"/>
      <c r="F35" s="26"/>
      <c r="G35" s="27"/>
      <c r="H35" s="26" t="str">
        <f t="shared" si="1"/>
        <v/>
      </c>
    </row>
    <row r="36" spans="1:13" s="28" customFormat="1" ht="18" customHeight="1" x14ac:dyDescent="0.2">
      <c r="A36" s="24">
        <f t="shared" si="2"/>
        <v>40971</v>
      </c>
      <c r="B36" s="21"/>
      <c r="C36" s="26"/>
      <c r="D36" s="26"/>
      <c r="E36" s="26"/>
      <c r="F36" s="26"/>
      <c r="G36" s="27"/>
      <c r="H36" s="26" t="str">
        <f t="shared" si="1"/>
        <v/>
      </c>
    </row>
    <row r="37" spans="1:13" ht="25.5" customHeight="1" x14ac:dyDescent="0.2">
      <c r="A37" s="23" t="s">
        <v>0</v>
      </c>
      <c r="B37" s="22"/>
      <c r="C37" s="8">
        <f>SUM(C26:C36)</f>
        <v>0</v>
      </c>
      <c r="D37" s="8">
        <f>SUM(D26:D36)</f>
        <v>0</v>
      </c>
      <c r="E37" s="8"/>
      <c r="F37" s="43">
        <f>SUM(F5:F36)</f>
        <v>3.9374999999999991</v>
      </c>
      <c r="G37" s="43">
        <f>SUM(G5:G36)</f>
        <v>2.5</v>
      </c>
      <c r="H37" s="43">
        <f>SUM(H5:H36)</f>
        <v>1.4375</v>
      </c>
    </row>
    <row r="38" spans="1:13" ht="18" customHeight="1" x14ac:dyDescent="0.2"/>
    <row r="39" spans="1:13" ht="18" customHeight="1" x14ac:dyDescent="0.2"/>
    <row r="40" spans="1:13" ht="18" customHeight="1" x14ac:dyDescent="0.2"/>
    <row r="41" spans="1:13" ht="18" customHeight="1" x14ac:dyDescent="0.2"/>
    <row r="42" spans="1:13" ht="18" customHeight="1" x14ac:dyDescent="0.2">
      <c r="C42" s="49"/>
      <c r="D42" s="49"/>
      <c r="E42" s="49"/>
      <c r="F42" s="49"/>
      <c r="G42" s="49"/>
      <c r="H42" s="9"/>
    </row>
    <row r="43" spans="1:13" ht="18" customHeight="1" x14ac:dyDescent="0.2">
      <c r="A43" s="16"/>
      <c r="B43" s="18"/>
      <c r="C43" s="10" t="s">
        <v>2</v>
      </c>
      <c r="D43" s="5"/>
      <c r="E43" s="5"/>
      <c r="F43" s="11"/>
      <c r="G43" s="5"/>
      <c r="H43" s="12" t="s">
        <v>1</v>
      </c>
    </row>
    <row r="44" spans="1:13" ht="18" customHeight="1" x14ac:dyDescent="0.2">
      <c r="C44" s="50"/>
      <c r="D44" s="50"/>
      <c r="E44" s="50"/>
      <c r="F44" s="50"/>
      <c r="G44" s="50"/>
      <c r="H44" s="9"/>
      <c r="M44" s="3"/>
    </row>
    <row r="45" spans="1:13" s="2" customFormat="1" ht="18" customHeight="1" x14ac:dyDescent="0.2">
      <c r="A45" s="15"/>
      <c r="B45" s="17"/>
      <c r="C45" s="13" t="s">
        <v>3</v>
      </c>
      <c r="D45" s="5"/>
      <c r="E45" s="5"/>
      <c r="F45" s="14"/>
      <c r="G45" s="5"/>
      <c r="H45" s="12" t="s">
        <v>1</v>
      </c>
      <c r="I45" s="1"/>
      <c r="J45" s="1"/>
      <c r="K45" s="1"/>
      <c r="L45" s="1"/>
      <c r="M45" s="1"/>
    </row>
    <row r="46" spans="1:13" ht="18" customHeight="1" x14ac:dyDescent="0.2"/>
    <row r="47" spans="1:13" ht="18" customHeight="1" x14ac:dyDescent="0.2"/>
    <row r="48" spans="1:13" ht="18" customHeight="1" x14ac:dyDescent="0.2"/>
    <row r="49" ht="18" customHeight="1" x14ac:dyDescent="0.2"/>
    <row r="50" ht="18" customHeight="1" x14ac:dyDescent="0.2"/>
    <row r="51" ht="18" customHeight="1" x14ac:dyDescent="0.2"/>
    <row r="52" ht="18" customHeight="1" x14ac:dyDescent="0.2"/>
    <row r="53" ht="18" customHeight="1" x14ac:dyDescent="0.2"/>
    <row r="54" ht="18" customHeight="1" x14ac:dyDescent="0.2"/>
    <row r="55" ht="18" customHeight="1" x14ac:dyDescent="0.2"/>
    <row r="56" ht="18" customHeight="1" x14ac:dyDescent="0.2"/>
    <row r="57" ht="18" customHeight="1" x14ac:dyDescent="0.2"/>
    <row r="58" ht="18" customHeight="1" x14ac:dyDescent="0.2"/>
    <row r="59" ht="18" customHeight="1" x14ac:dyDescent="0.2"/>
    <row r="60" ht="18" customHeight="1" x14ac:dyDescent="0.2"/>
    <row r="61" ht="18" customHeight="1" x14ac:dyDescent="0.2"/>
    <row r="62" ht="18" customHeight="1" x14ac:dyDescent="0.2"/>
    <row r="63" ht="18" customHeight="1" x14ac:dyDescent="0.2"/>
    <row r="64" ht="18" customHeight="1" x14ac:dyDescent="0.2"/>
    <row r="65" ht="18" customHeight="1" x14ac:dyDescent="0.2"/>
    <row r="66" ht="18" customHeight="1" x14ac:dyDescent="0.2"/>
    <row r="67" ht="18" customHeight="1" x14ac:dyDescent="0.2"/>
    <row r="68" ht="18" customHeight="1" x14ac:dyDescent="0.2"/>
  </sheetData>
  <mergeCells count="3">
    <mergeCell ref="C42:G42"/>
    <mergeCell ref="C44:G44"/>
    <mergeCell ref="B1:C1"/>
  </mergeCells>
  <phoneticPr fontId="0" type="noConversion"/>
  <pageMargins left="0.5" right="0.5" top="1" bottom="1" header="0.5" footer="0"/>
  <pageSetup orientation="portrait" horizontalDpi="4294967294"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Spinner 1">
              <controlPr defaultSize="0" autoPict="0" altText="Maand_x000a_">
                <anchor moveWithCells="1" sizeWithCells="1">
                  <from>
                    <xdr:col>0</xdr:col>
                    <xdr:colOff>1066800</xdr:colOff>
                    <xdr:row>0</xdr:row>
                    <xdr:rowOff>9525</xdr:rowOff>
                  </from>
                  <to>
                    <xdr:col>1</xdr:col>
                    <xdr:colOff>133350</xdr:colOff>
                    <xdr:row>1</xdr:row>
                    <xdr:rowOff>0</xdr:rowOff>
                  </to>
                </anchor>
              </controlPr>
            </control>
          </mc:Choice>
        </mc:AlternateContent>
        <mc:AlternateContent xmlns:mc="http://schemas.openxmlformats.org/markup-compatibility/2006">
          <mc:Choice Requires="x14">
            <control shapeId="1026" r:id="rId5" name="Spinner 2">
              <controlPr defaultSize="0" autoPict="0" altText="Jaartal_x000a_">
                <anchor moveWithCells="1" sizeWithCells="1">
                  <from>
                    <xdr:col>2</xdr:col>
                    <xdr:colOff>666750</xdr:colOff>
                    <xdr:row>0</xdr:row>
                    <xdr:rowOff>9525</xdr:rowOff>
                  </from>
                  <to>
                    <xdr:col>3</xdr:col>
                    <xdr:colOff>9525</xdr:colOff>
                    <xdr:row>0</xdr:row>
                    <xdr:rowOff>371475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workbookViewId="0">
      <selection activeCell="C2" sqref="C2"/>
    </sheetView>
  </sheetViews>
  <sheetFormatPr defaultColWidth="10.75" defaultRowHeight="15.75" customHeight="1" x14ac:dyDescent="0.2"/>
  <cols>
    <col min="1" max="1" width="10.75" style="34"/>
    <col min="2" max="2" width="11.375" style="33" customWidth="1"/>
    <col min="3" max="4" width="10.75" style="33"/>
    <col min="5" max="5" width="13.75" style="33" customWidth="1"/>
    <col min="6" max="16384" width="10.75" style="33"/>
  </cols>
  <sheetData>
    <row r="1" spans="1:5" ht="15.75" customHeight="1" x14ac:dyDescent="0.2">
      <c r="A1" s="34" t="s">
        <v>18</v>
      </c>
      <c r="B1" s="42" t="s">
        <v>11</v>
      </c>
      <c r="D1" s="34" t="s">
        <v>23</v>
      </c>
      <c r="E1" s="41" t="s">
        <v>24</v>
      </c>
    </row>
    <row r="2" spans="1:5" ht="15.75" customHeight="1" x14ac:dyDescent="0.2">
      <c r="E2" s="36"/>
    </row>
    <row r="3" spans="1:5" ht="15.75" customHeight="1" x14ac:dyDescent="0.2">
      <c r="A3" s="34" t="s">
        <v>19</v>
      </c>
      <c r="B3" s="42" t="s">
        <v>21</v>
      </c>
      <c r="D3" s="34" t="s">
        <v>20</v>
      </c>
      <c r="E3" s="41" t="s">
        <v>25</v>
      </c>
    </row>
    <row r="4" spans="1:5" ht="15.75" customHeight="1" x14ac:dyDescent="0.2">
      <c r="B4" s="42" t="s">
        <v>22</v>
      </c>
    </row>
    <row r="5" spans="1:5" ht="15.75" customHeight="1" x14ac:dyDescent="0.2">
      <c r="A5" s="33"/>
    </row>
    <row r="6" spans="1:5" ht="15.75" customHeight="1" x14ac:dyDescent="0.2">
      <c r="A6" s="37"/>
      <c r="B6" s="52" t="s">
        <v>26</v>
      </c>
      <c r="C6" s="52"/>
      <c r="D6" s="52"/>
      <c r="E6" s="38">
        <f>SUM(E8:E86)</f>
        <v>2.3125</v>
      </c>
    </row>
    <row r="7" spans="1:5" ht="15.75" customHeight="1" x14ac:dyDescent="0.2">
      <c r="A7" s="39" t="s">
        <v>1</v>
      </c>
      <c r="B7" s="40" t="s">
        <v>16</v>
      </c>
      <c r="C7" s="40" t="s">
        <v>17</v>
      </c>
      <c r="D7" s="40" t="s">
        <v>10</v>
      </c>
      <c r="E7" s="40" t="s">
        <v>12</v>
      </c>
    </row>
    <row r="8" spans="1:5" ht="15.75" customHeight="1" x14ac:dyDescent="0.2">
      <c r="A8" s="35">
        <v>40940</v>
      </c>
      <c r="B8" s="26">
        <v>0.29166666666666669</v>
      </c>
      <c r="C8" s="26">
        <v>0.6875</v>
      </c>
      <c r="D8" s="26">
        <v>2.0833333333333332E-2</v>
      </c>
      <c r="E8" s="26">
        <v>0.375</v>
      </c>
    </row>
    <row r="9" spans="1:5" ht="15.75" customHeight="1" x14ac:dyDescent="0.2">
      <c r="A9" s="35">
        <v>40943</v>
      </c>
      <c r="B9" s="26">
        <v>0.29166666666666669</v>
      </c>
      <c r="C9" s="26">
        <v>0.72916666666666663</v>
      </c>
      <c r="D9" s="26">
        <v>2.0833333333333332E-2</v>
      </c>
      <c r="E9" s="26">
        <v>0.41666666666666663</v>
      </c>
    </row>
    <row r="10" spans="1:5" ht="15.75" customHeight="1" x14ac:dyDescent="0.2">
      <c r="A10" s="35">
        <v>40945</v>
      </c>
      <c r="B10" s="26">
        <v>0.29166666666666669</v>
      </c>
      <c r="C10" s="26">
        <v>0.60416666666666663</v>
      </c>
      <c r="D10" s="26">
        <v>2.0833333333333332E-2</v>
      </c>
      <c r="E10" s="26">
        <v>0.29166666666666663</v>
      </c>
    </row>
    <row r="11" spans="1:5" ht="15.75" customHeight="1" x14ac:dyDescent="0.2">
      <c r="A11" s="35">
        <v>40948</v>
      </c>
      <c r="B11" s="26">
        <v>0.29166666666666669</v>
      </c>
      <c r="C11" s="26">
        <v>0.75</v>
      </c>
      <c r="D11" s="26">
        <v>2.0833333333333332E-2</v>
      </c>
      <c r="E11" s="26">
        <v>0.4375</v>
      </c>
    </row>
    <row r="12" spans="1:5" ht="15.75" customHeight="1" x14ac:dyDescent="0.2">
      <c r="A12" s="35">
        <v>40949</v>
      </c>
      <c r="B12" s="26">
        <v>0.29166666666666669</v>
      </c>
      <c r="C12" s="26">
        <v>0.69791666666666663</v>
      </c>
      <c r="D12" s="26">
        <v>2.0833333333333332E-2</v>
      </c>
      <c r="E12" s="26">
        <v>0.38541666666666663</v>
      </c>
    </row>
    <row r="13" spans="1:5" ht="15.75" customHeight="1" x14ac:dyDescent="0.2">
      <c r="A13" s="35">
        <v>40950</v>
      </c>
      <c r="B13" s="26">
        <v>0.29166666666666669</v>
      </c>
      <c r="C13" s="26">
        <v>0.71875</v>
      </c>
      <c r="D13" s="26">
        <v>2.0833333333333332E-2</v>
      </c>
      <c r="E13" s="26">
        <v>0.40625</v>
      </c>
    </row>
  </sheetData>
  <mergeCells count="1">
    <mergeCell ref="B6:D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Uitleg</vt:lpstr>
      <vt:lpstr>Tijdregistratie</vt:lpstr>
      <vt:lpstr>Jimmy Claes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Jimmy</dc:creator>
  <cp:lastModifiedBy>Jimmy</cp:lastModifiedBy>
  <dcterms:created xsi:type="dcterms:W3CDTF">2006-09-15T19:01:29Z</dcterms:created>
  <dcterms:modified xsi:type="dcterms:W3CDTF">2012-02-13T22:36:00Z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LCID">
    <vt:i4>1043</vt:i4>
  </property>
  <property fmtid="{D5CDD505-2E9C-101B-9397-08002B2CF9AE}" pid="3" name="_Version">
    <vt:lpwstr>0908</vt:lpwstr>
  </property>
</Properties>
</file>