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27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36" i="2" l="1"/>
  <c r="C36" i="2"/>
  <c r="H35" i="2"/>
  <c r="D35" i="2"/>
  <c r="H34" i="2"/>
  <c r="D34" i="2"/>
  <c r="H33" i="2"/>
  <c r="D33" i="2"/>
  <c r="H32" i="2"/>
  <c r="D32" i="2"/>
  <c r="H31" i="2"/>
  <c r="H36" i="2" s="1"/>
  <c r="D31" i="2"/>
  <c r="D36" i="2" s="1"/>
  <c r="G27" i="2"/>
  <c r="C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H27" i="2" s="1"/>
  <c r="D17" i="2"/>
  <c r="D27" i="2" s="1"/>
  <c r="G13" i="2"/>
  <c r="C13" i="2"/>
  <c r="H12" i="2"/>
  <c r="D12" i="2"/>
  <c r="H11" i="2"/>
  <c r="D11" i="2"/>
  <c r="H10" i="2"/>
  <c r="D10" i="2"/>
  <c r="H9" i="2"/>
  <c r="D9" i="2"/>
  <c r="H8" i="2"/>
  <c r="D8" i="2"/>
  <c r="H7" i="2"/>
  <c r="D7" i="2"/>
  <c r="H6" i="2"/>
  <c r="D6" i="2"/>
  <c r="H5" i="2"/>
  <c r="D5" i="2"/>
  <c r="H4" i="2"/>
  <c r="H13" i="2" s="1"/>
  <c r="D4" i="2"/>
  <c r="D13" i="2" s="1"/>
</calcChain>
</file>

<file path=xl/sharedStrings.xml><?xml version="1.0" encoding="utf-8"?>
<sst xmlns="http://schemas.openxmlformats.org/spreadsheetml/2006/main" count="73" uniqueCount="57">
  <si>
    <t>Product/Week</t>
  </si>
  <si>
    <t>A - Batavenbrood Donker</t>
  </si>
  <si>
    <t>A - Batavenbrood Extra Volkoren</t>
  </si>
  <si>
    <t>A - Batavenbrood Meergranen</t>
  </si>
  <si>
    <t>A - Batavenbrood Zonnebloem</t>
  </si>
  <si>
    <t>A - Boeren Meergranen</t>
  </si>
  <si>
    <t>A - Boeren Tarwe</t>
  </si>
  <si>
    <t>A - Boeren Tijger Volkoren</t>
  </si>
  <si>
    <t>A - Fries Suikerbrood</t>
  </si>
  <si>
    <t>A - Grof Volkoren Zonnepit</t>
  </si>
  <si>
    <t>A - Krenten-/Rozijnen Bollen</t>
  </si>
  <si>
    <t>A - Luxe Koffiebroodjes</t>
  </si>
  <si>
    <t>A - Luxe Mini Ontbijtbroodjes</t>
  </si>
  <si>
    <t>A - Meergranen Bollen</t>
  </si>
  <si>
    <t>A - Meergranen Punten</t>
  </si>
  <si>
    <t>A - Meergranen- Rijst Bollen</t>
  </si>
  <si>
    <t>A - Melk Bollen</t>
  </si>
  <si>
    <t>A - Roomboter Punten</t>
  </si>
  <si>
    <t>A - Tarwe Bollen</t>
  </si>
  <si>
    <t>A - Tijgerbrood Wit</t>
  </si>
  <si>
    <t>A - Volkoren Punten</t>
  </si>
  <si>
    <t>A - Witte Bollen</t>
  </si>
  <si>
    <t>A - Zonnepit Bollen</t>
  </si>
  <si>
    <t>Groot brood</t>
  </si>
  <si>
    <t>Grof Volkoren Zonnepit</t>
  </si>
  <si>
    <t>Bataven Meergranen</t>
  </si>
  <si>
    <t>Bataven Zonnebloem</t>
  </si>
  <si>
    <t>Bataven Donker</t>
  </si>
  <si>
    <t>Bataven Extra volkoren</t>
  </si>
  <si>
    <t>Boeren Tijger Wit</t>
  </si>
  <si>
    <t>Boeren Tarwe</t>
  </si>
  <si>
    <t>Boeren Tijger Volkoren</t>
  </si>
  <si>
    <t>Meergranen half</t>
  </si>
  <si>
    <t>totaal:</t>
  </si>
  <si>
    <t>Kleinbrood</t>
  </si>
  <si>
    <t>Krentenrozijnen Bollen 6 st.</t>
  </si>
  <si>
    <t>Meergranen Punten 8 st.</t>
  </si>
  <si>
    <t>Tarwe Bollen 10 st.</t>
  </si>
  <si>
    <t>Witte Bollen 10 st.</t>
  </si>
  <si>
    <t>Meergranen Rijstbollen 4 st.</t>
  </si>
  <si>
    <t>Meergranen Bollen 4 st.</t>
  </si>
  <si>
    <t>Volkoren Punten 6 st.</t>
  </si>
  <si>
    <t>Zonnepit Bollen 4 st.</t>
  </si>
  <si>
    <t>Melk Bollen 4 st.</t>
  </si>
  <si>
    <t>Roomboterpuntjes 10st.</t>
  </si>
  <si>
    <t>Luxe brood/banket</t>
  </si>
  <si>
    <t>Eierkoeken</t>
  </si>
  <si>
    <t>Mini ontbijtbroodjes</t>
  </si>
  <si>
    <t>Koffiebroodjes</t>
  </si>
  <si>
    <t>Fries suikerbrood</t>
  </si>
  <si>
    <t>Moscovische tulband</t>
  </si>
  <si>
    <t>week 15</t>
  </si>
  <si>
    <t>week 16</t>
  </si>
  <si>
    <t>Verp.</t>
  </si>
  <si>
    <t>aandeel</t>
  </si>
  <si>
    <t>Index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</si>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</sst>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5">
    <xf numFmtId="0" fontId="0" fillId="0" borderId="0" xfId="0"/>
    <xf numFmtId="0" fontId="2" fillId="3" borderId="0" xfId="2"/>
    <xf numFmtId="0" fontId="3" fillId="0" borderId="0" xfId="0" applyFont="1"/>
    <xf numFmtId="0" fontId="1" fillId="2" borderId="0" xfId="1" applyBorder="1"/>
    <xf numFmtId="0" fontId="1" fillId="2" borderId="0" xfId="1" applyNumberFormat="1"/>
    <xf numFmtId="0" fontId="4" fillId="0" borderId="0" xfId="0" applyFont="1" applyBorder="1"/>
    <xf numFmtId="0" fontId="4" fillId="0" borderId="0" xfId="0" applyNumberFormat="1" applyFont="1"/>
    <xf numFmtId="0" fontId="5" fillId="0" borderId="1" xfId="0" applyFont="1" applyBorder="1"/>
    <xf numFmtId="0" fontId="6" fillId="0" borderId="0" xfId="0" applyFont="1"/>
    <xf numFmtId="0" fontId="6" fillId="0" borderId="2" xfId="0" applyFont="1" applyFill="1" applyBorder="1"/>
    <xf numFmtId="0" fontId="6" fillId="0" borderId="3" xfId="0" applyFont="1" applyBorder="1"/>
    <xf numFmtId="0" fontId="6" fillId="0" borderId="3" xfId="0" applyFont="1" applyFill="1" applyBorder="1"/>
    <xf numFmtId="0" fontId="6" fillId="0" borderId="4" xfId="0" applyFont="1" applyBorder="1"/>
    <xf numFmtId="0" fontId="5" fillId="0" borderId="5" xfId="0" applyFont="1" applyFill="1" applyBorder="1" applyAlignment="1">
      <alignment horizontal="right"/>
    </xf>
    <xf numFmtId="0" fontId="5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5" fillId="0" borderId="1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3" fontId="6" fillId="0" borderId="6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right"/>
    </xf>
    <xf numFmtId="1" fontId="5" fillId="0" borderId="15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8" xfId="0" applyNumberFormat="1" applyFont="1" applyBorder="1" applyAlignment="1">
      <alignment horizontal="right"/>
    </xf>
    <xf numFmtId="2" fontId="6" fillId="0" borderId="16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right"/>
    </xf>
    <xf numFmtId="3" fontId="6" fillId="0" borderId="18" xfId="0" applyNumberFormat="1" applyFont="1" applyBorder="1" applyAlignment="1">
      <alignment horizontal="right"/>
    </xf>
    <xf numFmtId="2" fontId="6" fillId="0" borderId="19" xfId="0" applyNumberFormat="1" applyFont="1" applyFill="1" applyBorder="1" applyAlignment="1">
      <alignment horizontal="right"/>
    </xf>
    <xf numFmtId="3" fontId="5" fillId="0" borderId="5" xfId="0" applyNumberFormat="1" applyFont="1" applyFill="1" applyBorder="1"/>
    <xf numFmtId="2" fontId="5" fillId="0" borderId="5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6" fillId="0" borderId="0" xfId="0" applyNumberFormat="1" applyFont="1"/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6" fillId="0" borderId="6" xfId="0" applyNumberFormat="1" applyFont="1" applyBorder="1"/>
    <xf numFmtId="2" fontId="6" fillId="0" borderId="14" xfId="0" applyNumberFormat="1" applyFont="1" applyBorder="1" applyAlignment="1">
      <alignment horizontal="right"/>
    </xf>
    <xf numFmtId="0" fontId="6" fillId="0" borderId="0" xfId="0" applyFont="1" applyBorder="1"/>
    <xf numFmtId="3" fontId="6" fillId="0" borderId="7" xfId="0" applyNumberFormat="1" applyFont="1" applyBorder="1"/>
    <xf numFmtId="2" fontId="6" fillId="0" borderId="20" xfId="0" applyNumberFormat="1" applyFont="1" applyFill="1" applyBorder="1" applyAlignment="1">
      <alignment horizontal="right"/>
    </xf>
    <xf numFmtId="1" fontId="5" fillId="0" borderId="17" xfId="0" applyNumberFormat="1" applyFont="1" applyBorder="1" applyAlignment="1">
      <alignment horizontal="center"/>
    </xf>
    <xf numFmtId="3" fontId="6" fillId="0" borderId="8" xfId="0" applyNumberFormat="1" applyFont="1" applyBorder="1"/>
    <xf numFmtId="3" fontId="6" fillId="0" borderId="9" xfId="0" applyNumberFormat="1" applyFont="1" applyBorder="1" applyAlignment="1">
      <alignment horizontal="right"/>
    </xf>
    <xf numFmtId="1" fontId="5" fillId="0" borderId="21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</cellXfs>
  <cellStyles count="3">
    <cellStyle name="20% - Accent2" xfId="1" builtinId="34"/>
    <cellStyle name="60% - Accent2" xfId="2" builtinId="36"/>
    <cellStyle name="Standaard" xfId="0" builtinId="0"/>
  </cellStyles>
  <dxfs count="66"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</xdr:row>
      <xdr:rowOff>47625</xdr:rowOff>
    </xdr:from>
    <xdr:ext cx="1895475" cy="1470146"/>
    <xdr:sp macro="" textlink="">
      <xdr:nvSpPr>
        <xdr:cNvPr id="2" name="Tekstvak 1"/>
        <xdr:cNvSpPr txBox="1"/>
      </xdr:nvSpPr>
      <xdr:spPr>
        <a:xfrm>
          <a:off x="3219450" y="238125"/>
          <a:ext cx="1895475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NL" sz="1100"/>
            <a:t>Wil hier graag het week nummer aanpassen zodat ze op het volgende tabblad automatisch worden</a:t>
          </a:r>
          <a:r>
            <a:rPr lang="nl-NL" sz="1100" baseline="0"/>
            <a:t> ingevuld bij de correcte week. De volgorde van deze producten staat vast. Deze krijg ik zo uit mijn analyse uit het systeem.</a:t>
          </a:r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C3" sqref="C3"/>
    </sheetView>
  </sheetViews>
  <sheetFormatPr defaultRowHeight="15" x14ac:dyDescent="0.25"/>
  <cols>
    <col min="1" max="1" width="33.140625" customWidth="1"/>
  </cols>
  <sheetData>
    <row r="1" spans="1:2" x14ac:dyDescent="0.25">
      <c r="A1" s="1" t="s">
        <v>0</v>
      </c>
      <c r="B1" s="1">
        <v>15</v>
      </c>
    </row>
    <row r="2" spans="1:2" x14ac:dyDescent="0.25">
      <c r="A2" s="2"/>
      <c r="B2" s="2"/>
    </row>
    <row r="3" spans="1:2" x14ac:dyDescent="0.25">
      <c r="A3" s="3" t="s">
        <v>1</v>
      </c>
      <c r="B3" s="4">
        <v>3781</v>
      </c>
    </row>
    <row r="4" spans="1:2" x14ac:dyDescent="0.25">
      <c r="A4" s="5" t="s">
        <v>2</v>
      </c>
      <c r="B4" s="6">
        <v>5514</v>
      </c>
    </row>
    <row r="5" spans="1:2" x14ac:dyDescent="0.25">
      <c r="A5" s="3" t="s">
        <v>3</v>
      </c>
      <c r="B5" s="4">
        <v>5275</v>
      </c>
    </row>
    <row r="6" spans="1:2" x14ac:dyDescent="0.25">
      <c r="A6" s="5" t="s">
        <v>4</v>
      </c>
      <c r="B6" s="6">
        <v>4273</v>
      </c>
    </row>
    <row r="7" spans="1:2" x14ac:dyDescent="0.25">
      <c r="A7" s="3" t="s">
        <v>5</v>
      </c>
      <c r="B7" s="4">
        <v>10849</v>
      </c>
    </row>
    <row r="8" spans="1:2" x14ac:dyDescent="0.25">
      <c r="A8" s="5" t="s">
        <v>6</v>
      </c>
      <c r="B8" s="6">
        <v>7362</v>
      </c>
    </row>
    <row r="9" spans="1:2" x14ac:dyDescent="0.25">
      <c r="A9" s="3" t="s">
        <v>7</v>
      </c>
      <c r="B9" s="4">
        <v>5929</v>
      </c>
    </row>
    <row r="10" spans="1:2" x14ac:dyDescent="0.25">
      <c r="A10" s="5" t="s">
        <v>8</v>
      </c>
      <c r="B10" s="6">
        <v>469</v>
      </c>
    </row>
    <row r="11" spans="1:2" x14ac:dyDescent="0.25">
      <c r="A11" s="3" t="s">
        <v>9</v>
      </c>
      <c r="B11" s="4">
        <v>5729</v>
      </c>
    </row>
    <row r="12" spans="1:2" x14ac:dyDescent="0.25">
      <c r="A12" s="5" t="s">
        <v>10</v>
      </c>
      <c r="B12" s="6">
        <v>9935</v>
      </c>
    </row>
    <row r="13" spans="1:2" x14ac:dyDescent="0.25">
      <c r="A13" s="3" t="s">
        <v>11</v>
      </c>
      <c r="B13" s="4">
        <v>526</v>
      </c>
    </row>
    <row r="14" spans="1:2" x14ac:dyDescent="0.25">
      <c r="A14" s="5" t="s">
        <v>12</v>
      </c>
      <c r="B14" s="6">
        <v>125</v>
      </c>
    </row>
    <row r="15" spans="1:2" x14ac:dyDescent="0.25">
      <c r="A15" s="3" t="s">
        <v>13</v>
      </c>
      <c r="B15" s="4">
        <v>1304</v>
      </c>
    </row>
    <row r="16" spans="1:2" x14ac:dyDescent="0.25">
      <c r="A16" s="5" t="s">
        <v>14</v>
      </c>
      <c r="B16" s="6">
        <v>1704</v>
      </c>
    </row>
    <row r="17" spans="1:2" x14ac:dyDescent="0.25">
      <c r="A17" s="3" t="s">
        <v>15</v>
      </c>
      <c r="B17" s="4">
        <v>1209</v>
      </c>
    </row>
    <row r="18" spans="1:2" x14ac:dyDescent="0.25">
      <c r="A18" s="5" t="s">
        <v>16</v>
      </c>
      <c r="B18" s="6">
        <v>1281</v>
      </c>
    </row>
    <row r="19" spans="1:2" x14ac:dyDescent="0.25">
      <c r="A19" s="3" t="s">
        <v>17</v>
      </c>
      <c r="B19" s="4">
        <v>974</v>
      </c>
    </row>
    <row r="20" spans="1:2" x14ac:dyDescent="0.25">
      <c r="A20" s="5" t="s">
        <v>18</v>
      </c>
      <c r="B20" s="6">
        <v>4664</v>
      </c>
    </row>
    <row r="21" spans="1:2" x14ac:dyDescent="0.25">
      <c r="A21" s="3" t="s">
        <v>19</v>
      </c>
      <c r="B21" s="4">
        <v>6987</v>
      </c>
    </row>
    <row r="22" spans="1:2" x14ac:dyDescent="0.25">
      <c r="A22" s="5" t="s">
        <v>20</v>
      </c>
      <c r="B22" s="6">
        <v>1326</v>
      </c>
    </row>
    <row r="23" spans="1:2" x14ac:dyDescent="0.25">
      <c r="A23" s="3" t="s">
        <v>21</v>
      </c>
      <c r="B23" s="4">
        <v>14525</v>
      </c>
    </row>
    <row r="24" spans="1:2" x14ac:dyDescent="0.25">
      <c r="A24" s="5" t="s">
        <v>22</v>
      </c>
      <c r="B24" s="6">
        <v>1215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1" sqref="F11"/>
    </sheetView>
  </sheetViews>
  <sheetFormatPr defaultRowHeight="15" x14ac:dyDescent="0.25"/>
  <cols>
    <col min="1" max="1" width="29.85546875" customWidth="1"/>
  </cols>
  <sheetData>
    <row r="1" spans="1:9" ht="15.75" thickBot="1" x14ac:dyDescent="0.3">
      <c r="C1" s="2" t="s">
        <v>51</v>
      </c>
      <c r="D1" s="8"/>
      <c r="E1" s="8"/>
      <c r="G1" s="2" t="s">
        <v>52</v>
      </c>
      <c r="H1" s="8"/>
      <c r="I1" s="8"/>
    </row>
    <row r="2" spans="1:9" ht="15.75" thickBot="1" x14ac:dyDescent="0.3">
      <c r="A2" s="7" t="s">
        <v>23</v>
      </c>
      <c r="C2" s="21" t="s">
        <v>53</v>
      </c>
      <c r="D2" s="22" t="s">
        <v>54</v>
      </c>
      <c r="E2" s="23" t="s">
        <v>55</v>
      </c>
      <c r="F2" s="24"/>
      <c r="G2" s="21" t="s">
        <v>53</v>
      </c>
      <c r="H2" s="22" t="s">
        <v>54</v>
      </c>
      <c r="I2" s="23" t="s">
        <v>55</v>
      </c>
    </row>
    <row r="3" spans="1:9" ht="15.75" thickBot="1" x14ac:dyDescent="0.3">
      <c r="A3" s="8"/>
      <c r="C3" s="8"/>
      <c r="D3" s="8"/>
      <c r="E3" s="8"/>
      <c r="F3" s="8"/>
      <c r="G3" s="8"/>
      <c r="H3" s="8"/>
      <c r="I3" s="8"/>
    </row>
    <row r="4" spans="1:9" x14ac:dyDescent="0.25">
      <c r="A4" s="9" t="s">
        <v>24</v>
      </c>
      <c r="C4" s="25">
        <v>5729</v>
      </c>
      <c r="D4" s="26">
        <f t="shared" ref="D4:D12" si="0">IF(C4="","",(C4/C$18*100))</f>
        <v>336.20892018779347</v>
      </c>
      <c r="E4" s="27"/>
      <c r="F4" s="28"/>
      <c r="G4" s="25">
        <v>5732</v>
      </c>
      <c r="H4" s="26">
        <f t="shared" ref="H4:H12" si="1">IF(G4="","",(G4/G$18*100))</f>
        <v>319.50947603121517</v>
      </c>
      <c r="I4" s="27"/>
    </row>
    <row r="5" spans="1:9" x14ac:dyDescent="0.25">
      <c r="A5" s="10" t="s">
        <v>25</v>
      </c>
      <c r="C5" s="29">
        <v>5275</v>
      </c>
      <c r="D5" s="30">
        <f t="shared" si="0"/>
        <v>309.5657276995305</v>
      </c>
      <c r="E5" s="31"/>
      <c r="F5" s="28"/>
      <c r="G5" s="29">
        <v>5313</v>
      </c>
      <c r="H5" s="30">
        <f t="shared" si="1"/>
        <v>296.15384615384619</v>
      </c>
      <c r="I5" s="31"/>
    </row>
    <row r="6" spans="1:9" x14ac:dyDescent="0.25">
      <c r="A6" s="10" t="s">
        <v>26</v>
      </c>
      <c r="C6" s="29">
        <v>4273</v>
      </c>
      <c r="D6" s="30">
        <f t="shared" si="0"/>
        <v>250.76291079812205</v>
      </c>
      <c r="E6" s="31"/>
      <c r="F6" s="28"/>
      <c r="G6" s="29">
        <v>4371</v>
      </c>
      <c r="H6" s="30">
        <f t="shared" si="1"/>
        <v>243.64548494983276</v>
      </c>
      <c r="I6" s="31"/>
    </row>
    <row r="7" spans="1:9" x14ac:dyDescent="0.25">
      <c r="A7" s="10" t="s">
        <v>27</v>
      </c>
      <c r="C7" s="29">
        <v>3781</v>
      </c>
      <c r="D7" s="30">
        <f t="shared" si="0"/>
        <v>221.88967136150234</v>
      </c>
      <c r="E7" s="31"/>
      <c r="F7" s="28"/>
      <c r="G7" s="29">
        <v>3847</v>
      </c>
      <c r="H7" s="30">
        <f t="shared" si="1"/>
        <v>214.43701226309923</v>
      </c>
      <c r="I7" s="31"/>
    </row>
    <row r="8" spans="1:9" x14ac:dyDescent="0.25">
      <c r="A8" s="10" t="s">
        <v>28</v>
      </c>
      <c r="C8" s="29">
        <v>5514</v>
      </c>
      <c r="D8" s="30">
        <f t="shared" si="0"/>
        <v>323.59154929577466</v>
      </c>
      <c r="E8" s="31"/>
      <c r="F8" s="28"/>
      <c r="G8" s="29">
        <v>5584</v>
      </c>
      <c r="H8" s="30">
        <f t="shared" si="1"/>
        <v>311.2597547380156</v>
      </c>
      <c r="I8" s="31"/>
    </row>
    <row r="9" spans="1:9" x14ac:dyDescent="0.25">
      <c r="A9" s="10" t="s">
        <v>29</v>
      </c>
      <c r="C9" s="29">
        <v>6987</v>
      </c>
      <c r="D9" s="30">
        <f t="shared" si="0"/>
        <v>410.03521126760563</v>
      </c>
      <c r="E9" s="31"/>
      <c r="F9" s="28"/>
      <c r="G9" s="29">
        <v>7102</v>
      </c>
      <c r="H9" s="30">
        <f t="shared" si="1"/>
        <v>395.87513935340024</v>
      </c>
      <c r="I9" s="31"/>
    </row>
    <row r="10" spans="1:9" x14ac:dyDescent="0.25">
      <c r="A10" s="11" t="s">
        <v>30</v>
      </c>
      <c r="C10" s="32">
        <v>7362</v>
      </c>
      <c r="D10" s="30">
        <f t="shared" si="0"/>
        <v>432.04225352112678</v>
      </c>
      <c r="E10" s="31"/>
      <c r="F10" s="28"/>
      <c r="G10" s="32">
        <v>7469</v>
      </c>
      <c r="H10" s="30">
        <f t="shared" si="1"/>
        <v>416.33221850613154</v>
      </c>
      <c r="I10" s="31"/>
    </row>
    <row r="11" spans="1:9" x14ac:dyDescent="0.25">
      <c r="A11" s="10" t="s">
        <v>31</v>
      </c>
      <c r="C11" s="29">
        <v>5929</v>
      </c>
      <c r="D11" s="30">
        <f t="shared" si="0"/>
        <v>347.94600938967136</v>
      </c>
      <c r="E11" s="31"/>
      <c r="F11" s="28"/>
      <c r="G11" s="29">
        <v>5992</v>
      </c>
      <c r="H11" s="30">
        <f t="shared" si="1"/>
        <v>334.00222965440361</v>
      </c>
      <c r="I11" s="31"/>
    </row>
    <row r="12" spans="1:9" ht="15.75" thickBot="1" x14ac:dyDescent="0.3">
      <c r="A12" s="12" t="s">
        <v>32</v>
      </c>
      <c r="C12" s="33">
        <v>10849</v>
      </c>
      <c r="D12" s="34">
        <f t="shared" si="0"/>
        <v>636.67840375586854</v>
      </c>
      <c r="E12" s="31"/>
      <c r="F12" s="28"/>
      <c r="G12" s="33">
        <v>10944</v>
      </c>
      <c r="H12" s="34">
        <f t="shared" si="1"/>
        <v>610.03344481605359</v>
      </c>
      <c r="I12" s="31"/>
    </row>
    <row r="13" spans="1:9" x14ac:dyDescent="0.25">
      <c r="A13" s="13" t="s">
        <v>33</v>
      </c>
      <c r="C13" s="35">
        <f t="shared" ref="C13:D13" si="2">SUM(C4:C12)</f>
        <v>55699</v>
      </c>
      <c r="D13" s="36">
        <f t="shared" si="2"/>
        <v>3268.7206572769956</v>
      </c>
      <c r="E13" s="27"/>
      <c r="F13" s="37"/>
      <c r="G13" s="35">
        <f t="shared" ref="G13:H13" si="3">SUM(G4:G12)</f>
        <v>56354</v>
      </c>
      <c r="H13" s="36">
        <f t="shared" si="3"/>
        <v>3141.2486064659979</v>
      </c>
      <c r="I13" s="27"/>
    </row>
    <row r="14" spans="1:9" ht="15.75" thickBot="1" x14ac:dyDescent="0.3">
      <c r="C14" s="38"/>
      <c r="D14" s="39"/>
      <c r="E14" s="40"/>
      <c r="F14" s="8"/>
      <c r="G14" s="38"/>
      <c r="H14" s="39"/>
      <c r="I14" s="40"/>
    </row>
    <row r="15" spans="1:9" ht="15.75" thickBot="1" x14ac:dyDescent="0.3">
      <c r="A15" s="7" t="s">
        <v>34</v>
      </c>
      <c r="C15" s="41" t="s">
        <v>53</v>
      </c>
      <c r="D15" s="42" t="s">
        <v>54</v>
      </c>
      <c r="E15" s="43" t="s">
        <v>56</v>
      </c>
      <c r="F15" s="44"/>
      <c r="G15" s="41" t="s">
        <v>53</v>
      </c>
      <c r="H15" s="42" t="s">
        <v>54</v>
      </c>
      <c r="I15" s="43" t="s">
        <v>56</v>
      </c>
    </row>
    <row r="16" spans="1:9" ht="15.75" thickBot="1" x14ac:dyDescent="0.3">
      <c r="A16" s="14"/>
      <c r="C16" s="38"/>
      <c r="D16" s="39"/>
      <c r="E16" s="40"/>
      <c r="F16" s="8"/>
      <c r="G16" s="38"/>
      <c r="H16" s="39"/>
      <c r="I16" s="40"/>
    </row>
    <row r="17" spans="1:9" x14ac:dyDescent="0.25">
      <c r="A17" s="15" t="s">
        <v>35</v>
      </c>
      <c r="C17" s="45">
        <v>9935</v>
      </c>
      <c r="D17" s="46">
        <f t="shared" ref="D17:D26" si="4">IF(C17="","",(C17/C$32*100))</f>
        <v>7948</v>
      </c>
      <c r="E17" s="27"/>
      <c r="F17" s="47"/>
      <c r="G17" s="45">
        <v>10050</v>
      </c>
      <c r="H17" s="46">
        <f t="shared" ref="H17:H26" si="5">IF(G17="","",(G17/G$32*100))</f>
        <v>7851.5625</v>
      </c>
      <c r="I17" s="27"/>
    </row>
    <row r="18" spans="1:9" x14ac:dyDescent="0.25">
      <c r="A18" s="16" t="s">
        <v>36</v>
      </c>
      <c r="C18" s="48">
        <v>1704</v>
      </c>
      <c r="D18" s="49">
        <f t="shared" si="4"/>
        <v>1363.2</v>
      </c>
      <c r="E18" s="31"/>
      <c r="F18" s="47"/>
      <c r="G18" s="48">
        <v>1794</v>
      </c>
      <c r="H18" s="49">
        <f t="shared" si="5"/>
        <v>1401.5625</v>
      </c>
      <c r="I18" s="50"/>
    </row>
    <row r="19" spans="1:9" x14ac:dyDescent="0.25">
      <c r="A19" s="17" t="s">
        <v>37</v>
      </c>
      <c r="C19" s="51">
        <v>4664</v>
      </c>
      <c r="D19" s="49">
        <f t="shared" si="4"/>
        <v>3731.2</v>
      </c>
      <c r="E19" s="50"/>
      <c r="F19" s="47"/>
      <c r="G19" s="51">
        <v>4784</v>
      </c>
      <c r="H19" s="49">
        <f t="shared" si="5"/>
        <v>3737.5</v>
      </c>
      <c r="I19" s="50"/>
    </row>
    <row r="20" spans="1:9" x14ac:dyDescent="0.25">
      <c r="A20" s="17" t="s">
        <v>38</v>
      </c>
      <c r="C20" s="29">
        <v>14525</v>
      </c>
      <c r="D20" s="49">
        <f t="shared" si="4"/>
        <v>11620</v>
      </c>
      <c r="E20" s="31"/>
      <c r="F20" s="28"/>
      <c r="G20" s="29">
        <v>14557</v>
      </c>
      <c r="H20" s="49">
        <f t="shared" si="5"/>
        <v>11372.65625</v>
      </c>
      <c r="I20" s="31"/>
    </row>
    <row r="21" spans="1:9" x14ac:dyDescent="0.25">
      <c r="A21" s="18" t="s">
        <v>39</v>
      </c>
      <c r="C21" s="52">
        <v>1209</v>
      </c>
      <c r="D21" s="49">
        <f t="shared" si="4"/>
        <v>967.2</v>
      </c>
      <c r="E21" s="53"/>
      <c r="F21" s="28"/>
      <c r="G21" s="52">
        <v>1228</v>
      </c>
      <c r="H21" s="49">
        <f t="shared" si="5"/>
        <v>959.375</v>
      </c>
      <c r="I21" s="53"/>
    </row>
    <row r="22" spans="1:9" x14ac:dyDescent="0.25">
      <c r="A22" s="18" t="s">
        <v>40</v>
      </c>
      <c r="C22" s="52">
        <v>1304</v>
      </c>
      <c r="D22" s="49">
        <f t="shared" si="4"/>
        <v>1043.2</v>
      </c>
      <c r="E22" s="53"/>
      <c r="F22" s="28"/>
      <c r="G22" s="52">
        <v>1298</v>
      </c>
      <c r="H22" s="49">
        <f t="shared" si="5"/>
        <v>1014.0625</v>
      </c>
      <c r="I22" s="53"/>
    </row>
    <row r="23" spans="1:9" x14ac:dyDescent="0.25">
      <c r="A23" s="18" t="s">
        <v>41</v>
      </c>
      <c r="C23" s="52">
        <v>1326</v>
      </c>
      <c r="D23" s="49">
        <f t="shared" si="4"/>
        <v>1060.8</v>
      </c>
      <c r="E23" s="53"/>
      <c r="F23" s="28"/>
      <c r="G23" s="52">
        <v>1386</v>
      </c>
      <c r="H23" s="49">
        <f t="shared" si="5"/>
        <v>1082.8125</v>
      </c>
      <c r="I23" s="53"/>
    </row>
    <row r="24" spans="1:9" x14ac:dyDescent="0.25">
      <c r="A24" s="18" t="s">
        <v>42</v>
      </c>
      <c r="C24" s="52">
        <v>1215</v>
      </c>
      <c r="D24" s="49">
        <f t="shared" si="4"/>
        <v>972.00000000000011</v>
      </c>
      <c r="E24" s="53"/>
      <c r="F24" s="28"/>
      <c r="G24" s="52">
        <v>1222</v>
      </c>
      <c r="H24" s="49">
        <f t="shared" si="5"/>
        <v>954.6875</v>
      </c>
      <c r="I24" s="53"/>
    </row>
    <row r="25" spans="1:9" x14ac:dyDescent="0.25">
      <c r="A25" s="18" t="s">
        <v>43</v>
      </c>
      <c r="C25" s="29">
        <v>1281</v>
      </c>
      <c r="D25" s="30">
        <f t="shared" si="4"/>
        <v>1024.8</v>
      </c>
      <c r="E25" s="31"/>
      <c r="F25" s="28"/>
      <c r="G25" s="29">
        <v>1339</v>
      </c>
      <c r="H25" s="30">
        <f t="shared" si="5"/>
        <v>1046.09375</v>
      </c>
      <c r="I25" s="31"/>
    </row>
    <row r="26" spans="1:9" ht="15.75" thickBot="1" x14ac:dyDescent="0.3">
      <c r="A26" s="18" t="s">
        <v>44</v>
      </c>
      <c r="C26" s="33">
        <v>974</v>
      </c>
      <c r="D26" s="30">
        <f t="shared" si="4"/>
        <v>779.19999999999993</v>
      </c>
      <c r="E26" s="54"/>
      <c r="F26" s="28"/>
      <c r="G26" s="33">
        <v>1015</v>
      </c>
      <c r="H26" s="30">
        <f t="shared" si="5"/>
        <v>792.96875</v>
      </c>
      <c r="I26" s="54"/>
    </row>
    <row r="27" spans="1:9" x14ac:dyDescent="0.25">
      <c r="A27" s="13" t="s">
        <v>33</v>
      </c>
      <c r="C27" s="35">
        <f t="shared" ref="C27:D27" si="6">SUM(C17:C26)</f>
        <v>38137</v>
      </c>
      <c r="D27" s="36">
        <f t="shared" si="6"/>
        <v>30509.600000000002</v>
      </c>
      <c r="E27" s="27"/>
      <c r="F27" s="37"/>
      <c r="G27" s="35">
        <f t="shared" ref="G27:H27" si="7">SUM(G17:G26)</f>
        <v>38673</v>
      </c>
      <c r="H27" s="36">
        <f t="shared" si="7"/>
        <v>30213.28125</v>
      </c>
      <c r="I27" s="27"/>
    </row>
    <row r="28" spans="1:9" ht="15.75" thickBot="1" x14ac:dyDescent="0.3">
      <c r="A28" s="8"/>
      <c r="C28" s="38"/>
      <c r="D28" s="39"/>
      <c r="E28" s="8"/>
      <c r="F28" s="8"/>
      <c r="G28" s="38"/>
      <c r="H28" s="39"/>
      <c r="I28" s="8"/>
    </row>
    <row r="29" spans="1:9" ht="15.75" thickBot="1" x14ac:dyDescent="0.3">
      <c r="A29" s="7" t="s">
        <v>45</v>
      </c>
      <c r="C29" s="41" t="s">
        <v>53</v>
      </c>
      <c r="D29" s="42" t="s">
        <v>54</v>
      </c>
      <c r="E29" s="43" t="s">
        <v>56</v>
      </c>
      <c r="F29" s="44"/>
      <c r="G29" s="41" t="s">
        <v>53</v>
      </c>
      <c r="H29" s="42" t="s">
        <v>54</v>
      </c>
      <c r="I29" s="43" t="s">
        <v>56</v>
      </c>
    </row>
    <row r="30" spans="1:9" ht="15.75" thickBot="1" x14ac:dyDescent="0.3">
      <c r="A30" s="8"/>
      <c r="C30" s="38"/>
      <c r="D30" s="39"/>
      <c r="E30" s="40"/>
      <c r="F30" s="8"/>
      <c r="G30" s="38"/>
      <c r="H30" s="39"/>
      <c r="I30" s="40"/>
    </row>
    <row r="31" spans="1:9" x14ac:dyDescent="0.25">
      <c r="A31" s="19" t="s">
        <v>46</v>
      </c>
      <c r="C31" s="29"/>
      <c r="D31" s="30" t="str">
        <f t="shared" ref="D31:H35" si="8">IF(C31="","",(C31/C$41*100))</f>
        <v/>
      </c>
      <c r="E31" s="27"/>
      <c r="F31" s="28"/>
      <c r="G31" s="29"/>
      <c r="H31" s="30" t="str">
        <f t="shared" ref="H31" si="9">IF(G31="","",(G31/G$41*100))</f>
        <v/>
      </c>
      <c r="I31" s="27"/>
    </row>
    <row r="32" spans="1:9" x14ac:dyDescent="0.25">
      <c r="A32" s="19" t="s">
        <v>47</v>
      </c>
      <c r="C32" s="29">
        <v>125</v>
      </c>
      <c r="D32" s="30" t="e">
        <f t="shared" si="8"/>
        <v>#DIV/0!</v>
      </c>
      <c r="E32" s="31"/>
      <c r="F32" s="28"/>
      <c r="G32" s="29">
        <v>128</v>
      </c>
      <c r="H32" s="30" t="e">
        <f t="shared" si="8"/>
        <v>#DIV/0!</v>
      </c>
      <c r="I32" s="31"/>
    </row>
    <row r="33" spans="1:9" x14ac:dyDescent="0.25">
      <c r="A33" s="19" t="s">
        <v>48</v>
      </c>
      <c r="C33" s="29">
        <v>526</v>
      </c>
      <c r="D33" s="30" t="e">
        <f t="shared" si="8"/>
        <v>#DIV/0!</v>
      </c>
      <c r="E33" s="31"/>
      <c r="F33" s="28"/>
      <c r="G33" s="29">
        <v>492</v>
      </c>
      <c r="H33" s="30" t="e">
        <f t="shared" si="8"/>
        <v>#DIV/0!</v>
      </c>
      <c r="I33" s="31"/>
    </row>
    <row r="34" spans="1:9" x14ac:dyDescent="0.25">
      <c r="A34" s="19" t="s">
        <v>49</v>
      </c>
      <c r="C34" s="29">
        <v>469</v>
      </c>
      <c r="D34" s="30" t="e">
        <f t="shared" si="8"/>
        <v>#DIV/0!</v>
      </c>
      <c r="E34" s="31"/>
      <c r="F34" s="28"/>
      <c r="G34" s="29">
        <v>468</v>
      </c>
      <c r="H34" s="30" t="e">
        <f t="shared" si="8"/>
        <v>#DIV/0!</v>
      </c>
      <c r="I34" s="31"/>
    </row>
    <row r="35" spans="1:9" ht="15.75" thickBot="1" x14ac:dyDescent="0.3">
      <c r="A35" s="20" t="s">
        <v>50</v>
      </c>
      <c r="C35" s="33"/>
      <c r="D35" s="30" t="str">
        <f t="shared" si="8"/>
        <v/>
      </c>
      <c r="E35" s="54"/>
      <c r="F35" s="28"/>
      <c r="G35" s="33"/>
      <c r="H35" s="30" t="str">
        <f t="shared" si="8"/>
        <v/>
      </c>
      <c r="I35" s="54"/>
    </row>
    <row r="36" spans="1:9" x14ac:dyDescent="0.25">
      <c r="A36" s="13" t="s">
        <v>33</v>
      </c>
      <c r="C36" s="35">
        <f t="shared" ref="C36:D36" si="10">SUM(C31:C35)</f>
        <v>1120</v>
      </c>
      <c r="D36" s="36" t="e">
        <f t="shared" si="10"/>
        <v>#DIV/0!</v>
      </c>
      <c r="E36" s="27"/>
      <c r="F36" s="37"/>
      <c r="G36" s="35">
        <f t="shared" ref="G36:H36" si="11">SUM(G31:G35)</f>
        <v>1088</v>
      </c>
      <c r="H36" s="36" t="e">
        <f t="shared" si="11"/>
        <v>#DIV/0!</v>
      </c>
      <c r="I36" s="27"/>
    </row>
  </sheetData>
  <conditionalFormatting sqref="E4:E13 E17:E27 I4:I13 I17:I27">
    <cfRule type="cellIs" dxfId="43" priority="21" stopIfTrue="1" operator="greaterThanOrEqual">
      <formula>100.5</formula>
    </cfRule>
    <cfRule type="cellIs" dxfId="42" priority="22" stopIfTrue="1" operator="lessThan">
      <formula>99.5</formula>
    </cfRule>
  </conditionalFormatting>
  <conditionalFormatting sqref="E35:E36">
    <cfRule type="cellIs" dxfId="39" priority="19" stopIfTrue="1" operator="greaterThanOrEqual">
      <formula>100.5</formula>
    </cfRule>
    <cfRule type="cellIs" dxfId="38" priority="20" stopIfTrue="1" operator="lessThan">
      <formula>99.5</formula>
    </cfRule>
  </conditionalFormatting>
  <conditionalFormatting sqref="E31">
    <cfRule type="cellIs" dxfId="35" priority="17" stopIfTrue="1" operator="greaterThanOrEqual">
      <formula>100.5</formula>
    </cfRule>
    <cfRule type="cellIs" dxfId="34" priority="18" stopIfTrue="1" operator="lessThan">
      <formula>99.5</formula>
    </cfRule>
  </conditionalFormatting>
  <conditionalFormatting sqref="E33">
    <cfRule type="cellIs" dxfId="31" priority="15" stopIfTrue="1" operator="greaterThanOrEqual">
      <formula>100.5</formula>
    </cfRule>
    <cfRule type="cellIs" dxfId="30" priority="16" stopIfTrue="1" operator="lessThan">
      <formula>99.5</formula>
    </cfRule>
  </conditionalFormatting>
  <conditionalFormatting sqref="E32">
    <cfRule type="cellIs" dxfId="27" priority="13" stopIfTrue="1" operator="greaterThanOrEqual">
      <formula>100.5</formula>
    </cfRule>
    <cfRule type="cellIs" dxfId="26" priority="14" stopIfTrue="1" operator="lessThan">
      <formula>99.5</formula>
    </cfRule>
  </conditionalFormatting>
  <conditionalFormatting sqref="E34">
    <cfRule type="cellIs" dxfId="23" priority="11" stopIfTrue="1" operator="greaterThanOrEqual">
      <formula>100.5</formula>
    </cfRule>
    <cfRule type="cellIs" dxfId="22" priority="12" stopIfTrue="1" operator="lessThan">
      <formula>99.5</formula>
    </cfRule>
  </conditionalFormatting>
  <conditionalFormatting sqref="I35:I36">
    <cfRule type="cellIs" dxfId="19" priority="9" stopIfTrue="1" operator="greaterThanOrEqual">
      <formula>100.5</formula>
    </cfRule>
    <cfRule type="cellIs" dxfId="18" priority="10" stopIfTrue="1" operator="lessThan">
      <formula>99.5</formula>
    </cfRule>
  </conditionalFormatting>
  <conditionalFormatting sqref="I31">
    <cfRule type="cellIs" dxfId="15" priority="7" stopIfTrue="1" operator="greaterThanOrEqual">
      <formula>100.5</formula>
    </cfRule>
    <cfRule type="cellIs" dxfId="14" priority="8" stopIfTrue="1" operator="lessThan">
      <formula>99.5</formula>
    </cfRule>
  </conditionalFormatting>
  <conditionalFormatting sqref="I33">
    <cfRule type="cellIs" dxfId="11" priority="5" stopIfTrue="1" operator="greaterThanOrEqual">
      <formula>100.5</formula>
    </cfRule>
    <cfRule type="cellIs" dxfId="10" priority="6" stopIfTrue="1" operator="lessThan">
      <formula>99.5</formula>
    </cfRule>
  </conditionalFormatting>
  <conditionalFormatting sqref="I32">
    <cfRule type="cellIs" dxfId="7" priority="3" stopIfTrue="1" operator="greaterThanOrEqual">
      <formula>100.5</formula>
    </cfRule>
    <cfRule type="cellIs" dxfId="6" priority="4" stopIfTrue="1" operator="lessThan">
      <formula>99.5</formula>
    </cfRule>
  </conditionalFormatting>
  <conditionalFormatting sqref="I34">
    <cfRule type="cellIs" dxfId="3" priority="1" stopIfTrue="1" operator="greaterThanOrEqual">
      <formula>100.5</formula>
    </cfRule>
    <cfRule type="cellIs" dxfId="2" priority="2" stopIfTrue="1" operator="lessThan">
      <formula>99.5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2013-07-30T07:07:23Z</dcterms:created>
  <dcterms:modified xsi:type="dcterms:W3CDTF">2013-07-30T07:13:32Z</dcterms:modified>
</cp:coreProperties>
</file>