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tables/table4.xml" ContentType="application/vnd.openxmlformats-officedocument.spreadsheetml.table+xml"/>
  <Override PartName="/xl/tables/table25.xml" ContentType="application/vnd.openxmlformats-officedocument.spreadsheetml.table+xml"/>
  <Override PartName="/xl/tables/table43.xml" ContentType="application/vnd.openxmlformats-officedocument.spreadsheetml.table+xml"/>
  <Override PartName="/xl/tables/table54.xml" ContentType="application/vnd.openxmlformats-officedocument.spreadsheetml.table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styles.xml" ContentType="application/vnd.openxmlformats-officedocument.spreadsheetml.styles+xml"/>
  <Override PartName="/xl/tables/table14.xml" ContentType="application/vnd.openxmlformats-officedocument.spreadsheetml.table+xml"/>
  <Override PartName="/xl/tables/table32.xml" ContentType="application/vnd.openxmlformats-officedocument.spreadsheetml.table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tables/table21.xml" ContentType="application/vnd.openxmlformats-officedocument.spreadsheetml.table+xml"/>
  <Override PartName="/xl/tables/table50.xml" ContentType="application/vnd.openxmlformats-officedocument.spreadsheetml.table+xml"/>
  <Default Extension="xml" ContentType="application/xml"/>
  <Override PartName="/xl/tables/table10.xml" ContentType="application/vnd.openxmlformats-officedocument.spreadsheetml.table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tables/table9.xml" ContentType="application/vnd.openxmlformats-officedocument.spreadsheetml.table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19.xml" ContentType="application/vnd.openxmlformats-officedocument.spreadsheetml.table+xml"/>
  <Override PartName="/xl/tables/table39.xml" ContentType="application/vnd.openxmlformats-officedocument.spreadsheetml.table+xml"/>
  <Override PartName="/xl/tables/table48.xml" ContentType="application/vnd.openxmlformats-officedocument.spreadsheetml.table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tables/table5.xml" ContentType="application/vnd.openxmlformats-officedocument.spreadsheetml.table+xml"/>
  <Override PartName="/xl/tables/table17.xml" ContentType="application/vnd.openxmlformats-officedocument.spreadsheetml.table+xml"/>
  <Override PartName="/xl/tables/table26.xml" ContentType="application/vnd.openxmlformats-officedocument.spreadsheetml.table+xml"/>
  <Override PartName="/xl/tables/table28.xml" ContentType="application/vnd.openxmlformats-officedocument.spreadsheetml.table+xml"/>
  <Override PartName="/xl/tables/table37.xml" ContentType="application/vnd.openxmlformats-officedocument.spreadsheetml.table+xml"/>
  <Override PartName="/xl/tables/table46.xml" ContentType="application/vnd.openxmlformats-officedocument.spreadsheetml.table+xml"/>
  <Override PartName="/xl/tables/table55.xml" ContentType="application/vnd.openxmlformats-officedocument.spreadsheetml.table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tables/table3.xml" ContentType="application/vnd.openxmlformats-officedocument.spreadsheetml.table+xml"/>
  <Default Extension="bin" ContentType="application/vnd.openxmlformats-officedocument.spreadsheetml.printerSettings"/>
  <Override PartName="/xl/tables/table15.xml" ContentType="application/vnd.openxmlformats-officedocument.spreadsheetml.table+xml"/>
  <Override PartName="/xl/tables/table24.xml" ContentType="application/vnd.openxmlformats-officedocument.spreadsheetml.table+xml"/>
  <Override PartName="/xl/tables/table35.xml" ContentType="application/vnd.openxmlformats-officedocument.spreadsheetml.table+xml"/>
  <Override PartName="/xl/tables/table44.xml" ContentType="application/vnd.openxmlformats-officedocument.spreadsheetml.table+xml"/>
  <Override PartName="/xl/tables/table53.xml" ContentType="application/vnd.openxmlformats-officedocument.spreadsheetml.table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tables/table1.xml" ContentType="application/vnd.openxmlformats-officedocument.spreadsheetml.table+xml"/>
  <Override PartName="/xl/tables/table13.xml" ContentType="application/vnd.openxmlformats-officedocument.spreadsheetml.table+xml"/>
  <Override PartName="/xl/tables/table22.xml" ContentType="application/vnd.openxmlformats-officedocument.spreadsheetml.table+xml"/>
  <Override PartName="/xl/tables/table33.xml" ContentType="application/vnd.openxmlformats-officedocument.spreadsheetml.table+xml"/>
  <Override PartName="/xl/tables/table42.xml" ContentType="application/vnd.openxmlformats-officedocument.spreadsheetml.table+xml"/>
  <Override PartName="/xl/tables/table51.xml" ContentType="application/vnd.openxmlformats-officedocument.spreadsheetml.table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tables/table11.xml" ContentType="application/vnd.openxmlformats-officedocument.spreadsheetml.table+xml"/>
  <Override PartName="/xl/tables/table20.xml" ContentType="application/vnd.openxmlformats-officedocument.spreadsheetml.table+xml"/>
  <Override PartName="/xl/tables/table31.xml" ContentType="application/vnd.openxmlformats-officedocument.spreadsheetml.table+xml"/>
  <Override PartName="/xl/tables/table40.xml" ContentType="application/vnd.openxmlformats-officedocument.spreadsheetml.table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tables/table49.xml" ContentType="application/vnd.openxmlformats-officedocument.spreadsheetml.table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tables/table8.xml" ContentType="application/vnd.openxmlformats-officedocument.spreadsheetml.table+xml"/>
  <Override PartName="/xl/tables/table29.xml" ContentType="application/vnd.openxmlformats-officedocument.spreadsheetml.table+xml"/>
  <Override PartName="/xl/tables/table38.xml" ContentType="application/vnd.openxmlformats-officedocument.spreadsheetml.table+xml"/>
  <Override PartName="/xl/tables/table47.xml" ContentType="application/vnd.openxmlformats-officedocument.spreadsheetml.table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tables/table6.xml" ContentType="application/vnd.openxmlformats-officedocument.spreadsheetml.table+xml"/>
  <Override PartName="/xl/tables/table18.xml" ContentType="application/vnd.openxmlformats-officedocument.spreadsheetml.table+xml"/>
  <Override PartName="/xl/tables/table27.xml" ContentType="application/vnd.openxmlformats-officedocument.spreadsheetml.table+xml"/>
  <Override PartName="/xl/tables/table36.xml" ContentType="application/vnd.openxmlformats-officedocument.spreadsheetml.table+xml"/>
  <Override PartName="/xl/tables/table45.xml" ContentType="application/vnd.openxmlformats-officedocument.spreadsheetml.table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tables/table16.xml" ContentType="application/vnd.openxmlformats-officedocument.spreadsheetml.table+xml"/>
  <Override PartName="/xl/tables/table34.xml" ContentType="application/vnd.openxmlformats-officedocument.spreadsheetml.table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tables/table2.xml" ContentType="application/vnd.openxmlformats-officedocument.spreadsheetml.table+xml"/>
  <Override PartName="/xl/tables/table23.xml" ContentType="application/vnd.openxmlformats-officedocument.spreadsheetml.table+xml"/>
  <Override PartName="/xl/tables/table41.xml" ContentType="application/vnd.openxmlformats-officedocument.spreadsheetml.table+xml"/>
  <Override PartName="/xl/tables/table52.xml" ContentType="application/vnd.openxmlformats-officedocument.spreadsheetml.table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tables/table12.xml" ContentType="application/vnd.openxmlformats-officedocument.spreadsheetml.table+xml"/>
  <Override PartName="/xl/tables/table30.xml" ContentType="application/vnd.openxmlformats-officedocument.spreadsheetml.table+xml"/>
  <Default Extension="rels" ContentType="application/vnd.openxmlformats-package.relationships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autoCompressPictures="0" defaultThemeVersion="124226"/>
  <bookViews>
    <workbookView xWindow="-45" yWindow="0" windowWidth="25620" windowHeight="16065"/>
  </bookViews>
  <sheets>
    <sheet name="manual" sheetId="55" r:id="rId1"/>
    <sheet name="budget" sheetId="1" r:id="rId2"/>
    <sheet name="items" sheetId="3" r:id="rId3"/>
    <sheet name="prices" sheetId="4" r:id="rId4"/>
    <sheet name="k_0_terras_centraal" sheetId="2" r:id="rId5"/>
    <sheet name="k_0_keuken" sheetId="6" r:id="rId6"/>
    <sheet name="k_0_gang_lift" sheetId="7" r:id="rId7"/>
    <sheet name="k_0_ontbijtzaal" sheetId="8" r:id="rId8"/>
    <sheet name="k_0_koffiebar" sheetId="9" r:id="rId9"/>
    <sheet name="k_0_restaurant_1" sheetId="10" r:id="rId10"/>
    <sheet name="k_0_inkom_centraal" sheetId="11" r:id="rId11"/>
    <sheet name="k_0_trap_centraal" sheetId="12" r:id="rId12"/>
    <sheet name="k_0_hal" sheetId="13" r:id="rId13"/>
    <sheet name="k_0_restaurant_2" sheetId="14" r:id="rId14"/>
    <sheet name="k_0_restaurant_3" sheetId="15" r:id="rId15"/>
    <sheet name="k_0_terras_oost" sheetId="16" r:id="rId16"/>
    <sheet name="k_0_salon" sheetId="17" r:id="rId17"/>
    <sheet name="k_0_bar" sheetId="18" r:id="rId18"/>
    <sheet name="k_0_gang_trap" sheetId="19" r:id="rId19"/>
    <sheet name="k_0_trap_klein" sheetId="20" r:id="rId20"/>
    <sheet name="k_1_trap_centraal" sheetId="21" r:id="rId21"/>
    <sheet name="k_1_inkom_centraal" sheetId="22" r:id="rId22"/>
    <sheet name="k_1_gang_lift" sheetId="23" r:id="rId23"/>
    <sheet name="k_1_gang_trap" sheetId="24" r:id="rId24"/>
    <sheet name="k_1_trap_klein" sheetId="25" r:id="rId25"/>
    <sheet name="k_1_k_101" sheetId="26" r:id="rId26"/>
    <sheet name="k_1_k_102" sheetId="27" r:id="rId27"/>
    <sheet name="k_1_k_103" sheetId="28" r:id="rId28"/>
    <sheet name="k_1_k_104" sheetId="29" r:id="rId29"/>
    <sheet name="k_1_k_105" sheetId="30" r:id="rId30"/>
    <sheet name="k_1_k_106" sheetId="31" r:id="rId31"/>
    <sheet name="k_1_k_107" sheetId="32" r:id="rId32"/>
    <sheet name="k_1_k_108" sheetId="33" r:id="rId33"/>
    <sheet name="k_1_k_109" sheetId="34" r:id="rId34"/>
    <sheet name="k_1_k_110" sheetId="35" r:id="rId35"/>
    <sheet name="k_2_rondgang" sheetId="48" r:id="rId36"/>
    <sheet name="k_2_gang_centraal" sheetId="49" r:id="rId37"/>
    <sheet name="k_2_gang_lift" sheetId="50" r:id="rId38"/>
    <sheet name="k_2_gang_trap" sheetId="51" r:id="rId39"/>
    <sheet name="k_2_bergkast" sheetId="52" r:id="rId40"/>
    <sheet name="k_2_service" sheetId="53" r:id="rId41"/>
    <sheet name="k_2_trap_klein" sheetId="54" r:id="rId42"/>
    <sheet name="k_2_k_201" sheetId="36" r:id="rId43"/>
    <sheet name="k_2_k_202" sheetId="37" r:id="rId44"/>
    <sheet name="k_2_k_203" sheetId="38" r:id="rId45"/>
    <sheet name="k_2_k_204" sheetId="39" r:id="rId46"/>
    <sheet name="k_2_k_205" sheetId="40" r:id="rId47"/>
    <sheet name="k_2_k_206" sheetId="41" r:id="rId48"/>
    <sheet name="k_2_k_207" sheetId="42" r:id="rId49"/>
    <sheet name="k_2_k_208" sheetId="43" r:id="rId50"/>
    <sheet name="k_2_k_209" sheetId="44" r:id="rId51"/>
    <sheet name="k_2_k_210" sheetId="45" r:id="rId52"/>
    <sheet name="k_2_k_211" sheetId="46" r:id="rId53"/>
    <sheet name="k_2_k_212" sheetId="47" r:id="rId54"/>
    <sheet name="name manager" sheetId="5" r:id="rId55"/>
  </sheets>
  <definedNames>
    <definedName name="budget">budget!$A$1</definedName>
    <definedName name="category" localSheetId="17">items_table[#Headers]</definedName>
    <definedName name="category" localSheetId="6">items_table[#Headers]</definedName>
    <definedName name="category" localSheetId="18">items_table[#Headers]</definedName>
    <definedName name="category" localSheetId="12">items_table[#Headers]</definedName>
    <definedName name="category" localSheetId="10">items_table[#Headers]</definedName>
    <definedName name="category" localSheetId="5">items_table[#Headers]</definedName>
    <definedName name="category" localSheetId="8">items_table[#Headers]</definedName>
    <definedName name="category" localSheetId="7">items_table[#Headers]</definedName>
    <definedName name="category" localSheetId="9">items_table[#Headers]</definedName>
    <definedName name="category" localSheetId="13">items_table[#Headers]</definedName>
    <definedName name="category" localSheetId="14">items_table[#Headers]</definedName>
    <definedName name="category" localSheetId="16">items_table[#Headers]</definedName>
    <definedName name="category" localSheetId="15">items_table[#Headers]</definedName>
    <definedName name="category" localSheetId="11">items_table[#Headers]</definedName>
    <definedName name="category" localSheetId="19">items_table[#Headers]</definedName>
    <definedName name="category" localSheetId="22">items_table[#Headers]</definedName>
    <definedName name="category" localSheetId="23">items_table[#Headers]</definedName>
    <definedName name="category" localSheetId="21">items_table[#Headers]</definedName>
    <definedName name="category" localSheetId="25">items_table[#Headers]</definedName>
    <definedName name="category" localSheetId="26">items_table[#Headers]</definedName>
    <definedName name="category" localSheetId="27">items_table[#Headers]</definedName>
    <definedName name="category" localSheetId="28">items_table[#Headers]</definedName>
    <definedName name="category" localSheetId="29">items_table[#Headers]</definedName>
    <definedName name="category" localSheetId="30">items_table[#Headers]</definedName>
    <definedName name="category" localSheetId="31">items_table[#Headers]</definedName>
    <definedName name="category" localSheetId="32">items_table[#Headers]</definedName>
    <definedName name="category" localSheetId="33">items_table[#Headers]</definedName>
    <definedName name="category" localSheetId="34">items_table[#Headers]</definedName>
    <definedName name="category" localSheetId="20">items_table[#Headers]</definedName>
    <definedName name="category" localSheetId="24">items_table[#Headers]</definedName>
    <definedName name="category" localSheetId="39">items_table[#Headers]</definedName>
    <definedName name="category" localSheetId="36">items_table[#Headers]</definedName>
    <definedName name="category" localSheetId="37">items_table[#Headers]</definedName>
    <definedName name="category" localSheetId="38">items_table[#Headers]</definedName>
    <definedName name="category" localSheetId="42">items_table[#Headers]</definedName>
    <definedName name="category" localSheetId="43">items_table[#Headers]</definedName>
    <definedName name="category" localSheetId="44">items_table[#Headers]</definedName>
    <definedName name="category" localSheetId="45">items_table[#Headers]</definedName>
    <definedName name="category" localSheetId="46">items_table[#Headers]</definedName>
    <definedName name="category" localSheetId="47">items_table[#Headers]</definedName>
    <definedName name="category" localSheetId="48">items_table[#Headers]</definedName>
    <definedName name="category" localSheetId="49">items_table[#Headers]</definedName>
    <definedName name="category" localSheetId="50">items_table[#Headers]</definedName>
    <definedName name="category" localSheetId="51">items_table[#Headers]</definedName>
    <definedName name="category" localSheetId="52">items_table[#Headers]</definedName>
    <definedName name="category" localSheetId="53">items_table[#Headers]</definedName>
    <definedName name="category" localSheetId="35">items_table[#Headers]</definedName>
    <definedName name="category" localSheetId="40">items_table[#Headers]</definedName>
    <definedName name="category" localSheetId="41">items_table[#Headers]</definedName>
    <definedName name="category">items_table[#Headers]</definedName>
    <definedName name="items" localSheetId="17">items_table[[#Headers],[bed]]</definedName>
    <definedName name="items" localSheetId="6">items_table[[#Headers],[bed]]</definedName>
    <definedName name="items" localSheetId="18">items_table[[#Headers],[bed]]</definedName>
    <definedName name="items" localSheetId="12">items_table[[#Headers],[bed]]</definedName>
    <definedName name="items" localSheetId="10">items_table[[#Headers],[bed]]</definedName>
    <definedName name="items" localSheetId="5">items_table[[#Headers],[bed]]</definedName>
    <definedName name="items" localSheetId="8">items_table[[#Headers],[bed]]</definedName>
    <definedName name="items" localSheetId="7">items_table[[#Headers],[bed]]</definedName>
    <definedName name="items" localSheetId="9">items_table[[#Headers],[bed]]</definedName>
    <definedName name="items" localSheetId="13">items_table[[#Headers],[bed]]</definedName>
    <definedName name="items" localSheetId="14">items_table[[#Headers],[bed]]</definedName>
    <definedName name="items" localSheetId="16">items_table[[#Headers],[bed]]</definedName>
    <definedName name="items" localSheetId="15">items_table[[#Headers],[bed]]</definedName>
    <definedName name="items" localSheetId="11">items_table[[#Headers],[bed]]</definedName>
    <definedName name="items" localSheetId="19">items_table[[#Headers],[bed]]</definedName>
    <definedName name="items" localSheetId="22">items_table[[#Headers],[bed]]</definedName>
    <definedName name="items" localSheetId="23">items_table[[#Headers],[bed]]</definedName>
    <definedName name="items" localSheetId="21">items_table[[#Headers],[bed]]</definedName>
    <definedName name="items" localSheetId="25">items_table[[#Headers],[bed]]</definedName>
    <definedName name="items" localSheetId="26">items_table[[#Headers],[bed]]</definedName>
    <definedName name="items" localSheetId="27">items_table[[#Headers],[bed]]</definedName>
    <definedName name="items" localSheetId="28">items_table[[#Headers],[bed]]</definedName>
    <definedName name="items" localSheetId="29">items_table[[#Headers],[bed]]</definedName>
    <definedName name="items" localSheetId="30">items_table[[#Headers],[bed]]</definedName>
    <definedName name="items" localSheetId="31">items_table[[#Headers],[bed]]</definedName>
    <definedName name="items" localSheetId="32">items_table[[#Headers],[bed]]</definedName>
    <definedName name="items" localSheetId="33">items_table[[#Headers],[bed]]</definedName>
    <definedName name="items" localSheetId="34">items_table[[#Headers],[bed]]</definedName>
    <definedName name="items" localSheetId="20">items_table[[#Headers],[bed]]</definedName>
    <definedName name="items" localSheetId="24">items_table[[#Headers],[bed]]</definedName>
    <definedName name="items" localSheetId="39">items_table[[#Headers],[bed]]</definedName>
    <definedName name="items" localSheetId="36">items_table[[#Headers],[bed]]</definedName>
    <definedName name="items" localSheetId="37">items_table[[#Headers],[bed]]</definedName>
    <definedName name="items" localSheetId="38">items_table[[#Headers],[bed]]</definedName>
    <definedName name="items" localSheetId="42">items_table[[#Headers],[bed]]</definedName>
    <definedName name="items" localSheetId="43">items_table[[#Headers],[bed]]</definedName>
    <definedName name="items" localSheetId="44">items_table[[#Headers],[bed]]</definedName>
    <definedName name="items" localSheetId="45">items_table[[#Headers],[bed]]</definedName>
    <definedName name="items" localSheetId="46">items_table[[#Headers],[bed]]</definedName>
    <definedName name="items" localSheetId="47">items_table[[#Headers],[bed]]</definedName>
    <definedName name="items" localSheetId="48">items_table[[#Headers],[bed]]</definedName>
    <definedName name="items" localSheetId="49">items_table[[#Headers],[bed]]</definedName>
    <definedName name="items" localSheetId="50">items_table[[#Headers],[bed]]</definedName>
    <definedName name="items" localSheetId="51">items_table[[#Headers],[bed]]</definedName>
    <definedName name="items" localSheetId="52">items_table[[#Headers],[bed]]</definedName>
    <definedName name="items" localSheetId="53">items_table[[#Headers],[bed]]</definedName>
    <definedName name="items" localSheetId="35">items_table[[#Headers],[bed]]</definedName>
    <definedName name="items" localSheetId="40">items_table[[#Headers],[bed]]</definedName>
    <definedName name="items" localSheetId="41">items_table[[#Headers],[bed]]</definedName>
    <definedName name="items">items_table[[#Headers],[bed]]</definedName>
    <definedName name="items_count" localSheetId="17">OFFSET(k_0_bar!items_list,0,0,COUNTA(k_0_bar!items_list),1)</definedName>
    <definedName name="items_count" localSheetId="6">OFFSET(k_0_gang_lift!items_list,0,0,COUNTA(k_0_gang_lift!items_list),1)</definedName>
    <definedName name="items_count" localSheetId="18">OFFSET(k_0_gang_trap!items_list,0,0,COUNTA(k_0_gang_trap!items_list),1)</definedName>
    <definedName name="items_count" localSheetId="12">OFFSET(k_0_hal!items_list,0,0,COUNTA(k_0_hal!items_list),1)</definedName>
    <definedName name="items_count" localSheetId="10">OFFSET(k_0_inkom_centraal!items_list,0,0,COUNTA(k_0_inkom_centraal!items_list),1)</definedName>
    <definedName name="items_count" localSheetId="5">OFFSET(k_0_keuken!items_list,0,0,COUNTA(k_0_keuken!items_list),1)</definedName>
    <definedName name="items_count" localSheetId="8">OFFSET(k_0_koffiebar!items_list,0,0,COUNTA(k_0_koffiebar!items_list),1)</definedName>
    <definedName name="items_count" localSheetId="7">OFFSET(k_0_ontbijtzaal!items_list,0,0,COUNTA(k_0_ontbijtzaal!items_list),1)</definedName>
    <definedName name="items_count" localSheetId="9">OFFSET(k_0_restaurant_1!items_list,0,0,COUNTA(k_0_restaurant_1!items_list),1)</definedName>
    <definedName name="items_count" localSheetId="13">OFFSET(k_0_restaurant_2!items_list,0,0,COUNTA(k_0_restaurant_2!items_list),1)</definedName>
    <definedName name="items_count" localSheetId="14">OFFSET(k_0_restaurant_3!items_list,0,0,COUNTA(k_0_restaurant_3!items_list),1)</definedName>
    <definedName name="items_count" localSheetId="16">OFFSET(k_0_salon!items_list,0,0,COUNTA(k_0_salon!items_list),1)</definedName>
    <definedName name="items_count" localSheetId="15">OFFSET(k_0_terras_oost!items_list,0,0,COUNTA(k_0_terras_oost!items_list),1)</definedName>
    <definedName name="items_count" localSheetId="11">OFFSET(k_0_trap_centraal!items_list,0,0,COUNTA(k_0_trap_centraal!items_list),1)</definedName>
    <definedName name="items_count" localSheetId="19">OFFSET(k_0_trap_klein!items_list,0,0,COUNTA(k_0_trap_klein!items_list),1)</definedName>
    <definedName name="items_count" localSheetId="22">OFFSET(k_1_gang_lift!items_list,0,0,COUNTA(k_1_gang_lift!items_list),1)</definedName>
    <definedName name="items_count" localSheetId="23">OFFSET(k_1_gang_trap!items_list,0,0,COUNTA(k_1_gang_trap!items_list),1)</definedName>
    <definedName name="items_count" localSheetId="21">OFFSET(k_1_inkom_centraal!items_list,0,0,COUNTA(k_1_inkom_centraal!items_list),1)</definedName>
    <definedName name="items_count" localSheetId="25">OFFSET(k_1_k_101!items_list,0,0,COUNTA(k_1_k_101!items_list),1)</definedName>
    <definedName name="items_count" localSheetId="26">OFFSET(k_1_k_102!items_list,0,0,COUNTA(k_1_k_102!items_list),1)</definedName>
    <definedName name="items_count" localSheetId="27">OFFSET(k_1_k_103!items_list,0,0,COUNTA(k_1_k_103!items_list),1)</definedName>
    <definedName name="items_count" localSheetId="28">OFFSET(k_1_k_104!items_list,0,0,COUNTA(k_1_k_104!items_list),1)</definedName>
    <definedName name="items_count" localSheetId="29">OFFSET(k_1_k_105!items_list,0,0,COUNTA(k_1_k_105!items_list),1)</definedName>
    <definedName name="items_count" localSheetId="30">OFFSET(k_1_k_106!items_list,0,0,COUNTA(k_1_k_106!items_list),1)</definedName>
    <definedName name="items_count" localSheetId="31">OFFSET(k_1_k_107!items_list,0,0,COUNTA(k_1_k_107!items_list),1)</definedName>
    <definedName name="items_count" localSheetId="32">OFFSET(k_1_k_108!items_list,0,0,COUNTA(k_1_k_108!items_list),1)</definedName>
    <definedName name="items_count" localSheetId="33">OFFSET(k_1_k_109!items_list,0,0,COUNTA(k_1_k_109!items_list),1)</definedName>
    <definedName name="items_count" localSheetId="34">OFFSET(k_1_k_110!items_list,0,0,COUNTA(k_1_k_110!items_list),1)</definedName>
    <definedName name="items_count" localSheetId="20">OFFSET(k_1_trap_centraal!items_list,0,0,COUNTA(k_1_trap_centraal!items_list),1)</definedName>
    <definedName name="items_count" localSheetId="24">OFFSET(k_1_trap_klein!items_list,0,0,COUNTA(k_1_trap_klein!items_list),1)</definedName>
    <definedName name="items_count" localSheetId="39">OFFSET(k_2_bergkast!items_list,0,0,COUNTA(k_2_bergkast!items_list),1)</definedName>
    <definedName name="items_count" localSheetId="36">OFFSET(k_2_gang_centraal!items_list,0,0,COUNTA(k_2_gang_centraal!items_list),1)</definedName>
    <definedName name="items_count" localSheetId="37">OFFSET(k_2_gang_lift!items_list,0,0,COUNTA(k_2_gang_lift!items_list),1)</definedName>
    <definedName name="items_count" localSheetId="38">OFFSET(k_2_gang_trap!items_list,0,0,COUNTA(k_2_gang_trap!items_list),1)</definedName>
    <definedName name="items_count" localSheetId="42">OFFSET(k_2_k_201!items_list,0,0,COUNTA(k_2_k_201!items_list),1)</definedName>
    <definedName name="items_count" localSheetId="43">OFFSET(k_2_k_202!items_list,0,0,COUNTA(k_2_k_202!items_list),1)</definedName>
    <definedName name="items_count" localSheetId="44">OFFSET(k_2_k_203!items_list,0,0,COUNTA(k_2_k_203!items_list),1)</definedName>
    <definedName name="items_count" localSheetId="45">OFFSET(k_2_k_204!items_list,0,0,COUNTA(k_2_k_204!items_list),1)</definedName>
    <definedName name="items_count" localSheetId="46">OFFSET(k_2_k_205!items_list,0,0,COUNTA(k_2_k_205!items_list),1)</definedName>
    <definedName name="items_count" localSheetId="47">OFFSET(k_2_k_206!items_list,0,0,COUNTA(k_2_k_206!items_list),1)</definedName>
    <definedName name="items_count" localSheetId="48">OFFSET(k_2_k_207!items_list,0,0,COUNTA(k_2_k_207!items_list),1)</definedName>
    <definedName name="items_count" localSheetId="49">OFFSET(k_2_k_208!items_list,0,0,COUNTA(k_2_k_208!items_list),1)</definedName>
    <definedName name="items_count" localSheetId="50">OFFSET(k_2_k_209!items_list,0,0,COUNTA(k_2_k_209!items_list),1)</definedName>
    <definedName name="items_count" localSheetId="51">OFFSET(k_2_k_210!items_list,0,0,COUNTA(k_2_k_210!items_list),1)</definedName>
    <definedName name="items_count" localSheetId="52">OFFSET(k_2_k_211!items_list,0,0,COUNTA(k_2_k_211!items_list),1)</definedName>
    <definedName name="items_count" localSheetId="53">OFFSET(k_2_k_212!items_list,0,0,COUNTA(k_2_k_212!items_list),1)</definedName>
    <definedName name="items_count" localSheetId="35">OFFSET(k_2_rondgang!items_list,0,0,COUNTA(k_2_rondgang!items_list),1)</definedName>
    <definedName name="items_count" localSheetId="40">OFFSET(k_2_service!items_list,0,0,COUNTA(k_2_service!items_list),1)</definedName>
    <definedName name="items_count" localSheetId="41">OFFSET(k_2_trap_klein!items_list,0,0,COUNTA(k_2_trap_klein!items_list),1)</definedName>
    <definedName name="items_count">OFFSET(items_list,0,0,COUNTA(items_list),1)</definedName>
    <definedName name="items_count_rooms" localSheetId="17">OFFSET(k_0_bar!items_list_rooms,0,0,COUNTA(k_0_bar!items_list_rooms),1)</definedName>
    <definedName name="items_count_rooms" localSheetId="6">OFFSET(k_0_gang_lift!items_list_rooms,0,0,COUNTA(k_0_gang_lift!items_list_rooms),1)</definedName>
    <definedName name="items_count_rooms" localSheetId="18">OFFSET(k_0_gang_trap!items_list_rooms,0,0,COUNTA(k_0_gang_trap!items_list_rooms),1)</definedName>
    <definedName name="items_count_rooms" localSheetId="12">OFFSET(k_0_hal!items_list_rooms,0,0,COUNTA(k_0_hal!items_list_rooms),1)</definedName>
    <definedName name="items_count_rooms" localSheetId="10">OFFSET(k_0_inkom_centraal!items_list_rooms,0,0,COUNTA(k_0_inkom_centraal!items_list_rooms),1)</definedName>
    <definedName name="items_count_rooms" localSheetId="5">OFFSET(k_0_keuken!items_list_rooms,0,0,COUNTA(k_0_keuken!items_list_rooms),1)</definedName>
    <definedName name="items_count_rooms" localSheetId="8">OFFSET(k_0_koffiebar!items_list_rooms,0,0,COUNTA(k_0_koffiebar!items_list_rooms),1)</definedName>
    <definedName name="items_count_rooms" localSheetId="7">OFFSET(k_0_ontbijtzaal!items_list_rooms,0,0,COUNTA(k_0_ontbijtzaal!items_list_rooms),1)</definedName>
    <definedName name="items_count_rooms" localSheetId="9">OFFSET(k_0_restaurant_1!items_list_rooms,0,0,COUNTA(k_0_restaurant_1!items_list_rooms),1)</definedName>
    <definedName name="items_count_rooms" localSheetId="13">OFFSET(k_0_restaurant_2!items_list_rooms,0,0,COUNTA(k_0_restaurant_2!items_list_rooms),1)</definedName>
    <definedName name="items_count_rooms" localSheetId="14">OFFSET(k_0_restaurant_3!items_list_rooms,0,0,COUNTA(k_0_restaurant_3!items_list_rooms),1)</definedName>
    <definedName name="items_count_rooms" localSheetId="16">OFFSET(k_0_salon!items_list_rooms,0,0,COUNTA(k_0_salon!items_list_rooms),1)</definedName>
    <definedName name="items_count_rooms" localSheetId="15">OFFSET(k_0_terras_oost!items_list_rooms,0,0,COUNTA(k_0_terras_oost!items_list_rooms),1)</definedName>
    <definedName name="items_count_rooms" localSheetId="11">OFFSET(k_0_trap_centraal!items_list_rooms,0,0,COUNTA(k_0_trap_centraal!items_list_rooms),1)</definedName>
    <definedName name="items_count_rooms" localSheetId="19">OFFSET(k_0_trap_klein!items_list_rooms,0,0,COUNTA(k_0_trap_klein!items_list_rooms),1)</definedName>
    <definedName name="items_count_rooms" localSheetId="22">OFFSET(k_1_gang_lift!items_list_rooms,0,0,COUNTA(k_1_gang_lift!items_list_rooms),1)</definedName>
    <definedName name="items_count_rooms" localSheetId="23">OFFSET(k_1_gang_trap!items_list_rooms,0,0,COUNTA(k_1_gang_trap!items_list_rooms),1)</definedName>
    <definedName name="items_count_rooms" localSheetId="21">OFFSET(k_1_inkom_centraal!items_list_rooms,0,0,COUNTA(k_1_inkom_centraal!items_list_rooms),1)</definedName>
    <definedName name="items_count_rooms" localSheetId="25">OFFSET(k_1_k_101!items_list_rooms,0,0,COUNTA(k_1_k_101!items_list_rooms),1)</definedName>
    <definedName name="items_count_rooms" localSheetId="26">OFFSET(k_1_k_102!items_list_rooms,0,0,COUNTA(k_1_k_102!items_list_rooms),1)</definedName>
    <definedName name="items_count_rooms" localSheetId="27">OFFSET(k_1_k_103!items_list_rooms,0,0,COUNTA(k_1_k_103!items_list_rooms),1)</definedName>
    <definedName name="items_count_rooms" localSheetId="28">OFFSET(k_1_k_104!items_list_rooms,0,0,COUNTA(k_1_k_104!items_list_rooms),1)</definedName>
    <definedName name="items_count_rooms" localSheetId="29">OFFSET(k_1_k_105!items_list_rooms,0,0,COUNTA(k_1_k_105!items_list_rooms),1)</definedName>
    <definedName name="items_count_rooms" localSheetId="30">OFFSET(k_1_k_106!items_list_rooms,0,0,COUNTA(k_1_k_106!items_list_rooms),1)</definedName>
    <definedName name="items_count_rooms" localSheetId="31">OFFSET(k_1_k_107!items_list_rooms,0,0,COUNTA(k_1_k_107!items_list_rooms),1)</definedName>
    <definedName name="items_count_rooms" localSheetId="32">OFFSET(k_1_k_108!items_list_rooms,0,0,COUNTA(k_1_k_108!items_list_rooms),1)</definedName>
    <definedName name="items_count_rooms" localSheetId="33">OFFSET(k_1_k_109!items_list_rooms,0,0,COUNTA(k_1_k_109!items_list_rooms),1)</definedName>
    <definedName name="items_count_rooms" localSheetId="34">OFFSET(k_1_k_110!items_list_rooms,0,0,COUNTA(k_1_k_110!items_list_rooms),1)</definedName>
    <definedName name="items_count_rooms" localSheetId="20">OFFSET(k_1_trap_centraal!items_list_rooms,0,0,COUNTA(k_1_trap_centraal!items_list_rooms),1)</definedName>
    <definedName name="items_count_rooms" localSheetId="24">OFFSET(k_1_trap_klein!items_list_rooms,0,0,COUNTA(k_1_trap_klein!items_list_rooms),1)</definedName>
    <definedName name="items_count_rooms" localSheetId="39">OFFSET(k_2_bergkast!items_list_rooms,0,0,COUNTA(k_2_bergkast!items_list_rooms),1)</definedName>
    <definedName name="items_count_rooms" localSheetId="36">OFFSET(k_2_gang_centraal!items_list_rooms,0,0,COUNTA(k_2_gang_centraal!items_list_rooms),1)</definedName>
    <definedName name="items_count_rooms" localSheetId="37">OFFSET(k_2_gang_lift!items_list_rooms,0,0,COUNTA(k_2_gang_lift!items_list_rooms),1)</definedName>
    <definedName name="items_count_rooms" localSheetId="38">OFFSET(k_2_gang_trap!items_list_rooms,0,0,COUNTA(k_2_gang_trap!items_list_rooms),1)</definedName>
    <definedName name="items_count_rooms" localSheetId="42">OFFSET(k_2_k_201!items_list_rooms,0,0,COUNTA(k_2_k_201!items_list_rooms),1)</definedName>
    <definedName name="items_count_rooms" localSheetId="43">OFFSET(k_2_k_202!items_list_rooms,0,0,COUNTA(k_2_k_202!items_list_rooms),1)</definedName>
    <definedName name="items_count_rooms" localSheetId="44">OFFSET(k_2_k_203!items_list_rooms,0,0,COUNTA(k_2_k_203!items_list_rooms),1)</definedName>
    <definedName name="items_count_rooms" localSheetId="45">OFFSET(k_2_k_204!items_list_rooms,0,0,COUNTA(k_2_k_204!items_list_rooms),1)</definedName>
    <definedName name="items_count_rooms" localSheetId="46">OFFSET(k_2_k_205!items_list_rooms,0,0,COUNTA(k_2_k_205!items_list_rooms),1)</definedName>
    <definedName name="items_count_rooms" localSheetId="47">OFFSET(k_2_k_206!items_list_rooms,0,0,COUNTA(k_2_k_206!items_list_rooms),1)</definedName>
    <definedName name="items_count_rooms" localSheetId="48">OFFSET(k_2_k_207!items_list_rooms,0,0,COUNTA(k_2_k_207!items_list_rooms),1)</definedName>
    <definedName name="items_count_rooms" localSheetId="49">OFFSET(k_2_k_208!items_list_rooms,0,0,COUNTA(k_2_k_208!items_list_rooms),1)</definedName>
    <definedName name="items_count_rooms" localSheetId="50">OFFSET(k_2_k_209!items_list_rooms,0,0,COUNTA(k_2_k_209!items_list_rooms),1)</definedName>
    <definedName name="items_count_rooms" localSheetId="51">OFFSET(k_2_k_210!items_list_rooms,0,0,COUNTA(k_2_k_210!items_list_rooms),1)</definedName>
    <definedName name="items_count_rooms" localSheetId="52">OFFSET(k_2_k_211!items_list_rooms,0,0,COUNTA(k_2_k_211!items_list_rooms),1)</definedName>
    <definedName name="items_count_rooms" localSheetId="53">OFFSET(k_2_k_212!items_list_rooms,0,0,COUNTA(k_2_k_212!items_list_rooms),1)</definedName>
    <definedName name="items_count_rooms" localSheetId="35">OFFSET(k_2_rondgang!items_list_rooms,0,0,COUNTA(k_2_rondgang!items_list_rooms),1)</definedName>
    <definedName name="items_count_rooms" localSheetId="40">OFFSET(k_2_service!items_list_rooms,0,0,COUNTA(k_2_service!items_list_rooms),1)</definedName>
    <definedName name="items_count_rooms" localSheetId="41">OFFSET(k_2_trap_klein!items_list_rooms,0,0,COUNTA(k_2_trap_klein!items_list_rooms),1)</definedName>
    <definedName name="items_count_rooms">OFFSET(items_list_rooms,0,0,COUNTA(items_list_rooms),1)</definedName>
    <definedName name="items_list" localSheetId="17">INDEX(items_table[],0,MATCH(prices!XFD1,items_table[#Headers],0))</definedName>
    <definedName name="items_list" localSheetId="6">INDEX(items_table[],0,MATCH(prices!XFD1,items_table[#Headers],0))</definedName>
    <definedName name="items_list" localSheetId="18">INDEX(items_table[],0,MATCH(prices!XFD1,items_table[#Headers],0))</definedName>
    <definedName name="items_list" localSheetId="12">INDEX(items_table[],0,MATCH(prices!XFD1,items_table[#Headers],0))</definedName>
    <definedName name="items_list" localSheetId="10">INDEX(items_table[],0,MATCH(prices!XFD1,items_table[#Headers],0))</definedName>
    <definedName name="items_list" localSheetId="5">INDEX(items_table[],0,MATCH(prices!XFD1,items_table[#Headers],0))</definedName>
    <definedName name="items_list" localSheetId="8">INDEX(items_table[],0,MATCH(prices!XFD1,items_table[#Headers],0))</definedName>
    <definedName name="items_list" localSheetId="7">INDEX(items_table[],0,MATCH(prices!XFD1,items_table[#Headers],0))</definedName>
    <definedName name="items_list" localSheetId="9">INDEX(items_table[],0,MATCH(prices!XFD1,items_table[#Headers],0))</definedName>
    <definedName name="items_list" localSheetId="13">INDEX(items_table[],0,MATCH(prices!XFD1,items_table[#Headers],0))</definedName>
    <definedName name="items_list" localSheetId="14">INDEX(items_table[],0,MATCH(prices!XFD1,items_table[#Headers],0))</definedName>
    <definedName name="items_list" localSheetId="16">INDEX(items_table[],0,MATCH(prices!XFD1,items_table[#Headers],0))</definedName>
    <definedName name="items_list" localSheetId="15">INDEX(items_table[],0,MATCH(prices!XFD1,items_table[#Headers],0))</definedName>
    <definedName name="items_list" localSheetId="11">INDEX(items_table[],0,MATCH(prices!XFD1,items_table[#Headers],0))</definedName>
    <definedName name="items_list" localSheetId="19">INDEX(items_table[],0,MATCH(prices!XFD1,items_table[#Headers],0))</definedName>
    <definedName name="items_list" localSheetId="22">INDEX(items_table[],0,MATCH(prices!XFD1,items_table[#Headers],0))</definedName>
    <definedName name="items_list" localSheetId="23">INDEX(items_table[],0,MATCH(prices!XFD1,items_table[#Headers],0))</definedName>
    <definedName name="items_list" localSheetId="21">INDEX(items_table[],0,MATCH(prices!XFD1,items_table[#Headers],0))</definedName>
    <definedName name="items_list" localSheetId="25">INDEX(items_table[],0,MATCH(prices!XFD1,items_table[#Headers],0))</definedName>
    <definedName name="items_list" localSheetId="26">INDEX(items_table[],0,MATCH(prices!XFD1,items_table[#Headers],0))</definedName>
    <definedName name="items_list" localSheetId="27">INDEX(items_table[],0,MATCH(prices!XFD1,items_table[#Headers],0))</definedName>
    <definedName name="items_list" localSheetId="28">INDEX(items_table[],0,MATCH(prices!XFD1,items_table[#Headers],0))</definedName>
    <definedName name="items_list" localSheetId="29">INDEX(items_table[],0,MATCH(prices!XFD1,items_table[#Headers],0))</definedName>
    <definedName name="items_list" localSheetId="30">INDEX(items_table[],0,MATCH(prices!XFD1,items_table[#Headers],0))</definedName>
    <definedName name="items_list" localSheetId="31">INDEX(items_table[],0,MATCH(prices!XFD1,items_table[#Headers],0))</definedName>
    <definedName name="items_list" localSheetId="32">INDEX(items_table[],0,MATCH(prices!XFD1,items_table[#Headers],0))</definedName>
    <definedName name="items_list" localSheetId="33">INDEX(items_table[],0,MATCH(prices!XFD1,items_table[#Headers],0))</definedName>
    <definedName name="items_list" localSheetId="34">INDEX(items_table[],0,MATCH(prices!XFD1,items_table[#Headers],0))</definedName>
    <definedName name="items_list" localSheetId="20">INDEX(items_table[],0,MATCH(prices!XFD1,items_table[#Headers],0))</definedName>
    <definedName name="items_list" localSheetId="24">INDEX(items_table[],0,MATCH(prices!XFD1,items_table[#Headers],0))</definedName>
    <definedName name="items_list" localSheetId="39">INDEX(items_table[],0,MATCH(prices!XFD1,items_table[#Headers],0))</definedName>
    <definedName name="items_list" localSheetId="36">INDEX(items_table[],0,MATCH(prices!XFD1,items_table[#Headers],0))</definedName>
    <definedName name="items_list" localSheetId="37">INDEX(items_table[],0,MATCH(prices!XFD1,items_table[#Headers],0))</definedName>
    <definedName name="items_list" localSheetId="38">INDEX(items_table[],0,MATCH(prices!XFD1,items_table[#Headers],0))</definedName>
    <definedName name="items_list" localSheetId="42">INDEX(items_table[],0,MATCH(prices!XFD1,items_table[#Headers],0))</definedName>
    <definedName name="items_list" localSheetId="43">INDEX(items_table[],0,MATCH(prices!XFD1,items_table[#Headers],0))</definedName>
    <definedName name="items_list" localSheetId="44">INDEX(items_table[],0,MATCH(prices!XFD1,items_table[#Headers],0))</definedName>
    <definedName name="items_list" localSheetId="45">INDEX(items_table[],0,MATCH(prices!XFD1,items_table[#Headers],0))</definedName>
    <definedName name="items_list" localSheetId="46">INDEX(items_table[],0,MATCH(prices!XFD1,items_table[#Headers],0))</definedName>
    <definedName name="items_list" localSheetId="47">INDEX(items_table[],0,MATCH(prices!XFD1,items_table[#Headers],0))</definedName>
    <definedName name="items_list" localSheetId="48">INDEX(items_table[],0,MATCH(prices!XFD1,items_table[#Headers],0))</definedName>
    <definedName name="items_list" localSheetId="49">INDEX(items_table[],0,MATCH(prices!XFD1,items_table[#Headers],0))</definedName>
    <definedName name="items_list" localSheetId="50">INDEX(items_table[],0,MATCH(prices!XFD1,items_table[#Headers],0))</definedName>
    <definedName name="items_list" localSheetId="51">INDEX(items_table[],0,MATCH(prices!XFD1,items_table[#Headers],0))</definedName>
    <definedName name="items_list" localSheetId="52">INDEX(items_table[],0,MATCH(prices!XFD1,items_table[#Headers],0))</definedName>
    <definedName name="items_list" localSheetId="53">INDEX(items_table[],0,MATCH(prices!XFD1,items_table[#Headers],0))</definedName>
    <definedName name="items_list" localSheetId="35">INDEX(items_table[],0,MATCH(prices!XFD1,items_table[#Headers],0))</definedName>
    <definedName name="items_list" localSheetId="40">INDEX(items_table[],0,MATCH(prices!XFD1,items_table[#Headers],0))</definedName>
    <definedName name="items_list" localSheetId="41">INDEX(items_table[],0,MATCH(prices!XFD1,items_table[#Headers],0))</definedName>
    <definedName name="items_list">INDEX(items_table[],0,MATCH(prices!XFD1,items_table[#Headers],0))</definedName>
    <definedName name="items_list_rooms" localSheetId="17">INDEX(items_table[],0,MATCH(k_0_bar!$A1,items_table[#Headers],0))</definedName>
    <definedName name="items_list_rooms" localSheetId="6">INDEX(items_table[],0,MATCH(k_0_gang_lift!$A1,items_table[#Headers],0))</definedName>
    <definedName name="items_list_rooms" localSheetId="18">INDEX(items_table[],0,MATCH(k_0_gang_trap!$A1,items_table[#Headers],0))</definedName>
    <definedName name="items_list_rooms" localSheetId="12">INDEX(items_table[],0,MATCH(k_0_hal!$A1,items_table[#Headers],0))</definedName>
    <definedName name="items_list_rooms" localSheetId="10">INDEX(items_table[],0,MATCH(k_0_inkom_centraal!$A1,items_table[#Headers],0))</definedName>
    <definedName name="items_list_rooms" localSheetId="5">INDEX(items_table[],0,MATCH(k_0_keuken!$A1,items_table[#Headers],0))</definedName>
    <definedName name="items_list_rooms" localSheetId="8">INDEX(items_table[],0,MATCH(k_0_koffiebar!$A1,items_table[#Headers],0))</definedName>
    <definedName name="items_list_rooms" localSheetId="7">INDEX(items_table[],0,MATCH(k_0_ontbijtzaal!$A1,items_table[#Headers],0))</definedName>
    <definedName name="items_list_rooms" localSheetId="9">INDEX(items_table[],0,MATCH(k_0_restaurant_1!$A1,items_table[#Headers],0))</definedName>
    <definedName name="items_list_rooms" localSheetId="13">INDEX(items_table[],0,MATCH(k_0_restaurant_2!$A1,items_table[#Headers],0))</definedName>
    <definedName name="items_list_rooms" localSheetId="14">INDEX(items_table[],0,MATCH(k_0_restaurant_3!$A1,items_table[#Headers],0))</definedName>
    <definedName name="items_list_rooms" localSheetId="16">INDEX(items_table[],0,MATCH(k_0_salon!$A1,items_table[#Headers],0))</definedName>
    <definedName name="items_list_rooms" localSheetId="15">INDEX(items_table[],0,MATCH(k_0_terras_oost!$A1,items_table[#Headers],0))</definedName>
    <definedName name="items_list_rooms" localSheetId="11">INDEX(items_table[],0,MATCH(k_0_trap_centraal!$A1,items_table[#Headers],0))</definedName>
    <definedName name="items_list_rooms" localSheetId="19">INDEX(items_table[],0,MATCH(k_0_trap_klein!$A1,items_table[#Headers],0))</definedName>
    <definedName name="items_list_rooms" localSheetId="22">INDEX(items_table[],0,MATCH(k_1_gang_lift!$A1,items_table[#Headers],0))</definedName>
    <definedName name="items_list_rooms" localSheetId="23">INDEX(items_table[],0,MATCH(k_1_gang_trap!$A1,items_table[#Headers],0))</definedName>
    <definedName name="items_list_rooms" localSheetId="21">INDEX(items_table[],0,MATCH(k_1_inkom_centraal!$A1,items_table[#Headers],0))</definedName>
    <definedName name="items_list_rooms" localSheetId="25">INDEX(items_table[],0,MATCH(k_1_k_101!$A1,items_table[#Headers],0))</definedName>
    <definedName name="items_list_rooms" localSheetId="26">INDEX(items_table[],0,MATCH(k_1_k_102!$A1,items_table[#Headers],0))</definedName>
    <definedName name="items_list_rooms" localSheetId="27">INDEX(items_table[],0,MATCH(k_1_k_103!$A1,items_table[#Headers],0))</definedName>
    <definedName name="items_list_rooms" localSheetId="28">INDEX(items_table[],0,MATCH(k_1_k_104!$A1,items_table[#Headers],0))</definedName>
    <definedName name="items_list_rooms" localSheetId="29">INDEX(items_table[],0,MATCH(k_1_k_105!$A1,items_table[#Headers],0))</definedName>
    <definedName name="items_list_rooms" localSheetId="30">INDEX(items_table[],0,MATCH(k_1_k_106!$A1,items_table[#Headers],0))</definedName>
    <definedName name="items_list_rooms" localSheetId="31">INDEX(items_table[],0,MATCH(k_1_k_107!$A1,items_table[#Headers],0))</definedName>
    <definedName name="items_list_rooms" localSheetId="32">INDEX(items_table[],0,MATCH(k_1_k_108!$A1,items_table[#Headers],0))</definedName>
    <definedName name="items_list_rooms" localSheetId="33">INDEX(items_table[],0,MATCH(k_1_k_109!$A1,items_table[#Headers],0))</definedName>
    <definedName name="items_list_rooms" localSheetId="34">INDEX(items_table[],0,MATCH(k_1_k_110!$A1,items_table[#Headers],0))</definedName>
    <definedName name="items_list_rooms" localSheetId="20">INDEX(items_table[],0,MATCH(k_1_trap_centraal!$A1,items_table[#Headers],0))</definedName>
    <definedName name="items_list_rooms" localSheetId="24">INDEX(items_table[],0,MATCH(k_1_trap_klein!$A1,items_table[#Headers],0))</definedName>
    <definedName name="items_list_rooms" localSheetId="39">INDEX(items_table[],0,MATCH(k_2_bergkast!$A1,items_table[#Headers],0))</definedName>
    <definedName name="items_list_rooms" localSheetId="36">INDEX(items_table[],0,MATCH(k_2_gang_centraal!$A1,items_table[#Headers],0))</definedName>
    <definedName name="items_list_rooms" localSheetId="37">INDEX(items_table[],0,MATCH(k_2_gang_lift!$A1,items_table[#Headers],0))</definedName>
    <definedName name="items_list_rooms" localSheetId="38">INDEX(items_table[],0,MATCH(k_2_gang_trap!$A1,items_table[#Headers],0))</definedName>
    <definedName name="items_list_rooms" localSheetId="42">INDEX(items_table[],0,MATCH(k_2_k_201!$A1,items_table[#Headers],0))</definedName>
    <definedName name="items_list_rooms" localSheetId="43">INDEX(items_table[],0,MATCH(k_2_k_202!$A1,items_table[#Headers],0))</definedName>
    <definedName name="items_list_rooms" localSheetId="44">INDEX(items_table[],0,MATCH(k_2_k_203!$A1,items_table[#Headers],0))</definedName>
    <definedName name="items_list_rooms" localSheetId="45">INDEX(items_table[],0,MATCH(k_2_k_204!$A1,items_table[#Headers],0))</definedName>
    <definedName name="items_list_rooms" localSheetId="46">INDEX(items_table[],0,MATCH(k_2_k_205!$A1,items_table[#Headers],0))</definedName>
    <definedName name="items_list_rooms" localSheetId="47">INDEX(items_table[],0,MATCH(k_2_k_206!$A1,items_table[#Headers],0))</definedName>
    <definedName name="items_list_rooms" localSheetId="48">INDEX(items_table[],0,MATCH(k_2_k_207!$A1,items_table[#Headers],0))</definedName>
    <definedName name="items_list_rooms" localSheetId="49">INDEX(items_table[],0,MATCH(k_2_k_208!$A1,items_table[#Headers],0))</definedName>
    <definedName name="items_list_rooms" localSheetId="50">INDEX(items_table[],0,MATCH(k_2_k_209!$A1,items_table[#Headers],0))</definedName>
    <definedName name="items_list_rooms" localSheetId="51">INDEX(items_table[],0,MATCH(k_2_k_210!$A1,items_table[#Headers],0))</definedName>
    <definedName name="items_list_rooms" localSheetId="52">INDEX(items_table[],0,MATCH(k_2_k_211!$A1,items_table[#Headers],0))</definedName>
    <definedName name="items_list_rooms" localSheetId="53">INDEX(items_table[],0,MATCH(k_2_k_212!$A1,items_table[#Headers],0))</definedName>
    <definedName name="items_list_rooms" localSheetId="35">INDEX(items_table[],0,MATCH(k_2_rondgang!$A1,items_table[#Headers],0))</definedName>
    <definedName name="items_list_rooms" localSheetId="40">INDEX(items_table[],0,MATCH(k_2_service!$A1,items_table[#Headers],0))</definedName>
    <definedName name="items_list_rooms" localSheetId="41">INDEX(items_table[],0,MATCH(k_2_trap_klein!$A1,items_table[#Headers],0))</definedName>
    <definedName name="items_list_rooms">INDEX(items_table[],0,MATCH(k_0_terras_centraal!$A1,items_table[#Headers],0))</definedName>
    <definedName name="k_0_keuken">k_0_keuken!$B$5</definedName>
    <definedName name="kasteel_0_bar">k_0_bar!$B$5</definedName>
    <definedName name="kasteel_0_gang_lift">k_0_gang_lift!$B$5</definedName>
    <definedName name="kasteel_0_gang_trap">k_0_gang_trap!$B$5</definedName>
    <definedName name="kasteel_0_hal">k_0_hal!$B$5</definedName>
    <definedName name="kasteel_0_inkom_centraal">k_0_inkom_centraal!$B$5</definedName>
    <definedName name="kasteel_0_keuken">k_0_keuken!$B$5</definedName>
    <definedName name="kasteel_0_koffiebar">k_0_koffiebar!$B$5</definedName>
    <definedName name="kasteel_0_ontbijtzaal">k_0_ontbijtzaal!$B$5</definedName>
    <definedName name="kasteel_0_restaurant_1">k_0_restaurant_1!$B$5</definedName>
    <definedName name="kasteel_0_restaurant_2">k_0_restaurant_2!$B$5</definedName>
    <definedName name="kasteel_0_restaurant_3">k_0_restaurant_3!$B$5</definedName>
    <definedName name="kasteel_0_salon">k_0_salon!$B$5</definedName>
    <definedName name="kasteel_0_terras_centraal" localSheetId="17">k_0_bar!$B$5</definedName>
    <definedName name="kasteel_0_terras_centraal" localSheetId="6">k_0_gang_lift!$B$5</definedName>
    <definedName name="kasteel_0_terras_centraal" localSheetId="18">k_0_gang_trap!$B$5</definedName>
    <definedName name="kasteel_0_terras_centraal" localSheetId="12">k_0_hal!$B$5</definedName>
    <definedName name="kasteel_0_terras_centraal" localSheetId="10">k_0_inkom_centraal!$B$5</definedName>
    <definedName name="kasteel_0_terras_centraal" localSheetId="5">k_0_keuken!$B$5</definedName>
    <definedName name="kasteel_0_terras_centraal" localSheetId="8">k_0_koffiebar!$B$5</definedName>
    <definedName name="kasteel_0_terras_centraal" localSheetId="7">k_0_ontbijtzaal!$B$5</definedName>
    <definedName name="kasteel_0_terras_centraal" localSheetId="9">k_0_restaurant_1!$B$5</definedName>
    <definedName name="kasteel_0_terras_centraal" localSheetId="13">k_0_restaurant_2!$B$5</definedName>
    <definedName name="kasteel_0_terras_centraal" localSheetId="14">k_0_restaurant_3!$B$5</definedName>
    <definedName name="kasteel_0_terras_centraal" localSheetId="16">k_0_salon!$B$5</definedName>
    <definedName name="kasteel_0_terras_centraal" localSheetId="15">k_0_terras_oost!$B$5</definedName>
    <definedName name="kasteel_0_terras_centraal" localSheetId="11">k_0_trap_centraal!$B$5</definedName>
    <definedName name="kasteel_0_terras_centraal" localSheetId="19">k_0_trap_klein!$B$5</definedName>
    <definedName name="kasteel_0_terras_centraal" localSheetId="22">k_1_gang_lift!$B$5</definedName>
    <definedName name="kasteel_0_terras_centraal" localSheetId="23">k_1_gang_trap!$B$5</definedName>
    <definedName name="kasteel_0_terras_centraal" localSheetId="21">k_1_inkom_centraal!$B$5</definedName>
    <definedName name="kasteel_0_terras_centraal" localSheetId="25">k_1_k_101!$B$5</definedName>
    <definedName name="kasteel_0_terras_centraal" localSheetId="26">k_1_k_102!$B$5</definedName>
    <definedName name="kasteel_0_terras_centraal" localSheetId="27">k_1_k_103!$B$5</definedName>
    <definedName name="kasteel_0_terras_centraal" localSheetId="28">k_1_k_104!$B$5</definedName>
    <definedName name="kasteel_0_terras_centraal" localSheetId="29">k_1_k_105!$B$5</definedName>
    <definedName name="kasteel_0_terras_centraal" localSheetId="30">k_1_k_106!$B$5</definedName>
    <definedName name="kasteel_0_terras_centraal" localSheetId="31">k_1_k_107!$B$5</definedName>
    <definedName name="kasteel_0_terras_centraal" localSheetId="32">k_1_k_108!$B$5</definedName>
    <definedName name="kasteel_0_terras_centraal" localSheetId="33">k_1_k_109!$B$5</definedName>
    <definedName name="kasteel_0_terras_centraal" localSheetId="34">k_1_k_110!$B$5</definedName>
    <definedName name="kasteel_0_terras_centraal" localSheetId="20">k_1_trap_centraal!$B$5</definedName>
    <definedName name="kasteel_0_terras_centraal" localSheetId="24">k_1_trap_klein!$B$5</definedName>
    <definedName name="kasteel_0_terras_centraal" localSheetId="39">k_2_bergkast!$B$5</definedName>
    <definedName name="kasteel_0_terras_centraal" localSheetId="36">k_2_gang_centraal!$B$5</definedName>
    <definedName name="kasteel_0_terras_centraal" localSheetId="37">k_2_gang_lift!$B$5</definedName>
    <definedName name="kasteel_0_terras_centraal" localSheetId="38">k_2_gang_trap!$B$5</definedName>
    <definedName name="kasteel_0_terras_centraal" localSheetId="42">k_2_k_201!$B$5</definedName>
    <definedName name="kasteel_0_terras_centraal" localSheetId="43">k_2_k_202!$B$5</definedName>
    <definedName name="kasteel_0_terras_centraal" localSheetId="44">k_2_k_203!$B$5</definedName>
    <definedName name="kasteel_0_terras_centraal" localSheetId="45">k_2_k_204!$B$5</definedName>
    <definedName name="kasteel_0_terras_centraal" localSheetId="46">k_2_k_205!$B$5</definedName>
    <definedName name="kasteel_0_terras_centraal" localSheetId="47">k_2_k_206!$B$5</definedName>
    <definedName name="kasteel_0_terras_centraal" localSheetId="48">k_2_k_207!$B$5</definedName>
    <definedName name="kasteel_0_terras_centraal" localSheetId="49">k_2_k_208!$B$5</definedName>
    <definedName name="kasteel_0_terras_centraal" localSheetId="50">k_2_k_209!$B$5</definedName>
    <definedName name="kasteel_0_terras_centraal" localSheetId="51">k_2_k_210!$B$5</definedName>
    <definedName name="kasteel_0_terras_centraal" localSheetId="52">k_2_k_211!$B$5</definedName>
    <definedName name="kasteel_0_terras_centraal" localSheetId="53">k_2_k_212!$B$5</definedName>
    <definedName name="kasteel_0_terras_centraal" localSheetId="35">k_2_rondgang!$B$5</definedName>
    <definedName name="kasteel_0_terras_centraal" localSheetId="40">k_2_service!$B$5</definedName>
    <definedName name="kasteel_0_terras_centraal" localSheetId="41">k_2_trap_klein!$B$5</definedName>
    <definedName name="kasteel_0_terras_centraal">k_0_terras_centraal!$B$5</definedName>
    <definedName name="kasteel_0_terras_oost">k_0_terras_oost!$B$5</definedName>
    <definedName name="kasteel_0_trap_centraal">k_0_trap_centraal!$B$5</definedName>
    <definedName name="kasteel_0_trap_klein">k_0_trap_klein!$B$5</definedName>
    <definedName name="kasteel_1_inkom_centraal">k_1_inkom_centraal!$B$5</definedName>
    <definedName name="kasteel_1_kamer_104">k_1_k_104!$B$5</definedName>
    <definedName name="kasteel_1_trap_centraal">k_1_trap_centraal!$B$5</definedName>
    <definedName name="prices" localSheetId="17">prices_table[[#Headers],[category]]</definedName>
    <definedName name="prices" localSheetId="6">prices_table[[#Headers],[category]]</definedName>
    <definedName name="prices" localSheetId="18">prices_table[[#Headers],[category]]</definedName>
    <definedName name="prices" localSheetId="12">prices_table[[#Headers],[category]]</definedName>
    <definedName name="prices" localSheetId="10">prices_table[[#Headers],[category]]</definedName>
    <definedName name="prices" localSheetId="5">prices_table[[#Headers],[category]]</definedName>
    <definedName name="prices" localSheetId="8">prices_table[[#Headers],[category]]</definedName>
    <definedName name="prices" localSheetId="7">prices_table[[#Headers],[category]]</definedName>
    <definedName name="prices" localSheetId="9">prices_table[[#Headers],[category]]</definedName>
    <definedName name="prices" localSheetId="13">prices_table[[#Headers],[category]]</definedName>
    <definedName name="prices" localSheetId="14">prices_table[[#Headers],[category]]</definedName>
    <definedName name="prices" localSheetId="16">prices_table[[#Headers],[category]]</definedName>
    <definedName name="prices" localSheetId="15">prices_table[[#Headers],[category]]</definedName>
    <definedName name="prices" localSheetId="11">prices_table[[#Headers],[category]]</definedName>
    <definedName name="prices" localSheetId="19">prices_table[[#Headers],[category]]</definedName>
    <definedName name="prices" localSheetId="22">prices_table[[#Headers],[category]]</definedName>
    <definedName name="prices" localSheetId="23">prices_table[[#Headers],[category]]</definedName>
    <definedName name="prices" localSheetId="21">prices_table[[#Headers],[category]]</definedName>
    <definedName name="prices" localSheetId="25">prices_table[[#Headers],[category]]</definedName>
    <definedName name="prices" localSheetId="26">prices_table[[#Headers],[category]]</definedName>
    <definedName name="prices" localSheetId="27">prices_table[[#Headers],[category]]</definedName>
    <definedName name="prices" localSheetId="28">prices_table[[#Headers],[category]]</definedName>
    <definedName name="prices" localSheetId="29">prices_table[[#Headers],[category]]</definedName>
    <definedName name="prices" localSheetId="30">prices_table[[#Headers],[category]]</definedName>
    <definedName name="prices" localSheetId="31">prices_table[[#Headers],[category]]</definedName>
    <definedName name="prices" localSheetId="32">prices_table[[#Headers],[category]]</definedName>
    <definedName name="prices" localSheetId="33">prices_table[[#Headers],[category]]</definedName>
    <definedName name="prices" localSheetId="34">prices_table[[#Headers],[category]]</definedName>
    <definedName name="prices" localSheetId="20">prices_table[[#Headers],[category]]</definedName>
    <definedName name="prices" localSheetId="24">prices_table[[#Headers],[category]]</definedName>
    <definedName name="prices" localSheetId="39">prices_table[[#Headers],[category]]</definedName>
    <definedName name="prices" localSheetId="36">prices_table[[#Headers],[category]]</definedName>
    <definedName name="prices" localSheetId="37">prices_table[[#Headers],[category]]</definedName>
    <definedName name="prices" localSheetId="38">prices_table[[#Headers],[category]]</definedName>
    <definedName name="prices" localSheetId="42">prices_table[[#Headers],[category]]</definedName>
    <definedName name="prices" localSheetId="43">prices_table[[#Headers],[category]]</definedName>
    <definedName name="prices" localSheetId="44">prices_table[[#Headers],[category]]</definedName>
    <definedName name="prices" localSheetId="45">prices_table[[#Headers],[category]]</definedName>
    <definedName name="prices" localSheetId="46">prices_table[[#Headers],[category]]</definedName>
    <definedName name="prices" localSheetId="47">prices_table[[#Headers],[category]]</definedName>
    <definedName name="prices" localSheetId="48">prices_table[[#Headers],[category]]</definedName>
    <definedName name="prices" localSheetId="49">prices_table[[#Headers],[category]]</definedName>
    <definedName name="prices" localSheetId="50">prices_table[[#Headers],[category]]</definedName>
    <definedName name="prices" localSheetId="51">prices_table[[#Headers],[category]]</definedName>
    <definedName name="prices" localSheetId="52">prices_table[[#Headers],[category]]</definedName>
    <definedName name="prices" localSheetId="53">prices_table[[#Headers],[category]]</definedName>
    <definedName name="prices" localSheetId="35">prices_table[[#Headers],[category]]</definedName>
    <definedName name="prices" localSheetId="40">prices_table[[#Headers],[category]]</definedName>
    <definedName name="prices" localSheetId="41">prices_table[[#Headers],[category]]</definedName>
    <definedName name="prices">prices_table[[#Headers],[category]]</definedName>
    <definedName name="_xlnm.Print_Titles" localSheetId="17">k_0_bar!$8:$8</definedName>
    <definedName name="_xlnm.Print_Titles" localSheetId="6">k_0_gang_lift!$8:$8</definedName>
    <definedName name="_xlnm.Print_Titles" localSheetId="18">k_0_gang_trap!$8:$8</definedName>
    <definedName name="_xlnm.Print_Titles" localSheetId="12">k_0_hal!$8:$8</definedName>
    <definedName name="_xlnm.Print_Titles" localSheetId="10">k_0_inkom_centraal!$8:$8</definedName>
    <definedName name="_xlnm.Print_Titles" localSheetId="5">k_0_keuken!$8:$8</definedName>
    <definedName name="_xlnm.Print_Titles" localSheetId="8">k_0_koffiebar!$8:$8</definedName>
    <definedName name="_xlnm.Print_Titles" localSheetId="7">k_0_ontbijtzaal!$8:$8</definedName>
    <definedName name="_xlnm.Print_Titles" localSheetId="9">k_0_restaurant_1!$8:$8</definedName>
    <definedName name="_xlnm.Print_Titles" localSheetId="13">k_0_restaurant_2!$8:$8</definedName>
    <definedName name="_xlnm.Print_Titles" localSheetId="14">k_0_restaurant_3!$8:$8</definedName>
    <definedName name="_xlnm.Print_Titles" localSheetId="16">k_0_salon!$8:$8</definedName>
    <definedName name="_xlnm.Print_Titles" localSheetId="4">k_0_terras_centraal!$8:$8</definedName>
    <definedName name="_xlnm.Print_Titles" localSheetId="15">k_0_terras_oost!$8:$8</definedName>
    <definedName name="_xlnm.Print_Titles" localSheetId="11">k_0_trap_centraal!$8:$8</definedName>
    <definedName name="_xlnm.Print_Titles" localSheetId="19">k_0_trap_klein!$8:$8</definedName>
    <definedName name="_xlnm.Print_Titles" localSheetId="22">k_1_gang_lift!$8:$8</definedName>
    <definedName name="_xlnm.Print_Titles" localSheetId="23">k_1_gang_trap!$8:$8</definedName>
    <definedName name="_xlnm.Print_Titles" localSheetId="21">k_1_inkom_centraal!$8:$8</definedName>
    <definedName name="_xlnm.Print_Titles" localSheetId="25">k_1_k_101!$8:$8</definedName>
    <definedName name="_xlnm.Print_Titles" localSheetId="26">k_1_k_102!$8:$8</definedName>
    <definedName name="_xlnm.Print_Titles" localSheetId="27">k_1_k_103!$8:$8</definedName>
    <definedName name="_xlnm.Print_Titles" localSheetId="28">k_1_k_104!$8:$8</definedName>
    <definedName name="_xlnm.Print_Titles" localSheetId="29">k_1_k_105!$8:$8</definedName>
    <definedName name="_xlnm.Print_Titles" localSheetId="30">k_1_k_106!$8:$8</definedName>
    <definedName name="_xlnm.Print_Titles" localSheetId="31">k_1_k_107!$8:$8</definedName>
    <definedName name="_xlnm.Print_Titles" localSheetId="32">k_1_k_108!$8:$8</definedName>
    <definedName name="_xlnm.Print_Titles" localSheetId="33">k_1_k_109!$8:$8</definedName>
    <definedName name="_xlnm.Print_Titles" localSheetId="34">k_1_k_110!$8:$8</definedName>
    <definedName name="_xlnm.Print_Titles" localSheetId="20">k_1_trap_centraal!$8:$8</definedName>
    <definedName name="_xlnm.Print_Titles" localSheetId="24">k_1_trap_klein!$8:$8</definedName>
    <definedName name="_xlnm.Print_Titles" localSheetId="39">k_2_bergkast!$8:$8</definedName>
    <definedName name="_xlnm.Print_Titles" localSheetId="36">k_2_gang_centraal!$8:$8</definedName>
    <definedName name="_xlnm.Print_Titles" localSheetId="37">k_2_gang_lift!$8:$8</definedName>
    <definedName name="_xlnm.Print_Titles" localSheetId="38">k_2_gang_trap!$8:$8</definedName>
    <definedName name="_xlnm.Print_Titles" localSheetId="42">k_2_k_201!$8:$8</definedName>
    <definedName name="_xlnm.Print_Titles" localSheetId="43">k_2_k_202!$8:$8</definedName>
    <definedName name="_xlnm.Print_Titles" localSheetId="44">k_2_k_203!$8:$8</definedName>
    <definedName name="_xlnm.Print_Titles" localSheetId="45">k_2_k_204!$8:$8</definedName>
    <definedName name="_xlnm.Print_Titles" localSheetId="46">k_2_k_205!$8:$8</definedName>
    <definedName name="_xlnm.Print_Titles" localSheetId="47">k_2_k_206!$8:$8</definedName>
    <definedName name="_xlnm.Print_Titles" localSheetId="48">k_2_k_207!$8:$8</definedName>
    <definedName name="_xlnm.Print_Titles" localSheetId="49">k_2_k_208!$8:$8</definedName>
    <definedName name="_xlnm.Print_Titles" localSheetId="50">k_2_k_209!$8:$8</definedName>
    <definedName name="_xlnm.Print_Titles" localSheetId="51">k_2_k_210!$8:$8</definedName>
    <definedName name="_xlnm.Print_Titles" localSheetId="52">k_2_k_211!$8:$8</definedName>
    <definedName name="_xlnm.Print_Titles" localSheetId="53">k_2_k_212!$8:$8</definedName>
    <definedName name="_xlnm.Print_Titles" localSheetId="35">k_2_rondgang!$8:$8</definedName>
    <definedName name="_xlnm.Print_Titles" localSheetId="40">k_2_service!$8:$8</definedName>
    <definedName name="_xlnm.Print_Titles" localSheetId="41">k_2_trap_klein!$8:$8</definedName>
    <definedName name="unit_price" localSheetId="17">VLOOKUP(k_0_bar!$B1,prices_table[[item]:[price]],2,FALSE)</definedName>
    <definedName name="unit_price" localSheetId="6">VLOOKUP(k_0_gang_lift!$B1,prices_table[[item]:[price]],2,FALSE)</definedName>
    <definedName name="unit_price" localSheetId="18">VLOOKUP(k_0_gang_trap!$B1,prices_table[[item]:[price]],2,FALSE)</definedName>
    <definedName name="unit_price" localSheetId="12">VLOOKUP(k_0_hal!$B1,prices_table[[item]:[price]],2,FALSE)</definedName>
    <definedName name="unit_price" localSheetId="10">VLOOKUP(k_0_inkom_centraal!$B1,prices_table[[item]:[price]],2,FALSE)</definedName>
    <definedName name="unit_price" localSheetId="5">VLOOKUP(k_0_keuken!$B1,prices_table[[item]:[price]],2,FALSE)</definedName>
    <definedName name="unit_price" localSheetId="8">VLOOKUP(k_0_koffiebar!$B1,prices_table[[item]:[price]],2,FALSE)</definedName>
    <definedName name="unit_price" localSheetId="7">VLOOKUP(k_0_ontbijtzaal!$B1,prices_table[[item]:[price]],2,FALSE)</definedName>
    <definedName name="unit_price" localSheetId="9">VLOOKUP(k_0_restaurant_1!$B1,prices_table[[item]:[price]],2,FALSE)</definedName>
    <definedName name="unit_price" localSheetId="13">VLOOKUP(k_0_restaurant_2!$B1,prices_table[[item]:[price]],2,FALSE)</definedName>
    <definedName name="unit_price" localSheetId="14">VLOOKUP(k_0_restaurant_3!$B1,prices_table[[item]:[price]],2,FALSE)</definedName>
    <definedName name="unit_price" localSheetId="16">VLOOKUP(k_0_salon!$B1,prices_table[[item]:[price]],2,FALSE)</definedName>
    <definedName name="unit_price" localSheetId="15">VLOOKUP(k_0_terras_oost!$B1,prices_table[[item]:[price]],2,FALSE)</definedName>
    <definedName name="unit_price" localSheetId="11">VLOOKUP(k_0_trap_centraal!$B1,prices_table[[item]:[price]],2,FALSE)</definedName>
    <definedName name="unit_price" localSheetId="19">VLOOKUP(k_0_trap_klein!$B1,prices_table[[item]:[price]],2,FALSE)</definedName>
    <definedName name="unit_price" localSheetId="22">VLOOKUP(k_1_gang_lift!$B1,prices_table[[item]:[price]],2,FALSE)</definedName>
    <definedName name="unit_price" localSheetId="23">VLOOKUP(k_1_gang_trap!$B1,prices_table[[item]:[price]],2,FALSE)</definedName>
    <definedName name="unit_price" localSheetId="21">VLOOKUP(k_1_inkom_centraal!$B1,prices_table[[item]:[price]],2,FALSE)</definedName>
    <definedName name="unit_price" localSheetId="25">VLOOKUP(k_1_k_101!$B1,prices_table[[item]:[price]],2,FALSE)</definedName>
    <definedName name="unit_price" localSheetId="26">VLOOKUP(k_1_k_102!$B1,prices_table[[item]:[price]],2,FALSE)</definedName>
    <definedName name="unit_price" localSheetId="27">VLOOKUP(k_1_k_103!$B1,prices_table[[item]:[price]],2,FALSE)</definedName>
    <definedName name="unit_price" localSheetId="28">VLOOKUP(k_1_k_104!$B1,prices_table[[item]:[price]],2,FALSE)</definedName>
    <definedName name="unit_price" localSheetId="29">VLOOKUP(k_1_k_105!$B1,prices_table[[item]:[price]],2,FALSE)</definedName>
    <definedName name="unit_price" localSheetId="30">VLOOKUP(k_1_k_106!$B1,prices_table[[item]:[price]],2,FALSE)</definedName>
    <definedName name="unit_price" localSheetId="31">VLOOKUP(k_1_k_107!$B1,prices_table[[item]:[price]],2,FALSE)</definedName>
    <definedName name="unit_price" localSheetId="32">VLOOKUP(k_1_k_108!$B1,prices_table[[item]:[price]],2,FALSE)</definedName>
    <definedName name="unit_price" localSheetId="33">VLOOKUP(k_1_k_109!$B1,prices_table[[item]:[price]],2,FALSE)</definedName>
    <definedName name="unit_price" localSheetId="34">VLOOKUP(k_1_k_110!$B1,prices_table[[item]:[price]],2,FALSE)</definedName>
    <definedName name="unit_price" localSheetId="20">VLOOKUP(k_1_trap_centraal!$B1,prices_table[[item]:[price]],2,FALSE)</definedName>
    <definedName name="unit_price" localSheetId="24">VLOOKUP(k_1_trap_klein!$B1,prices_table[[item]:[price]],2,FALSE)</definedName>
    <definedName name="unit_price" localSheetId="39">VLOOKUP(k_2_bergkast!$B1,prices_table[[item]:[price]],2,FALSE)</definedName>
    <definedName name="unit_price" localSheetId="36">VLOOKUP(k_2_gang_centraal!$B1,prices_table[[item]:[price]],2,FALSE)</definedName>
    <definedName name="unit_price" localSheetId="37">VLOOKUP(k_2_gang_lift!$B1,prices_table[[item]:[price]],2,FALSE)</definedName>
    <definedName name="unit_price" localSheetId="38">VLOOKUP(k_2_gang_trap!$B1,prices_table[[item]:[price]],2,FALSE)</definedName>
    <definedName name="unit_price" localSheetId="42">VLOOKUP(k_2_k_201!$B1,prices_table[[item]:[price]],2,FALSE)</definedName>
    <definedName name="unit_price" localSheetId="43">VLOOKUP(k_2_k_202!$B1,prices_table[[item]:[price]],2,FALSE)</definedName>
    <definedName name="unit_price" localSheetId="44">VLOOKUP(k_2_k_203!$B1,prices_table[[item]:[price]],2,FALSE)</definedName>
    <definedName name="unit_price" localSheetId="45">VLOOKUP(k_2_k_204!$B1,prices_table[[item]:[price]],2,FALSE)</definedName>
    <definedName name="unit_price" localSheetId="46">VLOOKUP(k_2_k_205!$B1,prices_table[[item]:[price]],2,FALSE)</definedName>
    <definedName name="unit_price" localSheetId="47">VLOOKUP(k_2_k_206!$B1,prices_table[[item]:[price]],2,FALSE)</definedName>
    <definedName name="unit_price" localSheetId="48">VLOOKUP(k_2_k_207!$B1,prices_table[[item]:[price]],2,FALSE)</definedName>
    <definedName name="unit_price" localSheetId="49">VLOOKUP(k_2_k_208!$B1,prices_table[[item]:[price]],2,FALSE)</definedName>
    <definedName name="unit_price" localSheetId="50">VLOOKUP(k_2_k_209!$B1,prices_table[[item]:[price]],2,FALSE)</definedName>
    <definedName name="unit_price" localSheetId="51">VLOOKUP(k_2_k_210!$B1,prices_table[[item]:[price]],2,FALSE)</definedName>
    <definedName name="unit_price" localSheetId="52">VLOOKUP(k_2_k_211!$B1,prices_table[[item]:[price]],2,FALSE)</definedName>
    <definedName name="unit_price" localSheetId="53">VLOOKUP(k_2_k_212!$B1,prices_table[[item]:[price]],2,FALSE)</definedName>
    <definedName name="unit_price" localSheetId="35">VLOOKUP(k_2_rondgang!$B1,prices_table[[item]:[price]],2,FALSE)</definedName>
    <definedName name="unit_price" localSheetId="40">VLOOKUP(k_2_service!$B1,prices_table[[item]:[price]],2,FALSE)</definedName>
    <definedName name="unit_price" localSheetId="41">VLOOKUP(k_2_trap_klein!$B1,prices_table[[item]:[price]],2,FALSE)</definedName>
    <definedName name="unit_price">VLOOKUP(k_0_terras_centraal!$B1,prices_table[[item]:[price]],2,FALSE)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44" i="1"/>
  <c r="D31" i="54"/>
  <c r="E31" s="1"/>
  <c r="D30"/>
  <c r="E30" s="1"/>
  <c r="D29"/>
  <c r="E29" s="1"/>
  <c r="D28"/>
  <c r="E28" s="1"/>
  <c r="D27"/>
  <c r="E27" s="1"/>
  <c r="D26"/>
  <c r="E26" s="1"/>
  <c r="D25"/>
  <c r="E25" s="1"/>
  <c r="D24"/>
  <c r="E24" s="1"/>
  <c r="D23"/>
  <c r="E23" s="1"/>
  <c r="D22"/>
  <c r="E22" s="1"/>
  <c r="D21"/>
  <c r="E21" s="1"/>
  <c r="D20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D9"/>
  <c r="E9" s="1"/>
  <c r="B43" i="1"/>
  <c r="D31" i="53"/>
  <c r="E31" s="1"/>
  <c r="D30"/>
  <c r="E30" s="1"/>
  <c r="D29"/>
  <c r="E29" s="1"/>
  <c r="D28"/>
  <c r="E28" s="1"/>
  <c r="D27"/>
  <c r="E27" s="1"/>
  <c r="D26"/>
  <c r="E26" s="1"/>
  <c r="D25"/>
  <c r="E25" s="1"/>
  <c r="D24"/>
  <c r="E24" s="1"/>
  <c r="D23"/>
  <c r="E23" s="1"/>
  <c r="D22"/>
  <c r="E22" s="1"/>
  <c r="D21"/>
  <c r="E21" s="1"/>
  <c r="D20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D9"/>
  <c r="E9" s="1"/>
  <c r="D9" i="52"/>
  <c r="E9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/>
  <c r="D26"/>
  <c r="E26" s="1"/>
  <c r="D27"/>
  <c r="E27" s="1"/>
  <c r="D28"/>
  <c r="E28" s="1"/>
  <c r="D29"/>
  <c r="E29" s="1"/>
  <c r="D30"/>
  <c r="E30" s="1"/>
  <c r="D31"/>
  <c r="E31" s="1"/>
  <c r="D9" i="51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9" i="50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9" i="49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9" i="48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9" i="47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9" i="46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9" i="45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9" i="44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9" i="36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/>
  <c r="D25"/>
  <c r="E25" s="1"/>
  <c r="D26"/>
  <c r="E26" s="1"/>
  <c r="D27"/>
  <c r="E27" s="1"/>
  <c r="D28"/>
  <c r="E28" s="1"/>
  <c r="D29"/>
  <c r="E29" s="1"/>
  <c r="D30"/>
  <c r="E30" s="1"/>
  <c r="D31"/>
  <c r="E31" s="1"/>
  <c r="D9" i="37"/>
  <c r="E9" s="1"/>
  <c r="D10"/>
  <c r="E10" s="1"/>
  <c r="D11"/>
  <c r="E11" s="1"/>
  <c r="D12"/>
  <c r="E12" s="1"/>
  <c r="D13"/>
  <c r="E13" s="1"/>
  <c r="D14"/>
  <c r="E14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9" i="38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9" i="39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9" i="40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9" i="41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9" i="42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9" i="43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9" i="21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9" i="22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9" i="23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9" i="24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9" i="25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9" i="26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9" i="27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9" i="28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9" i="29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9" i="30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9" i="31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9" i="32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9" i="33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9" i="34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9" i="35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/>
  <c r="D25"/>
  <c r="E25" s="1"/>
  <c r="D26"/>
  <c r="E26" s="1"/>
  <c r="D27"/>
  <c r="E27" s="1"/>
  <c r="D28"/>
  <c r="E28" s="1"/>
  <c r="D29"/>
  <c r="E29" s="1"/>
  <c r="D30"/>
  <c r="E30" s="1"/>
  <c r="D31"/>
  <c r="E31" s="1"/>
  <c r="D9" i="13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9" i="14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9" i="15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9" i="16"/>
  <c r="E9" s="1"/>
  <c r="D10"/>
  <c r="E10" s="1"/>
  <c r="D11"/>
  <c r="E11" s="1"/>
  <c r="D12"/>
  <c r="E12" s="1"/>
  <c r="D13"/>
  <c r="E13" s="1"/>
  <c r="D14"/>
  <c r="E14" s="1"/>
  <c r="D15"/>
  <c r="E15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9" i="17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9" i="18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9" i="19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9" i="20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9" i="2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9" i="6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9" i="7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/>
  <c r="D25"/>
  <c r="E25" s="1"/>
  <c r="D26"/>
  <c r="E26" s="1"/>
  <c r="D27"/>
  <c r="E27" s="1"/>
  <c r="D28"/>
  <c r="E28" s="1"/>
  <c r="D29"/>
  <c r="E29" s="1"/>
  <c r="D30"/>
  <c r="E30" s="1"/>
  <c r="D31"/>
  <c r="E31" s="1"/>
  <c r="D9" i="8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9" i="9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2"/>
  <c r="E32" s="1"/>
  <c r="D9" i="10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9" i="11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9" i="12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E1" l="1"/>
  <c r="B12" i="1" s="1"/>
  <c r="E1" i="11"/>
  <c r="B11" i="1" s="1"/>
  <c r="E1" i="49"/>
  <c r="B39" i="1" s="1"/>
  <c r="E1" i="10"/>
  <c r="B10" i="1" s="1"/>
  <c r="E1" i="7"/>
  <c r="B7" i="1" s="1"/>
  <c r="E1" i="31"/>
  <c r="B32" i="1" s="1"/>
  <c r="E1" i="27"/>
  <c r="B28" i="1" s="1"/>
  <c r="E1" i="23"/>
  <c r="B24" i="1" s="1"/>
  <c r="E1" i="2"/>
  <c r="B5" i="1" s="1"/>
  <c r="E1" i="48"/>
  <c r="B38" i="1" s="1"/>
  <c r="E1" i="52"/>
  <c r="B42" i="1" s="1"/>
  <c r="E1" i="8"/>
  <c r="B8" i="1" s="1"/>
  <c r="E1" i="6"/>
  <c r="B6" i="1" s="1"/>
  <c r="E1" i="33"/>
  <c r="B34" i="1" s="1"/>
  <c r="E1" i="29"/>
  <c r="B30" i="1" s="1"/>
  <c r="E1" i="25"/>
  <c r="B26" i="1" s="1"/>
  <c r="E1" i="53"/>
  <c r="E1" i="54"/>
  <c r="E1" i="9"/>
  <c r="B9" i="1" s="1"/>
  <c r="E1" i="20"/>
  <c r="B20" i="1" s="1"/>
  <c r="E1" i="16"/>
  <c r="B16" i="1" s="1"/>
  <c r="E1" i="19"/>
  <c r="B19" i="1" s="1"/>
  <c r="E1" i="15"/>
  <c r="B15" i="1" s="1"/>
  <c r="E1" i="35"/>
  <c r="B36" i="1" s="1"/>
  <c r="E1" i="32"/>
  <c r="B33" i="1" s="1"/>
  <c r="E1" i="28"/>
  <c r="B29" i="1" s="1"/>
  <c r="E1" i="24"/>
  <c r="B25" i="1" s="1"/>
  <c r="E1" i="18"/>
  <c r="B18" i="1" s="1"/>
  <c r="E1" i="14"/>
  <c r="B14" i="1" s="1"/>
  <c r="E1" i="17"/>
  <c r="B17" i="1" s="1"/>
  <c r="E1" i="13"/>
  <c r="B13" i="1" s="1"/>
  <c r="E1" i="34"/>
  <c r="B35" i="1" s="1"/>
  <c r="E1" i="30"/>
  <c r="B31" i="1" s="1"/>
  <c r="E1" i="26"/>
  <c r="B27" i="1" s="1"/>
  <c r="E1" i="22"/>
  <c r="B23" i="1" s="1"/>
  <c r="E1" i="46"/>
  <c r="B55" i="1" s="1"/>
  <c r="E1" i="43"/>
  <c r="B52" i="1" s="1"/>
  <c r="E1" i="39"/>
  <c r="B48" i="1" s="1"/>
  <c r="E1" i="36"/>
  <c r="B45" i="1" s="1"/>
  <c r="E1" i="47"/>
  <c r="B56" i="1" s="1"/>
  <c r="E1" i="21"/>
  <c r="B22" i="1" s="1"/>
  <c r="E1" i="40"/>
  <c r="B49" i="1" s="1"/>
  <c r="E1" i="42"/>
  <c r="B51" i="1" s="1"/>
  <c r="E1" i="38"/>
  <c r="B47" i="1" s="1"/>
  <c r="E1" i="44"/>
  <c r="B53" i="1" s="1"/>
  <c r="E1" i="50"/>
  <c r="B40" i="1" s="1"/>
  <c r="E1" i="41"/>
  <c r="B50" i="1" s="1"/>
  <c r="E1" i="37"/>
  <c r="B46" i="1" s="1"/>
  <c r="E1" i="45"/>
  <c r="B54" i="1" s="1"/>
  <c r="E1" i="51"/>
  <c r="B41" i="1" s="1"/>
  <c r="B4" l="1"/>
  <c r="B37"/>
  <c r="B21"/>
  <c r="D1" l="1"/>
</calcChain>
</file>

<file path=xl/comments1.xml><?xml version="1.0" encoding="utf-8"?>
<comments xmlns="http://schemas.openxmlformats.org/spreadsheetml/2006/main">
  <authors>
    <author>llyn</author>
  </authors>
  <commentList>
    <comment ref="D2" authorId="0">
      <text>
        <r>
          <rPr>
            <b/>
            <sz val="8"/>
            <color indexed="81"/>
            <rFont val="Tahoma"/>
            <family val="2"/>
          </rPr>
          <t>llyn:</t>
        </r>
        <r>
          <rPr>
            <sz val="8"/>
            <color indexed="81"/>
            <rFont val="Tahoma"/>
            <family val="2"/>
          </rPr>
          <t xml:space="preserve">
formule moet nog ingevuld worden!</t>
        </r>
      </text>
    </comment>
  </commentList>
</comments>
</file>

<file path=xl/sharedStrings.xml><?xml version="1.0" encoding="utf-8"?>
<sst xmlns="http://schemas.openxmlformats.org/spreadsheetml/2006/main" count="909" uniqueCount="124">
  <si>
    <t>location</t>
  </si>
  <si>
    <t xml:space="preserve">budget </t>
  </si>
  <si>
    <t>actual</t>
  </si>
  <si>
    <t>difference</t>
  </si>
  <si>
    <t>budget</t>
  </si>
  <si>
    <t>name</t>
  </si>
  <si>
    <t>bed</t>
  </si>
  <si>
    <t>product</t>
  </si>
  <si>
    <t>category</t>
  </si>
  <si>
    <t>number</t>
  </si>
  <si>
    <t>desk</t>
  </si>
  <si>
    <t>wall</t>
  </si>
  <si>
    <t>floor</t>
  </si>
  <si>
    <t>kasteel_0_terras_centraal</t>
  </si>
  <si>
    <t>bathroom</t>
  </si>
  <si>
    <t>seating area</t>
  </si>
  <si>
    <t>total</t>
  </si>
  <si>
    <t xml:space="preserve">unit price </t>
  </si>
  <si>
    <t>item</t>
  </si>
  <si>
    <t>price</t>
  </si>
  <si>
    <t>=budget!$A$1</t>
  </si>
  <si>
    <t>=items_table[#Headers]</t>
  </si>
  <si>
    <t>items_count</t>
  </si>
  <si>
    <t>=OFFSET(items_list;0;0;COUNTA(items_list);1)</t>
  </si>
  <si>
    <t>items_list</t>
  </si>
  <si>
    <t>=kasteel_0_terras_centraal!$B$3</t>
  </si>
  <si>
    <t>=INDEX(items_table;0;MATCH(kasteel_0_terras_centraal!XFD46;items_table[#Headers];0))</t>
  </si>
  <si>
    <t xml:space="preserve">name </t>
  </si>
  <si>
    <t>forumula</t>
  </si>
  <si>
    <t>=INDEX(items_table;0;MATCH(prices!A38;items_table[#Headers];0))</t>
  </si>
  <si>
    <t>unit_price</t>
  </si>
  <si>
    <t>=VLOOKUP(kasteel_0_terras_centraal!$B40;prices_table[[item]:[price]];2;FALSE)</t>
  </si>
  <si>
    <t>=INDEX(items_table;0;MATCH(prices!A20;items_table[#Headers];0))</t>
  </si>
  <si>
    <t>=VLOOKUP(kasteel_0_terras_centraal!$B22;prices_table[[item]:[price]];2;FALSE)</t>
  </si>
  <si>
    <t>items_count_rooms</t>
  </si>
  <si>
    <t>=OFFSET(items_list_rooms;0;0;COUNTA(items_list_rooms);1)</t>
  </si>
  <si>
    <t>=INDEX(items_table;0;MATCH(prices!XFD46;items_table[#Headers];0))</t>
  </si>
  <si>
    <t>items_list_rooms</t>
  </si>
  <si>
    <t>=INDEX(items_table;0;MATCH(kasteel_0_terras_centraal!$A47;items_table[#Headers];0))</t>
  </si>
  <si>
    <t>=VLOOKUP(kasteel_0_terras_centraal!$B49;prices_table[[item]:[price]];2;FALSE)</t>
  </si>
  <si>
    <t>items</t>
  </si>
  <si>
    <t>prices</t>
  </si>
  <si>
    <t>go to</t>
  </si>
  <si>
    <t>total budget for room</t>
  </si>
  <si>
    <t>quantity</t>
  </si>
  <si>
    <t>lighting</t>
  </si>
  <si>
    <t>total budget</t>
  </si>
  <si>
    <t>kasteel_0_keuken</t>
  </si>
  <si>
    <t>kasteel_0_gang_lift</t>
  </si>
  <si>
    <t>kasteel_0_ontbijtzaal</t>
  </si>
  <si>
    <t>kasteel_0_koffiebar</t>
  </si>
  <si>
    <t>kasteel_0_restaurant_1</t>
  </si>
  <si>
    <t>kasteel_0_inkom_centraal</t>
  </si>
  <si>
    <t>kasteel_0_trap_centraal</t>
  </si>
  <si>
    <t>kasteel_0_hal</t>
  </si>
  <si>
    <t>kasteel_0_restaurant_2</t>
  </si>
  <si>
    <t>kasteel_0_restaurant_3</t>
  </si>
  <si>
    <t>kasteel_0_terras_oost</t>
  </si>
  <si>
    <t>kasteel_0_salon</t>
  </si>
  <si>
    <t>kasteel_0_bar</t>
  </si>
  <si>
    <t>kasteel_0_gang_trap</t>
  </si>
  <si>
    <t>kasteel_0_trap_klein</t>
  </si>
  <si>
    <t>kasteel etage 0</t>
  </si>
  <si>
    <t>kasteel_1_trap_centraal</t>
  </si>
  <si>
    <t>kasteel_1_inkom_centraal</t>
  </si>
  <si>
    <t>kasteel_1_gang_lift</t>
  </si>
  <si>
    <t>kasteel_1_gang_trap</t>
  </si>
  <si>
    <t>kasteel_1_trap_klein</t>
  </si>
  <si>
    <t>kasteel_1_kamer_101</t>
  </si>
  <si>
    <t>kasteel_1_kamer_102</t>
  </si>
  <si>
    <t>kasteel_1_kamer_103</t>
  </si>
  <si>
    <t>kasteel_1_kamer_104</t>
  </si>
  <si>
    <t>kasteel_1_kamer_105</t>
  </si>
  <si>
    <t>kasteel_1_kamer_106</t>
  </si>
  <si>
    <t>kasteel_1_kamer_107</t>
  </si>
  <si>
    <t>kasteel_1_kamer_108</t>
  </si>
  <si>
    <t>kasteel_1_kamer_109</t>
  </si>
  <si>
    <t>kasteel_1_kamer_110</t>
  </si>
  <si>
    <t>kasteel etage 1</t>
  </si>
  <si>
    <t>kasteel_2_kamer_201</t>
  </si>
  <si>
    <t>kasteel_2_kamer_202</t>
  </si>
  <si>
    <t>kasteel_2_kamer_203</t>
  </si>
  <si>
    <t>kasteel_2_kamer_204</t>
  </si>
  <si>
    <t>kasteel_2_kamer_206</t>
  </si>
  <si>
    <t>kasteel_2_kamer_205</t>
  </si>
  <si>
    <t>kasteel_2_kamer_207</t>
  </si>
  <si>
    <t>kasteel_2_kamer_208</t>
  </si>
  <si>
    <t>kasteel etage 2</t>
  </si>
  <si>
    <t>kasteel_2_kamer_209</t>
  </si>
  <si>
    <t>kasteel_2_kamer_210</t>
  </si>
  <si>
    <t>kasteel_2_kamer_211</t>
  </si>
  <si>
    <t>kasteel_2_kamer_212</t>
  </si>
  <si>
    <t>kasteel_2_rondgang</t>
  </si>
  <si>
    <t>kasteel_2_gang_centraal</t>
  </si>
  <si>
    <t>kasteel_2_gang_lift</t>
  </si>
  <si>
    <t>kasteel_2_gang_trap</t>
  </si>
  <si>
    <t>kasteel_2_bergkast</t>
  </si>
  <si>
    <t>kasteel_2_service</t>
  </si>
  <si>
    <t>kasteel_2_trap_klein</t>
  </si>
  <si>
    <t>sheet</t>
  </si>
  <si>
    <t>explanation</t>
  </si>
  <si>
    <t>inhoudstafel met link naar alle ruimtes</t>
  </si>
  <si>
    <t>overzicht van het budget met totaal per ruimte en per etage</t>
  </si>
  <si>
    <t xml:space="preserve">!niets aan wijzigen! </t>
  </si>
  <si>
    <t xml:space="preserve">eerste rij (hoofding) alle nodige categorieën invullen </t>
  </si>
  <si>
    <t xml:space="preserve">in de kolommen alle items per categorie invullen </t>
  </si>
  <si>
    <t>tabel kan gaandeweg aangevuld worden, moet niet ineens volledig zijn</t>
  </si>
  <si>
    <t>tabel kan vergroot worden door in de laatste rij, de meest rechtse kolom de cel verslepen dmv het tweezijdige pijltje</t>
  </si>
  <si>
    <t>in de kolom category een cel selecteren, via het pijltje rechts een keuze maken uit de categorie</t>
  </si>
  <si>
    <t>in de kolom items een cel selecteren, via het pijltje rechts een keuze maken uit de items</t>
  </si>
  <si>
    <t xml:space="preserve">in de kolom price de stukrijs invullen </t>
  </si>
  <si>
    <t>!kolom quantity en total moeten nog een formule krijgen!</t>
  </si>
  <si>
    <t>bedoeling is om het totaal aantal per item weer te geven en de totaalkost per item</t>
  </si>
  <si>
    <t>link naar budget, items en prices</t>
  </si>
  <si>
    <t xml:space="preserve">naam ruimte en eventueel ook niet-numerieke naam </t>
  </si>
  <si>
    <t>overzicht per ruimte met totaalbudget en alle items</t>
  </si>
  <si>
    <t>category, item kiezen uit keuzelijst zoals prices</t>
  </si>
  <si>
    <t>overzicht van alle items per categorie (basislijst om items op te zoeken)</t>
  </si>
  <si>
    <t>overzicht van alle prijzen voor alle items (lijst om prijzen op te zoeken)</t>
  </si>
  <si>
    <t>quantity invullen</t>
  </si>
  <si>
    <t>unit price en total worden automatisch ingevuld</t>
  </si>
  <si>
    <t xml:space="preserve">totaalprijs per ruimte wordt ook automatisch ingevuld </t>
  </si>
  <si>
    <t>name manager</t>
  </si>
  <si>
    <t>!niets aan wijzigen! enkel voor Llyn</t>
  </si>
</sst>
</file>

<file path=xl/styles.xml><?xml version="1.0" encoding="utf-8"?>
<styleSheet xmlns="http://schemas.openxmlformats.org/spreadsheetml/2006/main">
  <numFmts count="1">
    <numFmt numFmtId="164" formatCode="&quot;€&quot;\ #,##0.00"/>
  </numFmts>
  <fonts count="1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1"/>
      <color theme="3" tint="0.39997558519241921"/>
      <name val="Calibri"/>
      <family val="2"/>
    </font>
    <font>
      <b/>
      <sz val="11"/>
      <name val="Calibri"/>
      <family val="2"/>
      <scheme val="minor"/>
    </font>
    <font>
      <sz val="10"/>
      <color theme="1"/>
      <name val="Arial Unicode MS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rgb="FF0061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7" fillId="3" borderId="0" applyNumberFormat="0" applyBorder="0" applyAlignment="0" applyProtection="0"/>
  </cellStyleXfs>
  <cellXfs count="37">
    <xf numFmtId="0" fontId="0" fillId="0" borderId="0" xfId="0"/>
    <xf numFmtId="0" fontId="0" fillId="0" borderId="0" xfId="0" applyBorder="1"/>
    <xf numFmtId="164" fontId="0" fillId="0" borderId="0" xfId="0" applyNumberFormat="1"/>
    <xf numFmtId="164" fontId="0" fillId="0" borderId="0" xfId="0" applyNumberFormat="1" applyBorder="1"/>
    <xf numFmtId="0" fontId="1" fillId="0" borderId="0" xfId="1" applyAlignment="1" applyProtection="1"/>
    <xf numFmtId="1" fontId="0" fillId="0" borderId="0" xfId="0" applyNumberFormat="1"/>
    <xf numFmtId="1" fontId="0" fillId="0" borderId="0" xfId="0" applyNumberFormat="1" applyBorder="1"/>
    <xf numFmtId="0" fontId="2" fillId="0" borderId="0" xfId="1" applyFont="1" applyFill="1" applyAlignment="1" applyProtection="1"/>
    <xf numFmtId="0" fontId="0" fillId="0" borderId="0" xfId="0" applyNumberFormat="1"/>
    <xf numFmtId="0" fontId="0" fillId="0" borderId="0" xfId="0" applyFill="1"/>
    <xf numFmtId="0" fontId="4" fillId="0" borderId="0" xfId="0" applyNumberFormat="1" applyFont="1"/>
    <xf numFmtId="0" fontId="0" fillId="0" borderId="0" xfId="0" applyNumberFormat="1" applyFont="1"/>
    <xf numFmtId="49" fontId="0" fillId="0" borderId="0" xfId="0" applyNumberFormat="1"/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/>
    <xf numFmtId="0" fontId="8" fillId="4" borderId="0" xfId="0" applyFont="1" applyFill="1"/>
    <xf numFmtId="164" fontId="8" fillId="4" borderId="0" xfId="0" applyNumberFormat="1" applyFont="1" applyFill="1"/>
    <xf numFmtId="0" fontId="9" fillId="3" borderId="0" xfId="2" applyFont="1" applyAlignment="1">
      <alignment horizontal="center" vertical="center"/>
    </xf>
    <xf numFmtId="0" fontId="9" fillId="3" borderId="0" xfId="2" applyFont="1" applyAlignment="1">
      <alignment horizontal="left" vertical="center"/>
    </xf>
    <xf numFmtId="0" fontId="10" fillId="0" borderId="0" xfId="0" applyFont="1"/>
    <xf numFmtId="0" fontId="1" fillId="0" borderId="0" xfId="1" applyBorder="1" applyAlignment="1" applyProtection="1"/>
    <xf numFmtId="164" fontId="0" fillId="0" borderId="0" xfId="0" applyNumberFormat="1" applyFont="1"/>
    <xf numFmtId="0" fontId="1" fillId="0" borderId="0" xfId="1" applyFill="1" applyAlignment="1" applyProtection="1"/>
    <xf numFmtId="0" fontId="0" fillId="0" borderId="0" xfId="0" applyProtection="1">
      <protection locked="0"/>
    </xf>
    <xf numFmtId="0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0" fontId="0" fillId="0" borderId="0" xfId="0" applyBorder="1" applyProtection="1">
      <protection locked="0"/>
    </xf>
    <xf numFmtId="1" fontId="0" fillId="0" borderId="0" xfId="0" applyNumberFormat="1" applyBorder="1" applyProtection="1">
      <protection locked="0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left"/>
    </xf>
    <xf numFmtId="164" fontId="9" fillId="3" borderId="0" xfId="2" applyNumberFormat="1" applyFont="1" applyAlignment="1">
      <alignment horizontal="center" vertical="center"/>
    </xf>
    <xf numFmtId="0" fontId="0" fillId="0" borderId="0" xfId="0" applyAlignment="1">
      <alignment vertical="top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/>
    <xf numFmtId="0" fontId="11" fillId="0" borderId="0" xfId="0" applyFont="1" applyBorder="1"/>
  </cellXfs>
  <cellStyles count="3">
    <cellStyle name="Good" xfId="2" builtinId="26"/>
    <cellStyle name="Hyperlink" xfId="1" builtinId="8"/>
    <cellStyle name="Normal" xfId="0" builtinId="0"/>
  </cellStyles>
  <dxfs count="211">
    <dxf>
      <numFmt numFmtId="0" formatCode="General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" formatCode="0"/>
      <protection locked="0" hidden="0"/>
    </dxf>
    <dxf>
      <numFmt numFmtId="0" formatCode="General"/>
      <protection locked="0" hidden="0"/>
    </dxf>
    <dxf>
      <protection locked="0" hidden="0"/>
    </dxf>
    <dxf>
      <numFmt numFmtId="164" formatCode="&quot;€&quot;\ #,##0.00"/>
    </dxf>
    <dxf>
      <numFmt numFmtId="164" formatCode="&quot;€&quot;\ #,##0.00"/>
    </dxf>
    <dxf>
      <numFmt numFmtId="1" formatCode="0"/>
      <protection locked="0" hidden="0"/>
    </dxf>
    <dxf>
      <numFmt numFmtId="0" formatCode="General"/>
      <protection locked="0" hidden="0"/>
    </dxf>
    <dxf>
      <protection locked="0" hidden="0"/>
    </dxf>
    <dxf>
      <numFmt numFmtId="164" formatCode="&quot;€&quot;\ #,##0.00"/>
    </dxf>
    <dxf>
      <numFmt numFmtId="164" formatCode="&quot;€&quot;\ #,##0.00"/>
    </dxf>
    <dxf>
      <numFmt numFmtId="1" formatCode="0"/>
      <protection locked="0" hidden="0"/>
    </dxf>
    <dxf>
      <numFmt numFmtId="0" formatCode="General"/>
      <protection locked="0" hidden="0"/>
    </dxf>
    <dxf>
      <protection locked="0" hidden="0"/>
    </dxf>
    <dxf>
      <numFmt numFmtId="164" formatCode="&quot;€&quot;\ #,##0.00"/>
    </dxf>
    <dxf>
      <numFmt numFmtId="164" formatCode="&quot;€&quot;\ #,##0.00"/>
    </dxf>
    <dxf>
      <numFmt numFmtId="1" formatCode="0"/>
      <protection locked="0" hidden="0"/>
    </dxf>
    <dxf>
      <numFmt numFmtId="0" formatCode="General"/>
      <protection locked="0" hidden="0"/>
    </dxf>
    <dxf>
      <protection locked="0" hidden="0"/>
    </dxf>
    <dxf>
      <numFmt numFmtId="164" formatCode="&quot;€&quot;\ #,##0.00"/>
    </dxf>
    <dxf>
      <numFmt numFmtId="164" formatCode="&quot;€&quot;\ #,##0.00"/>
    </dxf>
    <dxf>
      <numFmt numFmtId="1" formatCode="0"/>
      <protection locked="0" hidden="0"/>
    </dxf>
    <dxf>
      <numFmt numFmtId="0" formatCode="General"/>
      <protection locked="0" hidden="0"/>
    </dxf>
    <dxf>
      <protection locked="0" hidden="0"/>
    </dxf>
    <dxf>
      <numFmt numFmtId="164" formatCode="&quot;€&quot;\ #,##0.00"/>
    </dxf>
    <dxf>
      <numFmt numFmtId="164" formatCode="&quot;€&quot;\ #,##0.00"/>
    </dxf>
    <dxf>
      <numFmt numFmtId="164" formatCode="&quot;€&quot;\ #,##0.00"/>
    </dxf>
    <dxf>
      <numFmt numFmtId="164" formatCode="&quot;€&quot;\ #,##0.0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ables/table1.xml><?xml version="1.0" encoding="utf-8"?>
<table xmlns="http://schemas.openxmlformats.org/spreadsheetml/2006/main" id="55" name="Table55" displayName="Table55" ref="A1:B27" totalsRowShown="0">
  <autoFilter ref="A1:B27"/>
  <tableColumns count="2">
    <tableColumn id="1" name="sheet"/>
    <tableColumn id="2" name="explanation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id="10" name="Table211" displayName="Table211" ref="A8:E31" totalsRowShown="0">
  <autoFilter ref="A8:E31"/>
  <tableColumns count="5">
    <tableColumn id="1" name="category"/>
    <tableColumn id="2" name="product" dataDxfId="181">
      <calculatedColumnFormula>items_count</calculatedColumnFormula>
    </tableColumn>
    <tableColumn id="3" name="number" dataDxfId="180"/>
    <tableColumn id="4" name="unit price " dataDxfId="179">
      <calculatedColumnFormula>IFERROR(unit_price,"")</calculatedColumnFormula>
    </tableColumn>
    <tableColumn id="5" name="total" dataDxfId="178">
      <calculatedColumnFormula>IFERROR(Table211[[#This Row],[number]]*Table211[[#This Row],[unit price ]],"")</calculatedColumnFormula>
    </tableColumn>
  </tableColumns>
  <tableStyleInfo name="TableStyleLight1" showFirstColumn="0" showLastColumn="0" showRowStripes="1" showColumnStripes="0"/>
</table>
</file>

<file path=xl/tables/table11.xml><?xml version="1.0" encoding="utf-8"?>
<table xmlns="http://schemas.openxmlformats.org/spreadsheetml/2006/main" id="11" name="Table212" displayName="Table212" ref="A8:E31" totalsRowShown="0">
  <autoFilter ref="A8:E31"/>
  <tableColumns count="5">
    <tableColumn id="1" name="category"/>
    <tableColumn id="2" name="product" dataDxfId="177">
      <calculatedColumnFormula>items_count</calculatedColumnFormula>
    </tableColumn>
    <tableColumn id="3" name="number" dataDxfId="176"/>
    <tableColumn id="4" name="unit price " dataDxfId="175">
      <calculatedColumnFormula>IFERROR(unit_price,"")</calculatedColumnFormula>
    </tableColumn>
    <tableColumn id="5" name="total" dataDxfId="174">
      <calculatedColumnFormula>IFERROR(Table212[[#This Row],[number]]*Table212[[#This Row],[unit price ]],"")</calculatedColumnFormula>
    </tableColumn>
  </tableColumns>
  <tableStyleInfo name="TableStyleLight1" showFirstColumn="0" showLastColumn="0" showRowStripes="1" showColumnStripes="0"/>
</table>
</file>

<file path=xl/tables/table12.xml><?xml version="1.0" encoding="utf-8"?>
<table xmlns="http://schemas.openxmlformats.org/spreadsheetml/2006/main" id="12" name="Table213" displayName="Table213" ref="A8:E31" totalsRowShown="0">
  <autoFilter ref="A8:E31"/>
  <tableColumns count="5">
    <tableColumn id="1" name="category"/>
    <tableColumn id="2" name="product" dataDxfId="173">
      <calculatedColumnFormula>items_count</calculatedColumnFormula>
    </tableColumn>
    <tableColumn id="3" name="number" dataDxfId="172"/>
    <tableColumn id="4" name="unit price " dataDxfId="171">
      <calculatedColumnFormula>IFERROR(unit_price,"")</calculatedColumnFormula>
    </tableColumn>
    <tableColumn id="5" name="total" dataDxfId="170">
      <calculatedColumnFormula>IFERROR(Table213[[#This Row],[number]]*Table213[[#This Row],[unit price ]],"")</calculatedColumnFormula>
    </tableColumn>
  </tableColumns>
  <tableStyleInfo name="TableStyleLight1" showFirstColumn="0" showLastColumn="0" showRowStripes="1" showColumnStripes="0"/>
</table>
</file>

<file path=xl/tables/table13.xml><?xml version="1.0" encoding="utf-8"?>
<table xmlns="http://schemas.openxmlformats.org/spreadsheetml/2006/main" id="13" name="Table214" displayName="Table214" ref="A8:E31" totalsRowShown="0">
  <autoFilter ref="A8:E31"/>
  <tableColumns count="5">
    <tableColumn id="1" name="category"/>
    <tableColumn id="2" name="product" dataDxfId="169">
      <calculatedColumnFormula>items_count</calculatedColumnFormula>
    </tableColumn>
    <tableColumn id="3" name="number" dataDxfId="168"/>
    <tableColumn id="4" name="unit price " dataDxfId="167">
      <calculatedColumnFormula>IFERROR(unit_price,"")</calculatedColumnFormula>
    </tableColumn>
    <tableColumn id="5" name="total" dataDxfId="166">
      <calculatedColumnFormula>IFERROR(Table214[[#This Row],[number]]*Table214[[#This Row],[unit price ]],"")</calculatedColumnFormula>
    </tableColumn>
  </tableColumns>
  <tableStyleInfo name="TableStyleLight1" showFirstColumn="0" showLastColumn="0" showRowStripes="1" showColumnStripes="0"/>
</table>
</file>

<file path=xl/tables/table14.xml><?xml version="1.0" encoding="utf-8"?>
<table xmlns="http://schemas.openxmlformats.org/spreadsheetml/2006/main" id="14" name="Table215" displayName="Table215" ref="A8:E31" totalsRowShown="0">
  <autoFilter ref="A8:E31"/>
  <tableColumns count="5">
    <tableColumn id="1" name="category"/>
    <tableColumn id="2" name="product" dataDxfId="165">
      <calculatedColumnFormula>items_count</calculatedColumnFormula>
    </tableColumn>
    <tableColumn id="3" name="number" dataDxfId="164"/>
    <tableColumn id="4" name="unit price " dataDxfId="163">
      <calculatedColumnFormula>IFERROR(unit_price,"")</calculatedColumnFormula>
    </tableColumn>
    <tableColumn id="5" name="total" dataDxfId="162">
      <calculatedColumnFormula>IFERROR(Table215[[#This Row],[number]]*Table215[[#This Row],[unit price ]],"")</calculatedColumnFormula>
    </tableColumn>
  </tableColumns>
  <tableStyleInfo name="TableStyleLight1" showFirstColumn="0" showLastColumn="0" showRowStripes="1" showColumnStripes="0"/>
</table>
</file>

<file path=xl/tables/table15.xml><?xml version="1.0" encoding="utf-8"?>
<table xmlns="http://schemas.openxmlformats.org/spreadsheetml/2006/main" id="15" name="Table216" displayName="Table216" ref="A8:E31" totalsRowShown="0">
  <autoFilter ref="A8:E31"/>
  <tableColumns count="5">
    <tableColumn id="1" name="category"/>
    <tableColumn id="2" name="product" dataDxfId="161">
      <calculatedColumnFormula>items_count</calculatedColumnFormula>
    </tableColumn>
    <tableColumn id="3" name="number" dataDxfId="160"/>
    <tableColumn id="4" name="unit price " dataDxfId="159">
      <calculatedColumnFormula>IFERROR(unit_price,"")</calculatedColumnFormula>
    </tableColumn>
    <tableColumn id="5" name="total" dataDxfId="158">
      <calculatedColumnFormula>IFERROR(Table216[[#This Row],[number]]*Table216[[#This Row],[unit price ]],"")</calculatedColumnFormula>
    </tableColumn>
  </tableColumns>
  <tableStyleInfo name="TableStyleLight1" showFirstColumn="0" showLastColumn="0" showRowStripes="1" showColumnStripes="0"/>
</table>
</file>

<file path=xl/tables/table16.xml><?xml version="1.0" encoding="utf-8"?>
<table xmlns="http://schemas.openxmlformats.org/spreadsheetml/2006/main" id="16" name="Table217" displayName="Table217" ref="A8:E31" totalsRowShown="0">
  <autoFilter ref="A8:E31"/>
  <tableColumns count="5">
    <tableColumn id="1" name="category"/>
    <tableColumn id="2" name="product" dataDxfId="157">
      <calculatedColumnFormula>items_count</calculatedColumnFormula>
    </tableColumn>
    <tableColumn id="3" name="number" dataDxfId="156"/>
    <tableColumn id="4" name="unit price " dataDxfId="155">
      <calculatedColumnFormula>IFERROR(unit_price,"")</calculatedColumnFormula>
    </tableColumn>
    <tableColumn id="5" name="total" dataDxfId="154">
      <calculatedColumnFormula>IFERROR(Table217[[#This Row],[number]]*Table217[[#This Row],[unit price ]],"")</calculatedColumnFormula>
    </tableColumn>
  </tableColumns>
  <tableStyleInfo name="TableStyleLight1" showFirstColumn="0" showLastColumn="0" showRowStripes="1" showColumnStripes="0"/>
</table>
</file>

<file path=xl/tables/table17.xml><?xml version="1.0" encoding="utf-8"?>
<table xmlns="http://schemas.openxmlformats.org/spreadsheetml/2006/main" id="17" name="Table218" displayName="Table218" ref="A8:E31" totalsRowShown="0">
  <autoFilter ref="A8:E31"/>
  <tableColumns count="5">
    <tableColumn id="1" name="category"/>
    <tableColumn id="2" name="product" dataDxfId="153">
      <calculatedColumnFormula>items_count</calculatedColumnFormula>
    </tableColumn>
    <tableColumn id="3" name="number" dataDxfId="152"/>
    <tableColumn id="4" name="unit price " dataDxfId="151">
      <calculatedColumnFormula>IFERROR(unit_price,"")</calculatedColumnFormula>
    </tableColumn>
    <tableColumn id="5" name="total" dataDxfId="150">
      <calculatedColumnFormula>IFERROR(Table218[[#This Row],[number]]*Table218[[#This Row],[unit price ]],"")</calculatedColumnFormula>
    </tableColumn>
  </tableColumns>
  <tableStyleInfo name="TableStyleLight1" showFirstColumn="0" showLastColumn="0" showRowStripes="1" showColumnStripes="0"/>
</table>
</file>

<file path=xl/tables/table18.xml><?xml version="1.0" encoding="utf-8"?>
<table xmlns="http://schemas.openxmlformats.org/spreadsheetml/2006/main" id="18" name="Table219" displayName="Table219" ref="A8:E31" totalsRowShown="0">
  <autoFilter ref="A8:E31"/>
  <tableColumns count="5">
    <tableColumn id="1" name="category"/>
    <tableColumn id="2" name="product" dataDxfId="149">
      <calculatedColumnFormula>items_count</calculatedColumnFormula>
    </tableColumn>
    <tableColumn id="3" name="number" dataDxfId="148"/>
    <tableColumn id="4" name="unit price " dataDxfId="147">
      <calculatedColumnFormula>IFERROR(unit_price,"")</calculatedColumnFormula>
    </tableColumn>
    <tableColumn id="5" name="total" dataDxfId="146">
      <calculatedColumnFormula>IFERROR(Table219[[#This Row],[number]]*Table219[[#This Row],[unit price ]],"")</calculatedColumnFormula>
    </tableColumn>
  </tableColumns>
  <tableStyleInfo name="TableStyleLight1" showFirstColumn="0" showLastColumn="0" showRowStripes="1" showColumnStripes="0"/>
</table>
</file>

<file path=xl/tables/table19.xml><?xml version="1.0" encoding="utf-8"?>
<table xmlns="http://schemas.openxmlformats.org/spreadsheetml/2006/main" id="19" name="Table220" displayName="Table220" ref="A8:E31" totalsRowShown="0">
  <autoFilter ref="A8:E31"/>
  <tableColumns count="5">
    <tableColumn id="1" name="category"/>
    <tableColumn id="2" name="product" dataDxfId="145">
      <calculatedColumnFormula>items_count</calculatedColumnFormula>
    </tableColumn>
    <tableColumn id="3" name="number" dataDxfId="144"/>
    <tableColumn id="4" name="unit price " dataDxfId="143">
      <calculatedColumnFormula>IFERROR(unit_price,"")</calculatedColumnFormula>
    </tableColumn>
    <tableColumn id="5" name="total" dataDxfId="142">
      <calculatedColumnFormula>IFERROR(Table220[[#This Row],[number]]*Table220[[#This Row],[unit price ]],"")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1" name="budget_table" displayName="budget_table" ref="A3:D75" totalsRowShown="0">
  <autoFilter ref="A3:D75"/>
  <tableColumns count="4">
    <tableColumn id="1" name="location"/>
    <tableColumn id="2" name="budget " dataDxfId="210">
      <calculatedColumnFormula>IFERROR(k_0_terras_centraal!E1,"")</calculatedColumnFormula>
    </tableColumn>
    <tableColumn id="3" name="actual" dataDxfId="209"/>
    <tableColumn id="4" name="difference" dataDxfId="208"/>
  </tableColumns>
  <tableStyleInfo name="TableStyleLight1" showFirstColumn="0" showLastColumn="0" showRowStripes="1" showColumnStripes="0"/>
</table>
</file>

<file path=xl/tables/table20.xml><?xml version="1.0" encoding="utf-8"?>
<table xmlns="http://schemas.openxmlformats.org/spreadsheetml/2006/main" id="20" name="Table221" displayName="Table221" ref="A8:E31" totalsRowShown="0">
  <autoFilter ref="A8:E31"/>
  <tableColumns count="5">
    <tableColumn id="1" name="category"/>
    <tableColumn id="2" name="product" dataDxfId="141">
      <calculatedColumnFormula>items_count</calculatedColumnFormula>
    </tableColumn>
    <tableColumn id="3" name="number" dataDxfId="140"/>
    <tableColumn id="4" name="unit price " dataDxfId="139">
      <calculatedColumnFormula>IFERROR(unit_price,"")</calculatedColumnFormula>
    </tableColumn>
    <tableColumn id="5" name="total" dataDxfId="138">
      <calculatedColumnFormula>IFERROR(Table221[[#This Row],[number]]*Table221[[#This Row],[unit price ]],"")</calculatedColumnFormula>
    </tableColumn>
  </tableColumns>
  <tableStyleInfo name="TableStyleLight1" showFirstColumn="0" showLastColumn="0" showRowStripes="1" showColumnStripes="0"/>
</table>
</file>

<file path=xl/tables/table21.xml><?xml version="1.0" encoding="utf-8"?>
<table xmlns="http://schemas.openxmlformats.org/spreadsheetml/2006/main" id="21" name="Table222" displayName="Table222" ref="A8:E31" totalsRowShown="0">
  <autoFilter ref="A8:E31"/>
  <tableColumns count="5">
    <tableColumn id="1" name="category"/>
    <tableColumn id="2" name="product" dataDxfId="137">
      <calculatedColumnFormula>items_count</calculatedColumnFormula>
    </tableColumn>
    <tableColumn id="3" name="number" dataDxfId="136"/>
    <tableColumn id="4" name="unit price " dataDxfId="135">
      <calculatedColumnFormula>IFERROR(unit_price,"")</calculatedColumnFormula>
    </tableColumn>
    <tableColumn id="5" name="total" dataDxfId="134">
      <calculatedColumnFormula>IFERROR(Table222[[#This Row],[number]]*Table222[[#This Row],[unit price ]],"")</calculatedColumnFormula>
    </tableColumn>
  </tableColumns>
  <tableStyleInfo name="TableStyleLight1" showFirstColumn="0" showLastColumn="0" showRowStripes="1" showColumnStripes="0"/>
</table>
</file>

<file path=xl/tables/table22.xml><?xml version="1.0" encoding="utf-8"?>
<table xmlns="http://schemas.openxmlformats.org/spreadsheetml/2006/main" id="22" name="Table223" displayName="Table223" ref="A8:E31" totalsRowShown="0">
  <autoFilter ref="A8:E31"/>
  <tableColumns count="5">
    <tableColumn id="1" name="category"/>
    <tableColumn id="2" name="product" dataDxfId="133">
      <calculatedColumnFormula>items_count</calculatedColumnFormula>
    </tableColumn>
    <tableColumn id="3" name="number" dataDxfId="132"/>
    <tableColumn id="4" name="unit price " dataDxfId="131">
      <calculatedColumnFormula>IFERROR(unit_price,"")</calculatedColumnFormula>
    </tableColumn>
    <tableColumn id="5" name="total" dataDxfId="130">
      <calculatedColumnFormula>IFERROR(Table223[[#This Row],[number]]*Table223[[#This Row],[unit price ]],"")</calculatedColumnFormula>
    </tableColumn>
  </tableColumns>
  <tableStyleInfo name="TableStyleLight1" showFirstColumn="0" showLastColumn="0" showRowStripes="1" showColumnStripes="0"/>
</table>
</file>

<file path=xl/tables/table23.xml><?xml version="1.0" encoding="utf-8"?>
<table xmlns="http://schemas.openxmlformats.org/spreadsheetml/2006/main" id="23" name="Table224" displayName="Table224" ref="A8:E31" totalsRowShown="0">
  <autoFilter ref="A8:E31"/>
  <tableColumns count="5">
    <tableColumn id="1" name="category"/>
    <tableColumn id="2" name="product" dataDxfId="129">
      <calculatedColumnFormula>items_count</calculatedColumnFormula>
    </tableColumn>
    <tableColumn id="3" name="number" dataDxfId="128"/>
    <tableColumn id="4" name="unit price " dataDxfId="127">
      <calculatedColumnFormula>IFERROR(unit_price,"")</calculatedColumnFormula>
    </tableColumn>
    <tableColumn id="5" name="total" dataDxfId="126">
      <calculatedColumnFormula>IFERROR(Table224[[#This Row],[number]]*Table224[[#This Row],[unit price ]],"")</calculatedColumnFormula>
    </tableColumn>
  </tableColumns>
  <tableStyleInfo name="TableStyleLight1" showFirstColumn="0" showLastColumn="0" showRowStripes="1" showColumnStripes="0"/>
</table>
</file>

<file path=xl/tables/table24.xml><?xml version="1.0" encoding="utf-8"?>
<table xmlns="http://schemas.openxmlformats.org/spreadsheetml/2006/main" id="24" name="Table225" displayName="Table225" ref="A8:E31" totalsRowShown="0">
  <autoFilter ref="A8:E31"/>
  <tableColumns count="5">
    <tableColumn id="1" name="category"/>
    <tableColumn id="2" name="product" dataDxfId="125">
      <calculatedColumnFormula>items_count</calculatedColumnFormula>
    </tableColumn>
    <tableColumn id="3" name="number" dataDxfId="124"/>
    <tableColumn id="4" name="unit price " dataDxfId="123">
      <calculatedColumnFormula>IFERROR(unit_price,"")</calculatedColumnFormula>
    </tableColumn>
    <tableColumn id="5" name="total" dataDxfId="122">
      <calculatedColumnFormula>IFERROR(Table225[[#This Row],[number]]*Table225[[#This Row],[unit price ]],"")</calculatedColumnFormula>
    </tableColumn>
  </tableColumns>
  <tableStyleInfo name="TableStyleLight1" showFirstColumn="0" showLastColumn="0" showRowStripes="1" showColumnStripes="0"/>
</table>
</file>

<file path=xl/tables/table25.xml><?xml version="1.0" encoding="utf-8"?>
<table xmlns="http://schemas.openxmlformats.org/spreadsheetml/2006/main" id="25" name="Table226" displayName="Table226" ref="A8:E31" totalsRowShown="0">
  <autoFilter ref="A8:E31"/>
  <tableColumns count="5">
    <tableColumn id="1" name="category"/>
    <tableColumn id="2" name="product" dataDxfId="121">
      <calculatedColumnFormula>items_count</calculatedColumnFormula>
    </tableColumn>
    <tableColumn id="3" name="number" dataDxfId="120"/>
    <tableColumn id="4" name="unit price " dataDxfId="119">
      <calculatedColumnFormula>IFERROR(unit_price,"")</calculatedColumnFormula>
    </tableColumn>
    <tableColumn id="5" name="total" dataDxfId="118">
      <calculatedColumnFormula>IFERROR(Table226[[#This Row],[number]]*Table226[[#This Row],[unit price ]],"")</calculatedColumnFormula>
    </tableColumn>
  </tableColumns>
  <tableStyleInfo name="TableStyleLight1" showFirstColumn="0" showLastColumn="0" showRowStripes="1" showColumnStripes="0"/>
</table>
</file>

<file path=xl/tables/table26.xml><?xml version="1.0" encoding="utf-8"?>
<table xmlns="http://schemas.openxmlformats.org/spreadsheetml/2006/main" id="26" name="Table227" displayName="Table227" ref="A8:E31" totalsRowShown="0">
  <autoFilter ref="A8:E31"/>
  <tableColumns count="5">
    <tableColumn id="1" name="category"/>
    <tableColumn id="2" name="product" dataDxfId="117">
      <calculatedColumnFormula>items_count</calculatedColumnFormula>
    </tableColumn>
    <tableColumn id="3" name="number" dataDxfId="116"/>
    <tableColumn id="4" name="unit price " dataDxfId="115">
      <calculatedColumnFormula>IFERROR(unit_price,"")</calculatedColumnFormula>
    </tableColumn>
    <tableColumn id="5" name="total" dataDxfId="114">
      <calculatedColumnFormula>IFERROR(Table227[[#This Row],[number]]*Table227[[#This Row],[unit price ]],"")</calculatedColumnFormula>
    </tableColumn>
  </tableColumns>
  <tableStyleInfo name="TableStyleLight1" showFirstColumn="0" showLastColumn="0" showRowStripes="1" showColumnStripes="0"/>
</table>
</file>

<file path=xl/tables/table27.xml><?xml version="1.0" encoding="utf-8"?>
<table xmlns="http://schemas.openxmlformats.org/spreadsheetml/2006/main" id="27" name="Table228" displayName="Table228" ref="A8:E31" totalsRowShown="0">
  <autoFilter ref="A8:E31"/>
  <tableColumns count="5">
    <tableColumn id="1" name="category"/>
    <tableColumn id="2" name="product" dataDxfId="113">
      <calculatedColumnFormula>items_count</calculatedColumnFormula>
    </tableColumn>
    <tableColumn id="3" name="number" dataDxfId="112"/>
    <tableColumn id="4" name="unit price " dataDxfId="111">
      <calculatedColumnFormula>IFERROR(unit_price,"")</calculatedColumnFormula>
    </tableColumn>
    <tableColumn id="5" name="total" dataDxfId="110">
      <calculatedColumnFormula>IFERROR(Table228[[#This Row],[number]]*Table228[[#This Row],[unit price ]],"")</calculatedColumnFormula>
    </tableColumn>
  </tableColumns>
  <tableStyleInfo name="TableStyleLight1" showFirstColumn="0" showLastColumn="0" showRowStripes="1" showColumnStripes="0"/>
</table>
</file>

<file path=xl/tables/table28.xml><?xml version="1.0" encoding="utf-8"?>
<table xmlns="http://schemas.openxmlformats.org/spreadsheetml/2006/main" id="28" name="Table229" displayName="Table229" ref="A8:E31" totalsRowShown="0">
  <autoFilter ref="A8:E31"/>
  <tableColumns count="5">
    <tableColumn id="1" name="category"/>
    <tableColumn id="2" name="product" dataDxfId="109">
      <calculatedColumnFormula>items_count</calculatedColumnFormula>
    </tableColumn>
    <tableColumn id="3" name="number" dataDxfId="108"/>
    <tableColumn id="4" name="unit price " dataDxfId="107">
      <calculatedColumnFormula>IFERROR(unit_price,"")</calculatedColumnFormula>
    </tableColumn>
    <tableColumn id="5" name="total" dataDxfId="106">
      <calculatedColumnFormula>IFERROR(Table229[[#This Row],[number]]*Table229[[#This Row],[unit price ]],"")</calculatedColumnFormula>
    </tableColumn>
  </tableColumns>
  <tableStyleInfo name="TableStyleLight1" showFirstColumn="0" showLastColumn="0" showRowStripes="1" showColumnStripes="0"/>
</table>
</file>

<file path=xl/tables/table29.xml><?xml version="1.0" encoding="utf-8"?>
<table xmlns="http://schemas.openxmlformats.org/spreadsheetml/2006/main" id="29" name="Table230" displayName="Table230" ref="A8:E31" totalsRowShown="0">
  <autoFilter ref="A8:E31"/>
  <tableColumns count="5">
    <tableColumn id="1" name="category"/>
    <tableColumn id="2" name="product" dataDxfId="105">
      <calculatedColumnFormula>items_count</calculatedColumnFormula>
    </tableColumn>
    <tableColumn id="3" name="number" dataDxfId="104"/>
    <tableColumn id="4" name="unit price " dataDxfId="103">
      <calculatedColumnFormula>IFERROR(unit_price,"")</calculatedColumnFormula>
    </tableColumn>
    <tableColumn id="5" name="total" dataDxfId="102">
      <calculatedColumnFormula>IFERROR(Table230[[#This Row],[number]]*Table230[[#This Row],[unit price ]],"")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3" name="items_table" displayName="items_table" ref="A1:G18" totalsRowShown="0">
  <autoFilter ref="A1:G18"/>
  <sortState ref="A2:F10">
    <sortCondition ref="E1:E10"/>
  </sortState>
  <tableColumns count="7">
    <tableColumn id="1" name="bed"/>
    <tableColumn id="2" name="desk"/>
    <tableColumn id="3" name="bathroom"/>
    <tableColumn id="4" name="seating area"/>
    <tableColumn id="5" name="wall"/>
    <tableColumn id="6" name="floor"/>
    <tableColumn id="7" name="lighting"/>
  </tableColumns>
  <tableStyleInfo name="TableStyleLight1" showFirstColumn="0" showLastColumn="0" showRowStripes="1" showColumnStripes="0"/>
</table>
</file>

<file path=xl/tables/table30.xml><?xml version="1.0" encoding="utf-8"?>
<table xmlns="http://schemas.openxmlformats.org/spreadsheetml/2006/main" id="30" name="Table231" displayName="Table231" ref="A8:E31" totalsRowShown="0">
  <autoFilter ref="A8:E31"/>
  <tableColumns count="5">
    <tableColumn id="1" name="category"/>
    <tableColumn id="2" name="product" dataDxfId="101">
      <calculatedColumnFormula>items_count</calculatedColumnFormula>
    </tableColumn>
    <tableColumn id="3" name="number" dataDxfId="100"/>
    <tableColumn id="4" name="unit price " dataDxfId="99">
      <calculatedColumnFormula>IFERROR(unit_price,"")</calculatedColumnFormula>
    </tableColumn>
    <tableColumn id="5" name="total" dataDxfId="98">
      <calculatedColumnFormula>IFERROR(Table231[[#This Row],[number]]*Table231[[#This Row],[unit price ]],"")</calculatedColumnFormula>
    </tableColumn>
  </tableColumns>
  <tableStyleInfo name="TableStyleLight1" showFirstColumn="0" showLastColumn="0" showRowStripes="1" showColumnStripes="0"/>
</table>
</file>

<file path=xl/tables/table31.xml><?xml version="1.0" encoding="utf-8"?>
<table xmlns="http://schemas.openxmlformats.org/spreadsheetml/2006/main" id="31" name="Table232" displayName="Table232" ref="A8:E31" totalsRowShown="0">
  <autoFilter ref="A8:E31"/>
  <tableColumns count="5">
    <tableColumn id="1" name="category"/>
    <tableColumn id="2" name="product" dataDxfId="97">
      <calculatedColumnFormula>items_count</calculatedColumnFormula>
    </tableColumn>
    <tableColumn id="3" name="number" dataDxfId="96"/>
    <tableColumn id="4" name="unit price " dataDxfId="95">
      <calculatedColumnFormula>IFERROR(unit_price,"")</calculatedColumnFormula>
    </tableColumn>
    <tableColumn id="5" name="total" dataDxfId="94">
      <calculatedColumnFormula>IFERROR(Table232[[#This Row],[number]]*Table232[[#This Row],[unit price ]],"")</calculatedColumnFormula>
    </tableColumn>
  </tableColumns>
  <tableStyleInfo name="TableStyleLight1" showFirstColumn="0" showLastColumn="0" showRowStripes="1" showColumnStripes="0"/>
</table>
</file>

<file path=xl/tables/table32.xml><?xml version="1.0" encoding="utf-8"?>
<table xmlns="http://schemas.openxmlformats.org/spreadsheetml/2006/main" id="32" name="Table233" displayName="Table233" ref="A8:E31" totalsRowShown="0">
  <autoFilter ref="A8:E31"/>
  <tableColumns count="5">
    <tableColumn id="1" name="category"/>
    <tableColumn id="2" name="product" dataDxfId="93">
      <calculatedColumnFormula>items_count</calculatedColumnFormula>
    </tableColumn>
    <tableColumn id="3" name="number" dataDxfId="92"/>
    <tableColumn id="4" name="unit price " dataDxfId="91">
      <calculatedColumnFormula>IFERROR(unit_price,"")</calculatedColumnFormula>
    </tableColumn>
    <tableColumn id="5" name="total" dataDxfId="90">
      <calculatedColumnFormula>IFERROR(Table233[[#This Row],[number]]*Table233[[#This Row],[unit price ]],"")</calculatedColumnFormula>
    </tableColumn>
  </tableColumns>
  <tableStyleInfo name="TableStyleLight1" showFirstColumn="0" showLastColumn="0" showRowStripes="1" showColumnStripes="0"/>
</table>
</file>

<file path=xl/tables/table33.xml><?xml version="1.0" encoding="utf-8"?>
<table xmlns="http://schemas.openxmlformats.org/spreadsheetml/2006/main" id="33" name="Table234" displayName="Table234" ref="A8:E31" totalsRowShown="0">
  <autoFilter ref="A8:E31"/>
  <tableColumns count="5">
    <tableColumn id="1" name="category"/>
    <tableColumn id="2" name="product" dataDxfId="89">
      <calculatedColumnFormula>items_count</calculatedColumnFormula>
    </tableColumn>
    <tableColumn id="3" name="number" dataDxfId="88"/>
    <tableColumn id="4" name="unit price " dataDxfId="87">
      <calculatedColumnFormula>IFERROR(unit_price,"")</calculatedColumnFormula>
    </tableColumn>
    <tableColumn id="5" name="total" dataDxfId="86">
      <calculatedColumnFormula>IFERROR(Table234[[#This Row],[number]]*Table234[[#This Row],[unit price ]],"")</calculatedColumnFormula>
    </tableColumn>
  </tableColumns>
  <tableStyleInfo name="TableStyleLight1" showFirstColumn="0" showLastColumn="0" showRowStripes="1" showColumnStripes="0"/>
</table>
</file>

<file path=xl/tables/table34.xml><?xml version="1.0" encoding="utf-8"?>
<table xmlns="http://schemas.openxmlformats.org/spreadsheetml/2006/main" id="34" name="Table235" displayName="Table235" ref="A8:E31" totalsRowShown="0">
  <autoFilter ref="A8:E31"/>
  <tableColumns count="5">
    <tableColumn id="1" name="category"/>
    <tableColumn id="2" name="product" dataDxfId="85">
      <calculatedColumnFormula>items_count</calculatedColumnFormula>
    </tableColumn>
    <tableColumn id="3" name="number" dataDxfId="84"/>
    <tableColumn id="4" name="unit price " dataDxfId="83">
      <calculatedColumnFormula>IFERROR(unit_price,"")</calculatedColumnFormula>
    </tableColumn>
    <tableColumn id="5" name="total" dataDxfId="82">
      <calculatedColumnFormula>IFERROR(Table235[[#This Row],[number]]*Table235[[#This Row],[unit price ]],"")</calculatedColumnFormula>
    </tableColumn>
  </tableColumns>
  <tableStyleInfo name="TableStyleLight1" showFirstColumn="0" showLastColumn="0" showRowStripes="1" showColumnStripes="0"/>
</table>
</file>

<file path=xl/tables/table35.xml><?xml version="1.0" encoding="utf-8"?>
<table xmlns="http://schemas.openxmlformats.org/spreadsheetml/2006/main" id="35" name="Table236" displayName="Table236" ref="A8:E31" totalsRowShown="0">
  <autoFilter ref="A8:E31"/>
  <tableColumns count="5">
    <tableColumn id="1" name="category"/>
    <tableColumn id="2" name="product" dataDxfId="81">
      <calculatedColumnFormula>items_count</calculatedColumnFormula>
    </tableColumn>
    <tableColumn id="3" name="number" dataDxfId="80"/>
    <tableColumn id="4" name="unit price " dataDxfId="79">
      <calculatedColumnFormula>IFERROR(unit_price,"")</calculatedColumnFormula>
    </tableColumn>
    <tableColumn id="5" name="total" dataDxfId="78">
      <calculatedColumnFormula>IFERROR(Table236[[#This Row],[number]]*Table236[[#This Row],[unit price ]],"")</calculatedColumnFormula>
    </tableColumn>
  </tableColumns>
  <tableStyleInfo name="TableStyleLight1" showFirstColumn="0" showLastColumn="0" showRowStripes="1" showColumnStripes="0"/>
</table>
</file>

<file path=xl/tables/table36.xml><?xml version="1.0" encoding="utf-8"?>
<table xmlns="http://schemas.openxmlformats.org/spreadsheetml/2006/main" id="48" name="Table249" displayName="Table249" ref="A8:E31" totalsRowShown="0">
  <autoFilter ref="A8:E31"/>
  <tableColumns count="5">
    <tableColumn id="1" name="category"/>
    <tableColumn id="2" name="product" dataDxfId="77">
      <calculatedColumnFormula>items_count</calculatedColumnFormula>
    </tableColumn>
    <tableColumn id="3" name="number" dataDxfId="76"/>
    <tableColumn id="4" name="unit price " dataDxfId="75">
      <calculatedColumnFormula>IFERROR(unit_price,"")</calculatedColumnFormula>
    </tableColumn>
    <tableColumn id="5" name="total" dataDxfId="74">
      <calculatedColumnFormula>IFERROR(Table249[[#This Row],[number]]*Table249[[#This Row],[unit price ]],"")</calculatedColumnFormula>
    </tableColumn>
  </tableColumns>
  <tableStyleInfo name="TableStyleLight1" showFirstColumn="0" showLastColumn="0" showRowStripes="1" showColumnStripes="0"/>
</table>
</file>

<file path=xl/tables/table37.xml><?xml version="1.0" encoding="utf-8"?>
<table xmlns="http://schemas.openxmlformats.org/spreadsheetml/2006/main" id="49" name="Table250" displayName="Table250" ref="A8:E31" totalsRowShown="0">
  <autoFilter ref="A8:E31"/>
  <tableColumns count="5">
    <tableColumn id="1" name="category"/>
    <tableColumn id="2" name="product" dataDxfId="73">
      <calculatedColumnFormula>items_count</calculatedColumnFormula>
    </tableColumn>
    <tableColumn id="3" name="number" dataDxfId="72"/>
    <tableColumn id="4" name="unit price " dataDxfId="71">
      <calculatedColumnFormula>IFERROR(unit_price,"")</calculatedColumnFormula>
    </tableColumn>
    <tableColumn id="5" name="total" dataDxfId="70">
      <calculatedColumnFormula>IFERROR(Table250[[#This Row],[number]]*Table250[[#This Row],[unit price ]],"")</calculatedColumnFormula>
    </tableColumn>
  </tableColumns>
  <tableStyleInfo name="TableStyleLight1" showFirstColumn="0" showLastColumn="0" showRowStripes="1" showColumnStripes="0"/>
</table>
</file>

<file path=xl/tables/table38.xml><?xml version="1.0" encoding="utf-8"?>
<table xmlns="http://schemas.openxmlformats.org/spreadsheetml/2006/main" id="50" name="Table251" displayName="Table251" ref="A8:E31" totalsRowShown="0">
  <autoFilter ref="A8:E31"/>
  <tableColumns count="5">
    <tableColumn id="1" name="category"/>
    <tableColumn id="2" name="product" dataDxfId="69">
      <calculatedColumnFormula>items_count</calculatedColumnFormula>
    </tableColumn>
    <tableColumn id="3" name="number" dataDxfId="68"/>
    <tableColumn id="4" name="unit price " dataDxfId="67">
      <calculatedColumnFormula>IFERROR(unit_price,"")</calculatedColumnFormula>
    </tableColumn>
    <tableColumn id="5" name="total" dataDxfId="66">
      <calculatedColumnFormula>IFERROR(Table251[[#This Row],[number]]*Table251[[#This Row],[unit price ]],"")</calculatedColumnFormula>
    </tableColumn>
  </tableColumns>
  <tableStyleInfo name="TableStyleLight1" showFirstColumn="0" showLastColumn="0" showRowStripes="1" showColumnStripes="0"/>
</table>
</file>

<file path=xl/tables/table39.xml><?xml version="1.0" encoding="utf-8"?>
<table xmlns="http://schemas.openxmlformats.org/spreadsheetml/2006/main" id="51" name="Table252" displayName="Table252" ref="A8:E31" totalsRowShown="0">
  <autoFilter ref="A8:E31"/>
  <tableColumns count="5">
    <tableColumn id="1" name="category"/>
    <tableColumn id="2" name="product" dataDxfId="65">
      <calculatedColumnFormula>items_count</calculatedColumnFormula>
    </tableColumn>
    <tableColumn id="3" name="number" dataDxfId="64"/>
    <tableColumn id="4" name="unit price " dataDxfId="63">
      <calculatedColumnFormula>IFERROR(unit_price,"")</calculatedColumnFormula>
    </tableColumn>
    <tableColumn id="5" name="total" dataDxfId="62">
      <calculatedColumnFormula>IFERROR(Table252[[#This Row],[number]]*Table252[[#This Row],[unit price ]],"")</calculatedColumnFormula>
    </tableColumn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4" name="prices_table" displayName="prices_table" ref="A1:E71" totalsRowShown="0">
  <autoFilter ref="A1:E71"/>
  <sortState ref="A2:C14">
    <sortCondition ref="A1:A14"/>
  </sortState>
  <tableColumns count="5">
    <tableColumn id="1" name="category"/>
    <tableColumn id="2" name="item"/>
    <tableColumn id="3" name="price"/>
    <tableColumn id="4" name="quantity"/>
    <tableColumn id="5" name="total" dataDxfId="207"/>
  </tableColumns>
  <tableStyleInfo name="TableStyleLight1" showFirstColumn="0" showLastColumn="0" showRowStripes="1" showColumnStripes="0"/>
</table>
</file>

<file path=xl/tables/table40.xml><?xml version="1.0" encoding="utf-8"?>
<table xmlns="http://schemas.openxmlformats.org/spreadsheetml/2006/main" id="52" name="Table253" displayName="Table253" ref="A8:E31" totalsRowShown="0">
  <autoFilter ref="A8:E31"/>
  <tableColumns count="5">
    <tableColumn id="1" name="category"/>
    <tableColumn id="2" name="product" dataDxfId="61">
      <calculatedColumnFormula>items_count</calculatedColumnFormula>
    </tableColumn>
    <tableColumn id="3" name="number" dataDxfId="60"/>
    <tableColumn id="4" name="unit price " dataDxfId="59">
      <calculatedColumnFormula>IFERROR(unit_price,"")</calculatedColumnFormula>
    </tableColumn>
    <tableColumn id="5" name="total" dataDxfId="58">
      <calculatedColumnFormula>IFERROR(Table253[[#This Row],[number]]*Table253[[#This Row],[unit price ]],"")</calculatedColumnFormula>
    </tableColumn>
  </tableColumns>
  <tableStyleInfo name="TableStyleLight1" showFirstColumn="0" showLastColumn="0" showRowStripes="1" showColumnStripes="0"/>
</table>
</file>

<file path=xl/tables/table41.xml><?xml version="1.0" encoding="utf-8"?>
<table xmlns="http://schemas.openxmlformats.org/spreadsheetml/2006/main" id="53" name="Table254" displayName="Table254" ref="A8:E31" totalsRowShown="0">
  <autoFilter ref="A8:E31"/>
  <tableColumns count="5">
    <tableColumn id="1" name="category"/>
    <tableColumn id="2" name="product" dataDxfId="57">
      <calculatedColumnFormula>items_count</calculatedColumnFormula>
    </tableColumn>
    <tableColumn id="3" name="number" dataDxfId="56"/>
    <tableColumn id="4" name="unit price " dataDxfId="55">
      <calculatedColumnFormula>IFERROR(unit_price,"")</calculatedColumnFormula>
    </tableColumn>
    <tableColumn id="5" name="total" dataDxfId="54">
      <calculatedColumnFormula>IFERROR(Table254[[#This Row],[number]]*Table254[[#This Row],[unit price ]],"")</calculatedColumnFormula>
    </tableColumn>
  </tableColumns>
  <tableStyleInfo name="TableStyleLight1" showFirstColumn="0" showLastColumn="0" showRowStripes="1" showColumnStripes="0"/>
</table>
</file>

<file path=xl/tables/table42.xml><?xml version="1.0" encoding="utf-8"?>
<table xmlns="http://schemas.openxmlformats.org/spreadsheetml/2006/main" id="54" name="Table255" displayName="Table255" ref="A8:E31" totalsRowShown="0">
  <autoFilter ref="A8:E31"/>
  <tableColumns count="5">
    <tableColumn id="1" name="category"/>
    <tableColumn id="2" name="product" dataDxfId="53">
      <calculatedColumnFormula>items_count</calculatedColumnFormula>
    </tableColumn>
    <tableColumn id="3" name="number" dataDxfId="52"/>
    <tableColumn id="4" name="unit price " dataDxfId="51">
      <calculatedColumnFormula>IFERROR(unit_price,"")</calculatedColumnFormula>
    </tableColumn>
    <tableColumn id="5" name="total" dataDxfId="50">
      <calculatedColumnFormula>IFERROR(Table255[[#This Row],[number]]*Table255[[#This Row],[unit price ]],"")</calculatedColumnFormula>
    </tableColumn>
  </tableColumns>
  <tableStyleInfo name="TableStyleLight1" showFirstColumn="0" showLastColumn="0" showRowStripes="1" showColumnStripes="0"/>
</table>
</file>

<file path=xl/tables/table43.xml><?xml version="1.0" encoding="utf-8"?>
<table xmlns="http://schemas.openxmlformats.org/spreadsheetml/2006/main" id="36" name="Table237" displayName="Table237" ref="A8:E31" totalsRowShown="0">
  <autoFilter ref="A8:E31"/>
  <tableColumns count="5">
    <tableColumn id="1" name="category"/>
    <tableColumn id="2" name="product" dataDxfId="49">
      <calculatedColumnFormula>items_count</calculatedColumnFormula>
    </tableColumn>
    <tableColumn id="3" name="number" dataDxfId="48"/>
    <tableColumn id="4" name="unit price " dataDxfId="47">
      <calculatedColumnFormula>IFERROR(unit_price,"")</calculatedColumnFormula>
    </tableColumn>
    <tableColumn id="5" name="total" dataDxfId="46">
      <calculatedColumnFormula>IFERROR(Table237[[#This Row],[number]]*Table237[[#This Row],[unit price ]],"")</calculatedColumnFormula>
    </tableColumn>
  </tableColumns>
  <tableStyleInfo name="TableStyleLight1" showFirstColumn="0" showLastColumn="0" showRowStripes="1" showColumnStripes="0"/>
</table>
</file>

<file path=xl/tables/table44.xml><?xml version="1.0" encoding="utf-8"?>
<table xmlns="http://schemas.openxmlformats.org/spreadsheetml/2006/main" id="37" name="Table238" displayName="Table238" ref="A8:E31" totalsRowShown="0">
  <autoFilter ref="A8:E31"/>
  <tableColumns count="5">
    <tableColumn id="1" name="category"/>
    <tableColumn id="2" name="product" dataDxfId="45">
      <calculatedColumnFormula>items_count</calculatedColumnFormula>
    </tableColumn>
    <tableColumn id="3" name="number" dataDxfId="44"/>
    <tableColumn id="4" name="unit price " dataDxfId="43">
      <calculatedColumnFormula>IFERROR(unit_price,"")</calculatedColumnFormula>
    </tableColumn>
    <tableColumn id="5" name="total" dataDxfId="42">
      <calculatedColumnFormula>IFERROR(Table238[[#This Row],[number]]*Table238[[#This Row],[unit price ]],"")</calculatedColumnFormula>
    </tableColumn>
  </tableColumns>
  <tableStyleInfo name="TableStyleLight1" showFirstColumn="0" showLastColumn="0" showRowStripes="1" showColumnStripes="0"/>
</table>
</file>

<file path=xl/tables/table45.xml><?xml version="1.0" encoding="utf-8"?>
<table xmlns="http://schemas.openxmlformats.org/spreadsheetml/2006/main" id="38" name="Table239" displayName="Table239" ref="A8:E31" totalsRowShown="0">
  <autoFilter ref="A8:E31"/>
  <tableColumns count="5">
    <tableColumn id="1" name="category"/>
    <tableColumn id="2" name="product" dataDxfId="41">
      <calculatedColumnFormula>items_count</calculatedColumnFormula>
    </tableColumn>
    <tableColumn id="3" name="number" dataDxfId="40"/>
    <tableColumn id="4" name="unit price " dataDxfId="39">
      <calculatedColumnFormula>IFERROR(unit_price,"")</calculatedColumnFormula>
    </tableColumn>
    <tableColumn id="5" name="total" dataDxfId="38">
      <calculatedColumnFormula>IFERROR(Table239[[#This Row],[number]]*Table239[[#This Row],[unit price ]],"")</calculatedColumnFormula>
    </tableColumn>
  </tableColumns>
  <tableStyleInfo name="TableStyleLight1" showFirstColumn="0" showLastColumn="0" showRowStripes="1" showColumnStripes="0"/>
</table>
</file>

<file path=xl/tables/table46.xml><?xml version="1.0" encoding="utf-8"?>
<table xmlns="http://schemas.openxmlformats.org/spreadsheetml/2006/main" id="39" name="Table240" displayName="Table240" ref="A8:E31" totalsRowShown="0">
  <autoFilter ref="A8:E31"/>
  <tableColumns count="5">
    <tableColumn id="1" name="category"/>
    <tableColumn id="2" name="product" dataDxfId="37">
      <calculatedColumnFormula>items_count</calculatedColumnFormula>
    </tableColumn>
    <tableColumn id="3" name="number" dataDxfId="36"/>
    <tableColumn id="4" name="unit price " dataDxfId="35">
      <calculatedColumnFormula>IFERROR(unit_price,"")</calculatedColumnFormula>
    </tableColumn>
    <tableColumn id="5" name="total" dataDxfId="34">
      <calculatedColumnFormula>IFERROR(Table240[[#This Row],[number]]*Table240[[#This Row],[unit price ]],"")</calculatedColumnFormula>
    </tableColumn>
  </tableColumns>
  <tableStyleInfo name="TableStyleLight1" showFirstColumn="0" showLastColumn="0" showRowStripes="1" showColumnStripes="0"/>
</table>
</file>

<file path=xl/tables/table47.xml><?xml version="1.0" encoding="utf-8"?>
<table xmlns="http://schemas.openxmlformats.org/spreadsheetml/2006/main" id="40" name="Table241" displayName="Table241" ref="A8:E31" totalsRowShown="0">
  <autoFilter ref="A8:E31"/>
  <tableColumns count="5">
    <tableColumn id="1" name="category"/>
    <tableColumn id="2" name="product" dataDxfId="33">
      <calculatedColumnFormula>items_count</calculatedColumnFormula>
    </tableColumn>
    <tableColumn id="3" name="number" dataDxfId="32"/>
    <tableColumn id="4" name="unit price " dataDxfId="31">
      <calculatedColumnFormula>IFERROR(unit_price,"")</calculatedColumnFormula>
    </tableColumn>
    <tableColumn id="5" name="total" dataDxfId="30">
      <calculatedColumnFormula>IFERROR(Table241[[#This Row],[number]]*Table241[[#This Row],[unit price ]],"")</calculatedColumnFormula>
    </tableColumn>
  </tableColumns>
  <tableStyleInfo name="TableStyleLight1" showFirstColumn="0" showLastColumn="0" showRowStripes="1" showColumnStripes="0"/>
</table>
</file>

<file path=xl/tables/table48.xml><?xml version="1.0" encoding="utf-8"?>
<table xmlns="http://schemas.openxmlformats.org/spreadsheetml/2006/main" id="41" name="Table242" displayName="Table242" ref="A8:E31" totalsRowShown="0">
  <autoFilter ref="A8:E31"/>
  <tableColumns count="5">
    <tableColumn id="1" name="category"/>
    <tableColumn id="2" name="product" dataDxfId="29">
      <calculatedColumnFormula>items_count</calculatedColumnFormula>
    </tableColumn>
    <tableColumn id="3" name="number" dataDxfId="28"/>
    <tableColumn id="4" name="unit price " dataDxfId="27">
      <calculatedColumnFormula>IFERROR(unit_price,"")</calculatedColumnFormula>
    </tableColumn>
    <tableColumn id="5" name="total" dataDxfId="26">
      <calculatedColumnFormula>IFERROR(Table242[[#This Row],[number]]*Table242[[#This Row],[unit price ]],"")</calculatedColumnFormula>
    </tableColumn>
  </tableColumns>
  <tableStyleInfo name="TableStyleLight1" showFirstColumn="0" showLastColumn="0" showRowStripes="1" showColumnStripes="0"/>
</table>
</file>

<file path=xl/tables/table49.xml><?xml version="1.0" encoding="utf-8"?>
<table xmlns="http://schemas.openxmlformats.org/spreadsheetml/2006/main" id="42" name="Table243" displayName="Table243" ref="A8:E31" totalsRowShown="0">
  <autoFilter ref="A8:E31"/>
  <tableColumns count="5">
    <tableColumn id="1" name="category"/>
    <tableColumn id="2" name="product" dataDxfId="25">
      <calculatedColumnFormula>items_count</calculatedColumnFormula>
    </tableColumn>
    <tableColumn id="3" name="number" dataDxfId="24"/>
    <tableColumn id="4" name="unit price " dataDxfId="23">
      <calculatedColumnFormula>IFERROR(unit_price,"")</calculatedColumnFormula>
    </tableColumn>
    <tableColumn id="5" name="total" dataDxfId="22">
      <calculatedColumnFormula>IFERROR(Table243[[#This Row],[number]]*Table243[[#This Row],[unit price ]],"")</calculatedColumnFormula>
    </tableColumn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id="2" name="Table2" displayName="Table2" ref="A8:E31" totalsRowShown="0">
  <autoFilter ref="A8:E31"/>
  <tableColumns count="5">
    <tableColumn id="1" name="category" dataDxfId="206"/>
    <tableColumn id="2" name="product" dataDxfId="205">
      <calculatedColumnFormula>items_count</calculatedColumnFormula>
    </tableColumn>
    <tableColumn id="3" name="number" dataDxfId="204"/>
    <tableColumn id="4" name="unit price " dataDxfId="203">
      <calculatedColumnFormula>IFERROR(unit_price,"")</calculatedColumnFormula>
    </tableColumn>
    <tableColumn id="5" name="total" dataDxfId="202">
      <calculatedColumnFormula>IFERROR(Table2[[#This Row],[number]]*Table2[[#This Row],[unit price ]],"")</calculatedColumnFormula>
    </tableColumn>
  </tableColumns>
  <tableStyleInfo name="TableStyleLight1" showFirstColumn="0" showLastColumn="0" showRowStripes="1" showColumnStripes="0"/>
</table>
</file>

<file path=xl/tables/table50.xml><?xml version="1.0" encoding="utf-8"?>
<table xmlns="http://schemas.openxmlformats.org/spreadsheetml/2006/main" id="43" name="Table244" displayName="Table244" ref="A8:E31" totalsRowShown="0">
  <autoFilter ref="A8:E31"/>
  <tableColumns count="5">
    <tableColumn id="1" name="category"/>
    <tableColumn id="2" name="product" dataDxfId="21">
      <calculatedColumnFormula>items_count</calculatedColumnFormula>
    </tableColumn>
    <tableColumn id="3" name="number" dataDxfId="20"/>
    <tableColumn id="4" name="unit price " dataDxfId="19">
      <calculatedColumnFormula>IFERROR(unit_price,"")</calculatedColumnFormula>
    </tableColumn>
    <tableColumn id="5" name="total" dataDxfId="18">
      <calculatedColumnFormula>IFERROR(Table244[[#This Row],[number]]*Table244[[#This Row],[unit price ]],"")</calculatedColumnFormula>
    </tableColumn>
  </tableColumns>
  <tableStyleInfo name="TableStyleLight1" showFirstColumn="0" showLastColumn="0" showRowStripes="1" showColumnStripes="0"/>
</table>
</file>

<file path=xl/tables/table51.xml><?xml version="1.0" encoding="utf-8"?>
<table xmlns="http://schemas.openxmlformats.org/spreadsheetml/2006/main" id="44" name="Table245" displayName="Table245" ref="A8:E31" totalsRowShown="0">
  <autoFilter ref="A8:E31"/>
  <tableColumns count="5">
    <tableColumn id="1" name="category"/>
    <tableColumn id="2" name="product" dataDxfId="17">
      <calculatedColumnFormula>items_count</calculatedColumnFormula>
    </tableColumn>
    <tableColumn id="3" name="number" dataDxfId="16"/>
    <tableColumn id="4" name="unit price " dataDxfId="15">
      <calculatedColumnFormula>IFERROR(unit_price,"")</calculatedColumnFormula>
    </tableColumn>
    <tableColumn id="5" name="total" dataDxfId="14">
      <calculatedColumnFormula>IFERROR(Table245[[#This Row],[number]]*Table245[[#This Row],[unit price ]],"")</calculatedColumnFormula>
    </tableColumn>
  </tableColumns>
  <tableStyleInfo name="TableStyleLight1" showFirstColumn="0" showLastColumn="0" showRowStripes="1" showColumnStripes="0"/>
</table>
</file>

<file path=xl/tables/table52.xml><?xml version="1.0" encoding="utf-8"?>
<table xmlns="http://schemas.openxmlformats.org/spreadsheetml/2006/main" id="45" name="Table246" displayName="Table246" ref="A8:E31" totalsRowShown="0">
  <autoFilter ref="A8:E31"/>
  <tableColumns count="5">
    <tableColumn id="1" name="category"/>
    <tableColumn id="2" name="product" dataDxfId="13">
      <calculatedColumnFormula>items_count</calculatedColumnFormula>
    </tableColumn>
    <tableColumn id="3" name="number" dataDxfId="12"/>
    <tableColumn id="4" name="unit price " dataDxfId="11">
      <calculatedColumnFormula>IFERROR(unit_price,"")</calculatedColumnFormula>
    </tableColumn>
    <tableColumn id="5" name="total" dataDxfId="10">
      <calculatedColumnFormula>IFERROR(Table246[[#This Row],[number]]*Table246[[#This Row],[unit price ]],"")</calculatedColumnFormula>
    </tableColumn>
  </tableColumns>
  <tableStyleInfo name="TableStyleLight1" showFirstColumn="0" showLastColumn="0" showRowStripes="1" showColumnStripes="0"/>
</table>
</file>

<file path=xl/tables/table53.xml><?xml version="1.0" encoding="utf-8"?>
<table xmlns="http://schemas.openxmlformats.org/spreadsheetml/2006/main" id="46" name="Table247" displayName="Table247" ref="A8:E31" totalsRowShown="0">
  <autoFilter ref="A8:E31"/>
  <tableColumns count="5">
    <tableColumn id="1" name="category"/>
    <tableColumn id="2" name="product" dataDxfId="9">
      <calculatedColumnFormula>items_count</calculatedColumnFormula>
    </tableColumn>
    <tableColumn id="3" name="number" dataDxfId="8"/>
    <tableColumn id="4" name="unit price " dataDxfId="7">
      <calculatedColumnFormula>IFERROR(unit_price,"")</calculatedColumnFormula>
    </tableColumn>
    <tableColumn id="5" name="total" dataDxfId="6">
      <calculatedColumnFormula>IFERROR(Table247[[#This Row],[number]]*Table247[[#This Row],[unit price ]],"")</calculatedColumnFormula>
    </tableColumn>
  </tableColumns>
  <tableStyleInfo name="TableStyleLight1" showFirstColumn="0" showLastColumn="0" showRowStripes="1" showColumnStripes="0"/>
</table>
</file>

<file path=xl/tables/table54.xml><?xml version="1.0" encoding="utf-8"?>
<table xmlns="http://schemas.openxmlformats.org/spreadsheetml/2006/main" id="47" name="Table248" displayName="Table248" ref="A8:E31" totalsRowShown="0">
  <autoFilter ref="A8:E31"/>
  <tableColumns count="5">
    <tableColumn id="1" name="category"/>
    <tableColumn id="2" name="product" dataDxfId="5">
      <calculatedColumnFormula>items_count</calculatedColumnFormula>
    </tableColumn>
    <tableColumn id="3" name="number" dataDxfId="4"/>
    <tableColumn id="4" name="unit price " dataDxfId="3">
      <calculatedColumnFormula>IFERROR(unit_price,"")</calculatedColumnFormula>
    </tableColumn>
    <tableColumn id="5" name="total" dataDxfId="2">
      <calculatedColumnFormula>IFERROR(Table248[[#This Row],[number]]*Table248[[#This Row],[unit price ]],"")</calculatedColumnFormula>
    </tableColumn>
  </tableColumns>
  <tableStyleInfo name="TableStyleLight1" showFirstColumn="0" showLastColumn="0" showRowStripes="1" showColumnStripes="0"/>
</table>
</file>

<file path=xl/tables/table55.xml><?xml version="1.0" encoding="utf-8"?>
<table xmlns="http://schemas.openxmlformats.org/spreadsheetml/2006/main" id="5" name="Table5" displayName="Table5" ref="A1:B7" totalsRowShown="0">
  <autoFilter ref="A1:B7"/>
  <sortState ref="A2:B21">
    <sortCondition ref="A1:A21"/>
  </sortState>
  <tableColumns count="2">
    <tableColumn id="1" name="name " dataDxfId="1"/>
    <tableColumn id="2" name="forumula" dataDxfId="0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id="6" name="Table27" displayName="Table27" ref="A8:E31" totalsRowShown="0">
  <autoFilter ref="A8:E31"/>
  <tableColumns count="5">
    <tableColumn id="1" name="category" dataDxfId="201"/>
    <tableColumn id="2" name="product" dataDxfId="200">
      <calculatedColumnFormula>items_count</calculatedColumnFormula>
    </tableColumn>
    <tableColumn id="3" name="number" dataDxfId="199"/>
    <tableColumn id="4" name="unit price " dataDxfId="198">
      <calculatedColumnFormula>IFERROR(unit_price,"")</calculatedColumnFormula>
    </tableColumn>
    <tableColumn id="5" name="total" dataDxfId="197">
      <calculatedColumnFormula>IFERROR(Table27[[#This Row],[number]]*Table27[[#This Row],[unit price ]],"")</calculatedColumnFormula>
    </tableColumn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id="7" name="Table28" displayName="Table28" ref="A8:E31" totalsRowShown="0">
  <autoFilter ref="A8:E31"/>
  <tableColumns count="5">
    <tableColumn id="1" name="category" dataDxfId="196"/>
    <tableColumn id="2" name="product" dataDxfId="195">
      <calculatedColumnFormula>items_count</calculatedColumnFormula>
    </tableColumn>
    <tableColumn id="3" name="number" dataDxfId="194"/>
    <tableColumn id="4" name="unit price " dataDxfId="193">
      <calculatedColumnFormula>IFERROR(unit_price,"")</calculatedColumnFormula>
    </tableColumn>
    <tableColumn id="5" name="total" dataDxfId="192">
      <calculatedColumnFormula>IFERROR(Table28[[#This Row],[number]]*Table28[[#This Row],[unit price ]],"")</calculatedColumnFormula>
    </tableColumn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id="8" name="Table29" displayName="Table29" ref="A8:E31" totalsRowShown="0">
  <autoFilter ref="A8:E31"/>
  <tableColumns count="5">
    <tableColumn id="1" name="category" dataDxfId="191"/>
    <tableColumn id="2" name="product" dataDxfId="190">
      <calculatedColumnFormula>items_count</calculatedColumnFormula>
    </tableColumn>
    <tableColumn id="3" name="number" dataDxfId="189"/>
    <tableColumn id="4" name="unit price " dataDxfId="188">
      <calculatedColumnFormula>IFERROR(unit_price,"")</calculatedColumnFormula>
    </tableColumn>
    <tableColumn id="5" name="total" dataDxfId="187">
      <calculatedColumnFormula>IFERROR(Table29[[#This Row],[number]]*Table29[[#This Row],[unit price ]],"")</calculatedColumnFormula>
    </tableColumn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id="9" name="Table210" displayName="Table210" ref="A8:E32" totalsRowShown="0">
  <autoFilter ref="A8:E32"/>
  <tableColumns count="5">
    <tableColumn id="1" name="category" dataDxfId="186"/>
    <tableColumn id="2" name="product" dataDxfId="185">
      <calculatedColumnFormula>items_count</calculatedColumnFormula>
    </tableColumn>
    <tableColumn id="3" name="number" dataDxfId="184"/>
    <tableColumn id="4" name="unit price " dataDxfId="183">
      <calculatedColumnFormula>IFERROR(unit_price,"")</calculatedColumnFormula>
    </tableColumn>
    <tableColumn id="5" name="total" dataDxfId="182">
      <calculatedColumnFormula>IFERROR(Table210[[#This Row],[number]]*Table210[[#This Row],[unit price ]],"")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9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4.xml"/><Relationship Id="rId1" Type="http://schemas.openxmlformats.org/officeDocument/2006/relationships/vmlDrawing" Target="../drawings/vmlDrawing1.v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9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1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7"/>
  <sheetViews>
    <sheetView tabSelected="1" workbookViewId="0">
      <selection activeCell="F18" sqref="F18"/>
    </sheetView>
  </sheetViews>
  <sheetFormatPr defaultRowHeight="15"/>
  <cols>
    <col min="1" max="1" width="19.7109375" customWidth="1"/>
    <col min="2" max="2" width="115" customWidth="1"/>
  </cols>
  <sheetData>
    <row r="1" spans="1:2">
      <c r="A1" t="s">
        <v>99</v>
      </c>
      <c r="B1" t="s">
        <v>100</v>
      </c>
    </row>
    <row r="2" spans="1:2">
      <c r="A2" s="33" t="s">
        <v>4</v>
      </c>
      <c r="B2" s="34" t="s">
        <v>103</v>
      </c>
    </row>
    <row r="3" spans="1:2">
      <c r="A3" s="32"/>
      <c r="B3" s="32" t="s">
        <v>102</v>
      </c>
    </row>
    <row r="4" spans="1:2">
      <c r="A4" s="32"/>
      <c r="B4" s="32" t="s">
        <v>101</v>
      </c>
    </row>
    <row r="5" spans="1:2">
      <c r="A5" s="32"/>
    </row>
    <row r="6" spans="1:2">
      <c r="A6" s="20" t="s">
        <v>40</v>
      </c>
      <c r="B6" t="s">
        <v>117</v>
      </c>
    </row>
    <row r="7" spans="1:2">
      <c r="B7" t="s">
        <v>104</v>
      </c>
    </row>
    <row r="8" spans="1:2">
      <c r="B8" t="s">
        <v>105</v>
      </c>
    </row>
    <row r="9" spans="1:2">
      <c r="B9" t="s">
        <v>106</v>
      </c>
    </row>
    <row r="10" spans="1:2">
      <c r="B10" t="s">
        <v>107</v>
      </c>
    </row>
    <row r="12" spans="1:2">
      <c r="A12" s="20" t="s">
        <v>41</v>
      </c>
      <c r="B12" t="s">
        <v>118</v>
      </c>
    </row>
    <row r="13" spans="1:2">
      <c r="B13" t="s">
        <v>108</v>
      </c>
    </row>
    <row r="14" spans="1:2">
      <c r="B14" t="s">
        <v>109</v>
      </c>
    </row>
    <row r="15" spans="1:2">
      <c r="B15" t="s">
        <v>110</v>
      </c>
    </row>
    <row r="16" spans="1:2">
      <c r="B16" s="35" t="s">
        <v>111</v>
      </c>
    </row>
    <row r="17" spans="1:2">
      <c r="B17" t="s">
        <v>112</v>
      </c>
    </row>
    <row r="19" spans="1:2">
      <c r="A19" s="20" t="s">
        <v>0</v>
      </c>
      <c r="B19" s="1" t="s">
        <v>115</v>
      </c>
    </row>
    <row r="20" spans="1:2">
      <c r="B20" t="s">
        <v>113</v>
      </c>
    </row>
    <row r="21" spans="1:2">
      <c r="B21" t="s">
        <v>114</v>
      </c>
    </row>
    <row r="22" spans="1:2">
      <c r="B22" t="s">
        <v>116</v>
      </c>
    </row>
    <row r="23" spans="1:2">
      <c r="A23" s="1"/>
      <c r="B23" s="1" t="s">
        <v>119</v>
      </c>
    </row>
    <row r="24" spans="1:2">
      <c r="B24" t="s">
        <v>120</v>
      </c>
    </row>
    <row r="25" spans="1:2">
      <c r="B25" t="s">
        <v>121</v>
      </c>
    </row>
    <row r="27" spans="1:2">
      <c r="A27" s="1" t="s">
        <v>122</v>
      </c>
      <c r="B27" s="36" t="s">
        <v>123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/>
  <dimension ref="A1:E33"/>
  <sheetViews>
    <sheetView workbookViewId="0">
      <pane ySplit="8" topLeftCell="A9" activePane="bottomLeft" state="frozen"/>
      <selection pane="bottomLeft" activeCell="B5" sqref="B5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SUM(Table211[total])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51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IFERROR(Table211[[#This Row],[number]]*Table211[[#This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IFERROR(Table211[[#This Row],[number]]*Table211[[#This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IFERROR(Table211[[#This Row],[number]]*Table211[[#This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IFERROR(Table211[[#This Row],[number]]*Table211[[#This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IFERROR(Table211[[#This Row],[number]]*Table211[[#This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IFERROR(Table211[[#This Row],[number]]*Table211[[#This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IFERROR(Table211[[#This Row],[number]]*Table211[[#This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IFERROR(Table211[[#This Row],[number]]*Table211[[#This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IFERROR(Table211[[#This Row],[number]]*Table211[[#This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IFERROR(Table211[[#This Row],[number]]*Table211[[#This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IFERROR(Table211[[#This Row],[number]]*Table211[[#This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IFERROR(Table211[[#This Row],[number]]*Table211[[#This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IFERROR(Table211[[#This Row],[number]]*Table211[[#This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IFERROR(Table211[[#This Row],[number]]*Table211[[#This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IFERROR(Table211[[#This Row],[number]]*Table211[[#This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IFERROR(Table211[[#This Row],[number]]*Table211[[#This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IFERROR(Table211[[#This Row],[number]]*Table211[[#This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IFERROR(Table211[[#This Row],[number]]*Table211[[#This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IFERROR(Table211[[#This Row],[number]]*Table211[[#This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IFERROR(Table211[[#This Row],[number]]*Table211[[#This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IFERROR(Table211[[#This Row],[number]]*Table211[[#This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IFERROR(Table211[[#This Row],[number]]*Table211[[#This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IFERROR(Table211[[#This Row],[number]]*Table211[[#This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1"/>
  <dimension ref="A1:E33"/>
  <sheetViews>
    <sheetView workbookViewId="0">
      <pane ySplit="8" topLeftCell="A9" activePane="bottomLeft" state="frozen"/>
      <selection pane="bottomLeft" activeCell="B5" sqref="B5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SUM(Table212[total])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52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IFERROR(Table212[[#This Row],[number]]*Table212[[#This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IFERROR(Table212[[#This Row],[number]]*Table212[[#This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IFERROR(Table212[[#This Row],[number]]*Table212[[#This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IFERROR(Table212[[#This Row],[number]]*Table212[[#This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IFERROR(Table212[[#This Row],[number]]*Table212[[#This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IFERROR(Table212[[#This Row],[number]]*Table212[[#This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IFERROR(Table212[[#This Row],[number]]*Table212[[#This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IFERROR(Table212[[#This Row],[number]]*Table212[[#This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IFERROR(Table212[[#This Row],[number]]*Table212[[#This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IFERROR(Table212[[#This Row],[number]]*Table212[[#This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IFERROR(Table212[[#This Row],[number]]*Table212[[#This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IFERROR(Table212[[#This Row],[number]]*Table212[[#This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IFERROR(Table212[[#This Row],[number]]*Table212[[#This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IFERROR(Table212[[#This Row],[number]]*Table212[[#This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IFERROR(Table212[[#This Row],[number]]*Table212[[#This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IFERROR(Table212[[#This Row],[number]]*Table212[[#This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IFERROR(Table212[[#This Row],[number]]*Table212[[#This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IFERROR(Table212[[#This Row],[number]]*Table212[[#This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IFERROR(Table212[[#This Row],[number]]*Table212[[#This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IFERROR(Table212[[#This Row],[number]]*Table212[[#This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IFERROR(Table212[[#This Row],[number]]*Table212[[#This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IFERROR(Table212[[#This Row],[number]]*Table212[[#This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IFERROR(Table212[[#This Row],[number]]*Table212[[#This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2"/>
  <dimension ref="A1:E33"/>
  <sheetViews>
    <sheetView workbookViewId="0">
      <pane ySplit="8" topLeftCell="A9" activePane="bottomLeft" state="frozen"/>
      <selection pane="bottomLeft" activeCell="B5" sqref="B5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SUM(Table213[total])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53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IFERROR(Table213[[#This Row],[number]]*Table213[[#This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IFERROR(Table213[[#This Row],[number]]*Table213[[#This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IFERROR(Table213[[#This Row],[number]]*Table213[[#This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IFERROR(Table213[[#This Row],[number]]*Table213[[#This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IFERROR(Table213[[#This Row],[number]]*Table213[[#This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IFERROR(Table213[[#This Row],[number]]*Table213[[#This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IFERROR(Table213[[#This Row],[number]]*Table213[[#This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IFERROR(Table213[[#This Row],[number]]*Table213[[#This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IFERROR(Table213[[#This Row],[number]]*Table213[[#This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IFERROR(Table213[[#This Row],[number]]*Table213[[#This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IFERROR(Table213[[#This Row],[number]]*Table213[[#This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IFERROR(Table213[[#This Row],[number]]*Table213[[#This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IFERROR(Table213[[#This Row],[number]]*Table213[[#This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IFERROR(Table213[[#This Row],[number]]*Table213[[#This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IFERROR(Table213[[#This Row],[number]]*Table213[[#This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IFERROR(Table213[[#This Row],[number]]*Table213[[#This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IFERROR(Table213[[#This Row],[number]]*Table213[[#This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IFERROR(Table213[[#This Row],[number]]*Table213[[#This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IFERROR(Table213[[#This Row],[number]]*Table213[[#This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IFERROR(Table213[[#This Row],[number]]*Table213[[#This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IFERROR(Table213[[#This Row],[number]]*Table213[[#This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IFERROR(Table213[[#This Row],[number]]*Table213[[#This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IFERROR(Table213[[#This Row],[number]]*Table213[[#This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3"/>
  <dimension ref="A1:E33"/>
  <sheetViews>
    <sheetView workbookViewId="0">
      <pane ySplit="8" topLeftCell="A9" activePane="bottomLeft" state="frozen"/>
      <selection pane="bottomLeft" activeCell="B2" sqref="B2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SUM(Table214[total])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54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IFERROR(Table214[[#This Row],[number]]*Table214[[#This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IFERROR(Table214[[#This Row],[number]]*Table214[[#This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IFERROR(Table214[[#This Row],[number]]*Table214[[#This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IFERROR(Table214[[#This Row],[number]]*Table214[[#This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IFERROR(Table214[[#This Row],[number]]*Table214[[#This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IFERROR(Table214[[#This Row],[number]]*Table214[[#This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IFERROR(Table214[[#This Row],[number]]*Table214[[#This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IFERROR(Table214[[#This Row],[number]]*Table214[[#This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IFERROR(Table214[[#This Row],[number]]*Table214[[#This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IFERROR(Table214[[#This Row],[number]]*Table214[[#This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IFERROR(Table214[[#This Row],[number]]*Table214[[#This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IFERROR(Table214[[#This Row],[number]]*Table214[[#This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IFERROR(Table214[[#This Row],[number]]*Table214[[#This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IFERROR(Table214[[#This Row],[number]]*Table214[[#This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IFERROR(Table214[[#This Row],[number]]*Table214[[#This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IFERROR(Table214[[#This Row],[number]]*Table214[[#This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IFERROR(Table214[[#This Row],[number]]*Table214[[#This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IFERROR(Table214[[#This Row],[number]]*Table214[[#This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IFERROR(Table214[[#This Row],[number]]*Table214[[#This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IFERROR(Table214[[#This Row],[number]]*Table214[[#This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IFERROR(Table214[[#This Row],[number]]*Table214[[#This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IFERROR(Table214[[#This Row],[number]]*Table214[[#This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IFERROR(Table214[[#This Row],[number]]*Table214[[#This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4"/>
  <dimension ref="A1:E33"/>
  <sheetViews>
    <sheetView workbookViewId="0">
      <pane ySplit="8" topLeftCell="A9" activePane="bottomLeft" state="frozen"/>
      <selection pane="bottomLeft" activeCell="B10" sqref="B10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SUM(Table215[total])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55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IFERROR(Table215[[#This Row],[number]]*Table215[[#This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IFERROR(Table215[[#This Row],[number]]*Table215[[#This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IFERROR(Table215[[#This Row],[number]]*Table215[[#This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IFERROR(Table215[[#This Row],[number]]*Table215[[#This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IFERROR(Table215[[#This Row],[number]]*Table215[[#This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IFERROR(Table215[[#This Row],[number]]*Table215[[#This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IFERROR(Table215[[#This Row],[number]]*Table215[[#This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IFERROR(Table215[[#This Row],[number]]*Table215[[#This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IFERROR(Table215[[#This Row],[number]]*Table215[[#This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IFERROR(Table215[[#This Row],[number]]*Table215[[#This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IFERROR(Table215[[#This Row],[number]]*Table215[[#This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IFERROR(Table215[[#This Row],[number]]*Table215[[#This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IFERROR(Table215[[#This Row],[number]]*Table215[[#This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IFERROR(Table215[[#This Row],[number]]*Table215[[#This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IFERROR(Table215[[#This Row],[number]]*Table215[[#This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IFERROR(Table215[[#This Row],[number]]*Table215[[#This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IFERROR(Table215[[#This Row],[number]]*Table215[[#This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IFERROR(Table215[[#This Row],[number]]*Table215[[#This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IFERROR(Table215[[#This Row],[number]]*Table215[[#This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IFERROR(Table215[[#This Row],[number]]*Table215[[#This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IFERROR(Table215[[#This Row],[number]]*Table215[[#This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IFERROR(Table215[[#This Row],[number]]*Table215[[#This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IFERROR(Table215[[#This Row],[number]]*Table215[[#This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5"/>
  <dimension ref="A1:E33"/>
  <sheetViews>
    <sheetView workbookViewId="0">
      <pane ySplit="8" topLeftCell="A9" activePane="bottomLeft" state="frozen"/>
      <selection pane="bottomLeft" activeCell="B2" sqref="B2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SUM(Table216[total])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56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IFERROR(Table216[[#This Row],[number]]*Table216[[#This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IFERROR(Table216[[#This Row],[number]]*Table216[[#This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IFERROR(Table216[[#This Row],[number]]*Table216[[#This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IFERROR(Table216[[#This Row],[number]]*Table216[[#This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IFERROR(Table216[[#This Row],[number]]*Table216[[#This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IFERROR(Table216[[#This Row],[number]]*Table216[[#This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IFERROR(Table216[[#This Row],[number]]*Table216[[#This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IFERROR(Table216[[#This Row],[number]]*Table216[[#This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IFERROR(Table216[[#This Row],[number]]*Table216[[#This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IFERROR(Table216[[#This Row],[number]]*Table216[[#This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IFERROR(Table216[[#This Row],[number]]*Table216[[#This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IFERROR(Table216[[#This Row],[number]]*Table216[[#This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IFERROR(Table216[[#This Row],[number]]*Table216[[#This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IFERROR(Table216[[#This Row],[number]]*Table216[[#This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IFERROR(Table216[[#This Row],[number]]*Table216[[#This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IFERROR(Table216[[#This Row],[number]]*Table216[[#This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IFERROR(Table216[[#This Row],[number]]*Table216[[#This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IFERROR(Table216[[#This Row],[number]]*Table216[[#This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IFERROR(Table216[[#This Row],[number]]*Table216[[#This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IFERROR(Table216[[#This Row],[number]]*Table216[[#This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IFERROR(Table216[[#This Row],[number]]*Table216[[#This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IFERROR(Table216[[#This Row],[number]]*Table216[[#This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IFERROR(Table216[[#This Row],[number]]*Table216[[#This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6"/>
  <dimension ref="A1:E33"/>
  <sheetViews>
    <sheetView workbookViewId="0">
      <pane ySplit="8" topLeftCell="A9" activePane="bottomLeft" state="frozen"/>
      <selection pane="bottomLeft" activeCell="B2" sqref="B2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SUM(Table217[total])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57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IFERROR(Table217[[#This Row],[number]]*Table217[[#This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IFERROR(Table217[[#This Row],[number]]*Table217[[#This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IFERROR(Table217[[#This Row],[number]]*Table217[[#This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IFERROR(Table217[[#This Row],[number]]*Table217[[#This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IFERROR(Table217[[#This Row],[number]]*Table217[[#This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IFERROR(Table217[[#This Row],[number]]*Table217[[#This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IFERROR(Table217[[#This Row],[number]]*Table217[[#This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IFERROR(Table217[[#This Row],[number]]*Table217[[#This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IFERROR(Table217[[#This Row],[number]]*Table217[[#This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IFERROR(Table217[[#This Row],[number]]*Table217[[#This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IFERROR(Table217[[#This Row],[number]]*Table217[[#This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IFERROR(Table217[[#This Row],[number]]*Table217[[#This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IFERROR(Table217[[#This Row],[number]]*Table217[[#This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IFERROR(Table217[[#This Row],[number]]*Table217[[#This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IFERROR(Table217[[#This Row],[number]]*Table217[[#This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IFERROR(Table217[[#This Row],[number]]*Table217[[#This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IFERROR(Table217[[#This Row],[number]]*Table217[[#This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IFERROR(Table217[[#This Row],[number]]*Table217[[#This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IFERROR(Table217[[#This Row],[number]]*Table217[[#This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IFERROR(Table217[[#This Row],[number]]*Table217[[#This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IFERROR(Table217[[#This Row],[number]]*Table217[[#This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IFERROR(Table217[[#This Row],[number]]*Table217[[#This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IFERROR(Table217[[#This Row],[number]]*Table217[[#This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17"/>
  <dimension ref="A1:E33"/>
  <sheetViews>
    <sheetView workbookViewId="0">
      <pane ySplit="8" topLeftCell="A9" activePane="bottomLeft" state="frozen"/>
      <selection pane="bottomLeft" activeCell="B2" sqref="B2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SUM(Table218[total])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58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IFERROR(Table218[[#This Row],[number]]*Table218[[#This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IFERROR(Table218[[#This Row],[number]]*Table218[[#This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IFERROR(Table218[[#This Row],[number]]*Table218[[#This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IFERROR(Table218[[#This Row],[number]]*Table218[[#This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IFERROR(Table218[[#This Row],[number]]*Table218[[#This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IFERROR(Table218[[#This Row],[number]]*Table218[[#This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IFERROR(Table218[[#This Row],[number]]*Table218[[#This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IFERROR(Table218[[#This Row],[number]]*Table218[[#This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IFERROR(Table218[[#This Row],[number]]*Table218[[#This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IFERROR(Table218[[#This Row],[number]]*Table218[[#This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IFERROR(Table218[[#This Row],[number]]*Table218[[#This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IFERROR(Table218[[#This Row],[number]]*Table218[[#This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IFERROR(Table218[[#This Row],[number]]*Table218[[#This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IFERROR(Table218[[#This Row],[number]]*Table218[[#This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IFERROR(Table218[[#This Row],[number]]*Table218[[#This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IFERROR(Table218[[#This Row],[number]]*Table218[[#This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IFERROR(Table218[[#This Row],[number]]*Table218[[#This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IFERROR(Table218[[#This Row],[number]]*Table218[[#This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IFERROR(Table218[[#This Row],[number]]*Table218[[#This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IFERROR(Table218[[#This Row],[number]]*Table218[[#This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IFERROR(Table218[[#This Row],[number]]*Table218[[#This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IFERROR(Table218[[#This Row],[number]]*Table218[[#This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IFERROR(Table218[[#This Row],[number]]*Table218[[#This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8"/>
  <dimension ref="A1:E33"/>
  <sheetViews>
    <sheetView workbookViewId="0">
      <pane ySplit="8" topLeftCell="A9" activePane="bottomLeft" state="frozen"/>
      <selection pane="bottomLeft" activeCell="B2" sqref="B2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SUM(Table219[total])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59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IFERROR(Table219[[#This Row],[number]]*Table219[[#This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IFERROR(Table219[[#This Row],[number]]*Table219[[#This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IFERROR(Table219[[#This Row],[number]]*Table219[[#This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IFERROR(Table219[[#This Row],[number]]*Table219[[#This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IFERROR(Table219[[#This Row],[number]]*Table219[[#This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IFERROR(Table219[[#This Row],[number]]*Table219[[#This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IFERROR(Table219[[#This Row],[number]]*Table219[[#This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IFERROR(Table219[[#This Row],[number]]*Table219[[#This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IFERROR(Table219[[#This Row],[number]]*Table219[[#This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IFERROR(Table219[[#This Row],[number]]*Table219[[#This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IFERROR(Table219[[#This Row],[number]]*Table219[[#This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IFERROR(Table219[[#This Row],[number]]*Table219[[#This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IFERROR(Table219[[#This Row],[number]]*Table219[[#This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IFERROR(Table219[[#This Row],[number]]*Table219[[#This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IFERROR(Table219[[#This Row],[number]]*Table219[[#This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IFERROR(Table219[[#This Row],[number]]*Table219[[#This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IFERROR(Table219[[#This Row],[number]]*Table219[[#This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IFERROR(Table219[[#This Row],[number]]*Table219[[#This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IFERROR(Table219[[#This Row],[number]]*Table219[[#This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IFERROR(Table219[[#This Row],[number]]*Table219[[#This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IFERROR(Table219[[#This Row],[number]]*Table219[[#This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IFERROR(Table219[[#This Row],[number]]*Table219[[#This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IFERROR(Table219[[#This Row],[number]]*Table219[[#This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9"/>
  <dimension ref="A1:E33"/>
  <sheetViews>
    <sheetView workbookViewId="0">
      <pane ySplit="8" topLeftCell="A9" activePane="bottomLeft" state="frozen"/>
      <selection pane="bottomLeft" activeCell="B2" sqref="B2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SUM(Table220[total])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60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IFERROR(Table220[[#This Row],[number]]*Table220[[#This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IFERROR(Table220[[#This Row],[number]]*Table220[[#This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IFERROR(Table220[[#This Row],[number]]*Table220[[#This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IFERROR(Table220[[#This Row],[number]]*Table220[[#This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IFERROR(Table220[[#This Row],[number]]*Table220[[#This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IFERROR(Table220[[#This Row],[number]]*Table220[[#This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IFERROR(Table220[[#This Row],[number]]*Table220[[#This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IFERROR(Table220[[#This Row],[number]]*Table220[[#This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IFERROR(Table220[[#This Row],[number]]*Table220[[#This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IFERROR(Table220[[#This Row],[number]]*Table220[[#This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IFERROR(Table220[[#This Row],[number]]*Table220[[#This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IFERROR(Table220[[#This Row],[number]]*Table220[[#This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IFERROR(Table220[[#This Row],[number]]*Table220[[#This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IFERROR(Table220[[#This Row],[number]]*Table220[[#This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IFERROR(Table220[[#This Row],[number]]*Table220[[#This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IFERROR(Table220[[#This Row],[number]]*Table220[[#This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IFERROR(Table220[[#This Row],[number]]*Table220[[#This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IFERROR(Table220[[#This Row],[number]]*Table220[[#This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IFERROR(Table220[[#This Row],[number]]*Table220[[#This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IFERROR(Table220[[#This Row],[number]]*Table220[[#This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IFERROR(Table220[[#This Row],[number]]*Table220[[#This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IFERROR(Table220[[#This Row],[number]]*Table220[[#This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IFERROR(Table220[[#This Row],[number]]*Table220[[#This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D87"/>
  <sheetViews>
    <sheetView workbookViewId="0">
      <selection activeCell="G23" sqref="G23"/>
    </sheetView>
  </sheetViews>
  <sheetFormatPr defaultColWidth="8.85546875" defaultRowHeight="15"/>
  <cols>
    <col min="1" max="1" width="37.85546875" customWidth="1"/>
    <col min="2" max="4" width="15.7109375" customWidth="1"/>
  </cols>
  <sheetData>
    <row r="1" spans="1:4" ht="48" customHeight="1">
      <c r="A1" s="19" t="s">
        <v>46</v>
      </c>
      <c r="B1" s="18"/>
      <c r="C1" s="18"/>
      <c r="D1" s="31">
        <f>SUM(budget_table[[budget ]])-B4-B21-B37</f>
        <v>0</v>
      </c>
    </row>
    <row r="2" spans="1:4">
      <c r="A2" s="9"/>
      <c r="D2" s="9"/>
    </row>
    <row r="3" spans="1:4">
      <c r="A3" t="s">
        <v>0</v>
      </c>
      <c r="B3" t="s">
        <v>1</v>
      </c>
      <c r="C3" t="s">
        <v>2</v>
      </c>
      <c r="D3" t="s">
        <v>3</v>
      </c>
    </row>
    <row r="4" spans="1:4" ht="18.75">
      <c r="A4" s="29" t="s">
        <v>62</v>
      </c>
      <c r="B4" s="30">
        <f>SUM(B5:B20)</f>
        <v>0</v>
      </c>
      <c r="C4" s="2"/>
      <c r="D4" s="2"/>
    </row>
    <row r="5" spans="1:4">
      <c r="A5" s="4" t="s">
        <v>13</v>
      </c>
      <c r="B5" s="2">
        <f>k_0_terras_centraal!E1</f>
        <v>0</v>
      </c>
      <c r="C5" s="2"/>
      <c r="D5" s="2"/>
    </row>
    <row r="6" spans="1:4">
      <c r="A6" s="4" t="s">
        <v>47</v>
      </c>
      <c r="B6" s="2">
        <f>k_0_keuken!E1</f>
        <v>0</v>
      </c>
      <c r="C6" s="2"/>
      <c r="D6" s="2"/>
    </row>
    <row r="7" spans="1:4">
      <c r="A7" s="4" t="s">
        <v>48</v>
      </c>
      <c r="B7" s="2">
        <f>k_0_gang_lift!E1</f>
        <v>0</v>
      </c>
      <c r="C7" s="2"/>
      <c r="D7" s="2"/>
    </row>
    <row r="8" spans="1:4">
      <c r="A8" s="4" t="s">
        <v>49</v>
      </c>
      <c r="B8" s="2">
        <f>k_0_ontbijtzaal!E1</f>
        <v>0</v>
      </c>
      <c r="C8" s="2"/>
      <c r="D8" s="2"/>
    </row>
    <row r="9" spans="1:4">
      <c r="A9" s="4" t="s">
        <v>50</v>
      </c>
      <c r="B9" s="2">
        <f>k_0_koffiebar!E1</f>
        <v>0</v>
      </c>
      <c r="C9" s="2"/>
      <c r="D9" s="2"/>
    </row>
    <row r="10" spans="1:4">
      <c r="A10" s="4" t="s">
        <v>51</v>
      </c>
      <c r="B10" s="2">
        <f>k_0_restaurant_1!E1</f>
        <v>0</v>
      </c>
      <c r="C10" s="2"/>
      <c r="D10" s="2"/>
    </row>
    <row r="11" spans="1:4">
      <c r="A11" s="4" t="s">
        <v>52</v>
      </c>
      <c r="B11" s="2">
        <f>k_0_inkom_centraal!E1</f>
        <v>0</v>
      </c>
      <c r="C11" s="2"/>
      <c r="D11" s="2"/>
    </row>
    <row r="12" spans="1:4">
      <c r="A12" s="4" t="s">
        <v>53</v>
      </c>
      <c r="B12" s="2">
        <f>k_0_trap_centraal!E1</f>
        <v>0</v>
      </c>
      <c r="C12" s="2"/>
      <c r="D12" s="2"/>
    </row>
    <row r="13" spans="1:4">
      <c r="A13" s="4" t="s">
        <v>54</v>
      </c>
      <c r="B13" s="2">
        <f>k_0_hal!E1</f>
        <v>0</v>
      </c>
      <c r="C13" s="2"/>
      <c r="D13" s="2"/>
    </row>
    <row r="14" spans="1:4">
      <c r="A14" s="4" t="s">
        <v>55</v>
      </c>
      <c r="B14" s="2">
        <f>k_0_restaurant_2!E1</f>
        <v>0</v>
      </c>
      <c r="C14" s="2"/>
      <c r="D14" s="2"/>
    </row>
    <row r="15" spans="1:4">
      <c r="A15" s="4" t="s">
        <v>56</v>
      </c>
      <c r="B15" s="2">
        <f>k_0_restaurant_3!E1</f>
        <v>0</v>
      </c>
      <c r="C15" s="2"/>
      <c r="D15" s="2"/>
    </row>
    <row r="16" spans="1:4">
      <c r="A16" s="4" t="s">
        <v>57</v>
      </c>
      <c r="B16" s="2">
        <f>k_0_terras_oost!E1</f>
        <v>0</v>
      </c>
      <c r="C16" s="2"/>
      <c r="D16" s="2"/>
    </row>
    <row r="17" spans="1:4">
      <c r="A17" s="4" t="s">
        <v>58</v>
      </c>
      <c r="B17" s="2">
        <f>k_0_salon!E1</f>
        <v>0</v>
      </c>
      <c r="C17" s="2"/>
      <c r="D17" s="2"/>
    </row>
    <row r="18" spans="1:4">
      <c r="A18" s="4" t="s">
        <v>59</v>
      </c>
      <c r="B18" s="2">
        <f>k_0_bar!E1</f>
        <v>0</v>
      </c>
      <c r="C18" s="2"/>
      <c r="D18" s="2"/>
    </row>
    <row r="19" spans="1:4">
      <c r="A19" s="4" t="s">
        <v>60</v>
      </c>
      <c r="B19" s="2">
        <f>k_0_gang_trap!E1</f>
        <v>0</v>
      </c>
      <c r="C19" s="2"/>
      <c r="D19" s="2"/>
    </row>
    <row r="20" spans="1:4">
      <c r="A20" s="4" t="s">
        <v>61</v>
      </c>
      <c r="B20" s="2">
        <f>k_0_trap_klein!E1</f>
        <v>0</v>
      </c>
      <c r="C20" s="2"/>
      <c r="D20" s="2"/>
    </row>
    <row r="21" spans="1:4" ht="18.75">
      <c r="A21" s="29" t="s">
        <v>78</v>
      </c>
      <c r="B21" s="30">
        <f>SUM(B22:B36)</f>
        <v>0</v>
      </c>
      <c r="C21" s="2"/>
      <c r="D21" s="2"/>
    </row>
    <row r="22" spans="1:4">
      <c r="A22" s="4" t="s">
        <v>63</v>
      </c>
      <c r="B22" s="2">
        <f>k_1_trap_centraal!E1</f>
        <v>0</v>
      </c>
      <c r="C22" s="2"/>
      <c r="D22" s="2"/>
    </row>
    <row r="23" spans="1:4">
      <c r="A23" s="4" t="s">
        <v>64</v>
      </c>
      <c r="B23" s="2">
        <f>k_1_inkom_centraal!E1</f>
        <v>0</v>
      </c>
      <c r="C23" s="2"/>
      <c r="D23" s="2"/>
    </row>
    <row r="24" spans="1:4">
      <c r="A24" s="4" t="s">
        <v>65</v>
      </c>
      <c r="B24" s="2">
        <f>k_1_gang_lift!E1</f>
        <v>0</v>
      </c>
      <c r="C24" s="2"/>
      <c r="D24" s="2"/>
    </row>
    <row r="25" spans="1:4">
      <c r="A25" s="4" t="s">
        <v>66</v>
      </c>
      <c r="B25" s="2">
        <f>k_1_gang_trap!E1</f>
        <v>0</v>
      </c>
      <c r="C25" s="2"/>
      <c r="D25" s="2"/>
    </row>
    <row r="26" spans="1:4">
      <c r="A26" s="4" t="s">
        <v>67</v>
      </c>
      <c r="B26" s="2">
        <f>k_1_trap_klein!E1</f>
        <v>0</v>
      </c>
      <c r="C26" s="2"/>
      <c r="D26" s="2"/>
    </row>
    <row r="27" spans="1:4">
      <c r="A27" s="21" t="s">
        <v>68</v>
      </c>
      <c r="B27" s="2">
        <f>k_1_k_101!E1</f>
        <v>0</v>
      </c>
      <c r="C27" s="3"/>
      <c r="D27" s="3"/>
    </row>
    <row r="28" spans="1:4">
      <c r="A28" s="4" t="s">
        <v>69</v>
      </c>
      <c r="B28" s="2">
        <f>k_1_k_102!E1</f>
        <v>0</v>
      </c>
      <c r="C28" s="2"/>
      <c r="D28" s="3"/>
    </row>
    <row r="29" spans="1:4">
      <c r="A29" s="4" t="s">
        <v>70</v>
      </c>
      <c r="B29" s="2">
        <f>k_1_k_103!E1</f>
        <v>0</v>
      </c>
      <c r="C29" s="2"/>
      <c r="D29" s="3"/>
    </row>
    <row r="30" spans="1:4">
      <c r="A30" s="4" t="s">
        <v>71</v>
      </c>
      <c r="B30" s="2">
        <f>k_1_k_104!E1</f>
        <v>0</v>
      </c>
      <c r="C30" s="2"/>
      <c r="D30" s="3"/>
    </row>
    <row r="31" spans="1:4">
      <c r="A31" s="4" t="s">
        <v>72</v>
      </c>
      <c r="B31" s="2">
        <f>k_1_k_105!E1</f>
        <v>0</v>
      </c>
      <c r="C31" s="2"/>
      <c r="D31" s="3"/>
    </row>
    <row r="32" spans="1:4">
      <c r="A32" s="4" t="s">
        <v>73</v>
      </c>
      <c r="B32" s="2">
        <f>k_1_k_106!E1</f>
        <v>0</v>
      </c>
      <c r="C32" s="2"/>
      <c r="D32" s="3"/>
    </row>
    <row r="33" spans="1:4">
      <c r="A33" s="23" t="s">
        <v>74</v>
      </c>
      <c r="B33" s="2">
        <f>k_1_k_107!E1</f>
        <v>0</v>
      </c>
      <c r="C33" s="2"/>
      <c r="D33" s="3"/>
    </row>
    <row r="34" spans="1:4">
      <c r="A34" s="4" t="s">
        <v>75</v>
      </c>
      <c r="B34" s="2">
        <f>k_1_k_108!E1</f>
        <v>0</v>
      </c>
      <c r="C34" s="2"/>
      <c r="D34" s="3"/>
    </row>
    <row r="35" spans="1:4">
      <c r="A35" s="4" t="s">
        <v>76</v>
      </c>
      <c r="B35" s="2">
        <f>k_1_k_109!E1</f>
        <v>0</v>
      </c>
      <c r="C35" s="2"/>
      <c r="D35" s="3"/>
    </row>
    <row r="36" spans="1:4">
      <c r="A36" s="4" t="s">
        <v>77</v>
      </c>
      <c r="B36" s="2">
        <f>k_1_k_110!E1</f>
        <v>0</v>
      </c>
      <c r="C36" s="2"/>
      <c r="D36" s="2"/>
    </row>
    <row r="37" spans="1:4" ht="18.75">
      <c r="A37" s="29" t="s">
        <v>87</v>
      </c>
      <c r="B37" s="30">
        <f>SUM(B38:B56)</f>
        <v>0</v>
      </c>
      <c r="C37" s="2"/>
      <c r="D37" s="2"/>
    </row>
    <row r="38" spans="1:4">
      <c r="A38" s="4" t="s">
        <v>92</v>
      </c>
      <c r="B38" s="22">
        <f>k_2_rondgang!E1</f>
        <v>0</v>
      </c>
      <c r="C38" s="2"/>
      <c r="D38" s="2"/>
    </row>
    <row r="39" spans="1:4">
      <c r="A39" s="4" t="s">
        <v>93</v>
      </c>
      <c r="B39" s="22">
        <f>k_2_gang_centraal!E1</f>
        <v>0</v>
      </c>
      <c r="C39" s="2"/>
      <c r="D39" s="2"/>
    </row>
    <row r="40" spans="1:4">
      <c r="A40" s="4" t="s">
        <v>94</v>
      </c>
      <c r="B40" s="22">
        <f>k_2_gang_lift!E1</f>
        <v>0</v>
      </c>
      <c r="C40" s="2"/>
      <c r="D40" s="2"/>
    </row>
    <row r="41" spans="1:4">
      <c r="A41" s="4" t="s">
        <v>95</v>
      </c>
      <c r="B41" s="22">
        <f>k_2_gang_trap!E1</f>
        <v>0</v>
      </c>
      <c r="C41" s="2"/>
      <c r="D41" s="2"/>
    </row>
    <row r="42" spans="1:4">
      <c r="A42" s="4" t="s">
        <v>96</v>
      </c>
      <c r="B42" s="22">
        <f>k_2_bergkast!E1</f>
        <v>0</v>
      </c>
      <c r="C42" s="2"/>
      <c r="D42" s="2"/>
    </row>
    <row r="43" spans="1:4">
      <c r="A43" s="4" t="s">
        <v>97</v>
      </c>
      <c r="B43" s="22">
        <f>k_2_service!E2</f>
        <v>0</v>
      </c>
      <c r="C43" s="2"/>
      <c r="D43" s="2"/>
    </row>
    <row r="44" spans="1:4">
      <c r="A44" s="4" t="s">
        <v>98</v>
      </c>
      <c r="B44" s="22">
        <f>k_2_trap_klein!E3</f>
        <v>0</v>
      </c>
      <c r="C44" s="2"/>
      <c r="D44" s="2"/>
    </row>
    <row r="45" spans="1:4">
      <c r="A45" s="4" t="s">
        <v>79</v>
      </c>
      <c r="B45" s="2">
        <f>k_2_k_201!E1</f>
        <v>0</v>
      </c>
      <c r="C45" s="2"/>
      <c r="D45" s="2"/>
    </row>
    <row r="46" spans="1:4">
      <c r="A46" s="4" t="s">
        <v>80</v>
      </c>
      <c r="B46" s="2">
        <f>k_2_k_202!E1</f>
        <v>0</v>
      </c>
      <c r="C46" s="2"/>
      <c r="D46" s="2"/>
    </row>
    <row r="47" spans="1:4">
      <c r="A47" s="4" t="s">
        <v>81</v>
      </c>
      <c r="B47" s="2">
        <f>k_2_k_203!E1</f>
        <v>0</v>
      </c>
      <c r="C47" s="2"/>
      <c r="D47" s="2"/>
    </row>
    <row r="48" spans="1:4">
      <c r="A48" s="4" t="s">
        <v>82</v>
      </c>
      <c r="B48" s="2">
        <f>k_2_k_204!E1</f>
        <v>0</v>
      </c>
      <c r="C48" s="2"/>
      <c r="D48" s="2"/>
    </row>
    <row r="49" spans="1:4">
      <c r="A49" s="4" t="s">
        <v>84</v>
      </c>
      <c r="B49" s="2">
        <f>k_2_k_205!E1</f>
        <v>0</v>
      </c>
      <c r="C49" s="2"/>
      <c r="D49" s="2"/>
    </row>
    <row r="50" spans="1:4">
      <c r="A50" s="4" t="s">
        <v>83</v>
      </c>
      <c r="B50" s="2">
        <f>k_2_k_206!E1</f>
        <v>0</v>
      </c>
      <c r="C50" s="2"/>
      <c r="D50" s="2"/>
    </row>
    <row r="51" spans="1:4">
      <c r="A51" s="4" t="s">
        <v>85</v>
      </c>
      <c r="B51" s="2">
        <f>k_2_k_207!E1</f>
        <v>0</v>
      </c>
      <c r="C51" s="2"/>
      <c r="D51" s="2"/>
    </row>
    <row r="52" spans="1:4">
      <c r="A52" s="4" t="s">
        <v>86</v>
      </c>
      <c r="B52" s="2">
        <f>k_2_k_208!E1</f>
        <v>0</v>
      </c>
      <c r="C52" s="2"/>
      <c r="D52" s="2"/>
    </row>
    <row r="53" spans="1:4">
      <c r="A53" s="4" t="s">
        <v>88</v>
      </c>
      <c r="B53" s="2">
        <f>k_2_k_209!E1</f>
        <v>0</v>
      </c>
      <c r="C53" s="2"/>
      <c r="D53" s="2"/>
    </row>
    <row r="54" spans="1:4">
      <c r="A54" s="4" t="s">
        <v>89</v>
      </c>
      <c r="B54" s="2">
        <f>k_2_k_210!E1</f>
        <v>0</v>
      </c>
      <c r="C54" s="2"/>
      <c r="D54" s="2"/>
    </row>
    <row r="55" spans="1:4">
      <c r="A55" s="4" t="s">
        <v>90</v>
      </c>
      <c r="B55" s="2">
        <f>k_2_k_211!E1</f>
        <v>0</v>
      </c>
      <c r="C55" s="2"/>
      <c r="D55" s="2"/>
    </row>
    <row r="56" spans="1:4">
      <c r="A56" s="4" t="s">
        <v>91</v>
      </c>
      <c r="B56" s="2">
        <f>k_2_k_212!E1</f>
        <v>0</v>
      </c>
      <c r="C56" s="2"/>
      <c r="D56" s="2"/>
    </row>
    <row r="57" spans="1:4">
      <c r="B57" s="2"/>
      <c r="C57" s="2"/>
      <c r="D57" s="2"/>
    </row>
    <row r="58" spans="1:4">
      <c r="B58" s="2"/>
      <c r="C58" s="2"/>
      <c r="D58" s="2"/>
    </row>
    <row r="59" spans="1:4">
      <c r="B59" s="2"/>
      <c r="C59" s="2"/>
      <c r="D59" s="2"/>
    </row>
    <row r="60" spans="1:4">
      <c r="B60" s="2"/>
      <c r="C60" s="2"/>
      <c r="D60" s="2"/>
    </row>
    <row r="61" spans="1:4">
      <c r="B61" s="2"/>
      <c r="C61" s="2"/>
      <c r="D61" s="2"/>
    </row>
    <row r="62" spans="1:4">
      <c r="B62" s="2"/>
      <c r="C62" s="2"/>
      <c r="D62" s="2"/>
    </row>
    <row r="63" spans="1:4">
      <c r="B63" s="2"/>
      <c r="C63" s="2"/>
      <c r="D63" s="2"/>
    </row>
    <row r="64" spans="1:4">
      <c r="B64" s="2"/>
      <c r="C64" s="2"/>
      <c r="D64" s="2"/>
    </row>
    <row r="65" spans="2:4">
      <c r="B65" s="2"/>
      <c r="C65" s="2"/>
      <c r="D65" s="2"/>
    </row>
    <row r="66" spans="2:4">
      <c r="B66" s="2"/>
      <c r="C66" s="2"/>
      <c r="D66" s="2"/>
    </row>
    <row r="67" spans="2:4">
      <c r="B67" s="2"/>
      <c r="C67" s="2"/>
      <c r="D67" s="2"/>
    </row>
    <row r="68" spans="2:4">
      <c r="B68" s="2"/>
      <c r="C68" s="2"/>
      <c r="D68" s="2"/>
    </row>
    <row r="69" spans="2:4">
      <c r="B69" s="2"/>
      <c r="C69" s="2"/>
      <c r="D69" s="2"/>
    </row>
    <row r="70" spans="2:4">
      <c r="B70" s="2"/>
      <c r="C70" s="2"/>
      <c r="D70" s="2"/>
    </row>
    <row r="71" spans="2:4">
      <c r="B71" s="2"/>
      <c r="C71" s="2"/>
      <c r="D71" s="2"/>
    </row>
    <row r="72" spans="2:4">
      <c r="B72" s="2"/>
      <c r="C72" s="2"/>
      <c r="D72" s="2"/>
    </row>
    <row r="73" spans="2:4">
      <c r="B73" s="2"/>
      <c r="C73" s="2"/>
      <c r="D73" s="2"/>
    </row>
    <row r="74" spans="2:4">
      <c r="B74" s="2"/>
      <c r="C74" s="2"/>
      <c r="D74" s="2"/>
    </row>
    <row r="75" spans="2:4">
      <c r="B75" s="2"/>
      <c r="C75" s="2"/>
      <c r="D75" s="2"/>
    </row>
    <row r="76" spans="2:4">
      <c r="B76" s="2"/>
      <c r="C76" s="2"/>
      <c r="D76" s="2"/>
    </row>
    <row r="77" spans="2:4">
      <c r="B77" s="2"/>
      <c r="C77" s="2"/>
      <c r="D77" s="2"/>
    </row>
    <row r="78" spans="2:4">
      <c r="B78" s="2"/>
      <c r="C78" s="2"/>
      <c r="D78" s="2"/>
    </row>
    <row r="79" spans="2:4">
      <c r="B79" s="2"/>
      <c r="C79" s="2"/>
      <c r="D79" s="2"/>
    </row>
    <row r="80" spans="2:4">
      <c r="B80" s="2"/>
      <c r="C80" s="2"/>
      <c r="D80" s="2"/>
    </row>
    <row r="81" spans="1:4">
      <c r="B81" s="2"/>
      <c r="C81" s="2"/>
      <c r="D81" s="2"/>
    </row>
    <row r="82" spans="1:4">
      <c r="B82" s="2"/>
      <c r="C82" s="2"/>
      <c r="D82" s="2"/>
    </row>
    <row r="83" spans="1:4">
      <c r="B83" s="2"/>
      <c r="C83" s="2"/>
      <c r="D83" s="2"/>
    </row>
    <row r="84" spans="1:4">
      <c r="B84" s="2"/>
      <c r="C84" s="2"/>
      <c r="D84" s="2"/>
    </row>
    <row r="85" spans="1:4">
      <c r="B85" s="2"/>
      <c r="C85" s="2"/>
      <c r="D85" s="2"/>
    </row>
    <row r="86" spans="1:4">
      <c r="B86" s="2"/>
      <c r="C86" s="2"/>
      <c r="D86" s="2"/>
    </row>
    <row r="87" spans="1:4">
      <c r="A87" s="1"/>
      <c r="B87" s="3"/>
      <c r="C87" s="3"/>
      <c r="D87" s="3"/>
    </row>
  </sheetData>
  <hyperlinks>
    <hyperlink ref="A6" location="k_0_keuken!A1" display="kasteel_0_keuken"/>
    <hyperlink ref="A5" location="kasteel_0_terras_centraal" display="kasteel_0_centraal terras"/>
    <hyperlink ref="A7" location="k_0_gang_lift!A1" display="kasteel_0_gang_lift"/>
    <hyperlink ref="A8" location="k_0_ontbijtzaal!A1" display="kasteel_0_ontbijtzaal"/>
    <hyperlink ref="A9" location="k_0_koffiebar!A1" display="kasteel_0_koffiebar"/>
    <hyperlink ref="A10" location="k_0_restaurant_1!A1" display="kasteel_0_restaurant_1"/>
    <hyperlink ref="A11" location="k_0_inkom_centraal!A1" display="kasteel_0_inkom_centraal"/>
    <hyperlink ref="A12" location="k_0_trap_centraal!A1" display="kasteel_0_trap_centraal"/>
    <hyperlink ref="A13" location="k_0_hal!A1" display="kasteel_0_hal"/>
    <hyperlink ref="A14" location="k_0_restaurant_2!A1" display="kasteel_0_restaurant_2"/>
    <hyperlink ref="A15" location="k_0_restaurant_3!A1" display="kasteel_0_restaurant_3"/>
    <hyperlink ref="A16" location="k_0_terras_oost!A1" display="kasteel_0_terras_oost"/>
    <hyperlink ref="A17" location="k_0_salon!A1" display="kasteel_0_salon"/>
    <hyperlink ref="A18" location="k_0_bar!A1" display="kasteel_0_bar"/>
    <hyperlink ref="A19" location="k_0_gang_trap!A1" display="kasteel_0_gang_trap"/>
    <hyperlink ref="A20" location="k_0_trap_klein!A1" display="kasteel_0_trap_klein"/>
    <hyperlink ref="A22" location="k_1_trap_centraal!A1" display="kasteel_1_trap_centraal"/>
    <hyperlink ref="A23" location="k_1_inkom_centraal!A1" display="kasteel_1_inkom_centraal"/>
    <hyperlink ref="A24" location="k_1_gang_lift!A1" display="kasteel_1_gang_lift"/>
    <hyperlink ref="A25" location="k_1_gang_trap!A1" display="kasteel_1_gang_trap"/>
    <hyperlink ref="A26" location="k_1_trap_klein!A1" display="kasteel_1_trap_klein"/>
    <hyperlink ref="A27" location="k_1_k_101!A1" display="kasteel_1_kamer_101"/>
    <hyperlink ref="A28" location="k_1_k_102!A1" display="kasteel_1_kamer_102"/>
    <hyperlink ref="A29" location="k_1_k_103!A1" display="kasteel_1_kamer_103"/>
    <hyperlink ref="A30" location="k_1_k_104!A1" display="kasteel_1_kamer_104"/>
    <hyperlink ref="A31" location="k_1_k_105!A1" display="kasteel_1_kamer_105"/>
    <hyperlink ref="A32" location="k_1_k_106!A1" display="kasteel_1_kamer_106"/>
    <hyperlink ref="A33" location="k_1_k_107!A1" display="kasteel_1_kamer_107"/>
    <hyperlink ref="A34" location="k_1_k_108!A1" display="kasteel_1_kamer_108"/>
    <hyperlink ref="A35" location="k_1_k_109!A1" display="kasteel_1_kamer_109"/>
    <hyperlink ref="A36" location="k_1_k_110!A1" display="kasteel_1_kamer_110"/>
    <hyperlink ref="A45" location="k_2_k_201!A1" display="kasteel_2_kamer_201"/>
    <hyperlink ref="A46" location="k_2_k_202!A1" display="kasteel_2_kamer_202"/>
    <hyperlink ref="A47" location="k_2_k_203!A1" display="kasteel_2_kamer_203"/>
    <hyperlink ref="A48" location="k_2_k_204!A1" display="kasteel_2_kamer_204"/>
    <hyperlink ref="A49" location="k_2_k_205!A1" display="kasteel_2_kamer_205"/>
    <hyperlink ref="A50" location="k_2_k_206!A1" display="kasteel_2_kamer_206"/>
    <hyperlink ref="A51" location="k_2_k_207!A1" display="kasteel_2_kamer_207"/>
    <hyperlink ref="A52" location="k_2_k_208!A1" display="kasteel_2_kamer_208"/>
    <hyperlink ref="A53" location="k_2_k_209!A1" display="kasteel_2_kamer_209"/>
    <hyperlink ref="A54" location="k_2_k_210!A1" display="kasteel_2_kamer_210"/>
    <hyperlink ref="A55" location="k_2_k_211!A1" display="kasteel_2_kamer_211"/>
    <hyperlink ref="A56" location="k_2_k_212!A1" display="kasteel_2_kamer_212"/>
    <hyperlink ref="A38" location="k_2_rondgang!A1" display="kasteel_2_rondgang"/>
    <hyperlink ref="A39" location="k_2_gang_centraal!A1" display="kasteel_2_gang_centraal"/>
    <hyperlink ref="A40" location="k_2_gang_lift!A1" display="kasteel_2_gang_lift"/>
    <hyperlink ref="A41" location="k_2_gang_trap!A1" display="kasteel_2_gang_trap"/>
    <hyperlink ref="A42" location="k_2_bergkast!A1" display="kasteel_2_bergkast"/>
    <hyperlink ref="A43" location="k_2_service!A1" display="kasteel_2_service"/>
    <hyperlink ref="A44" location="k_2_trap_klein!A1" display="kasteel_2_trap_klein"/>
  </hyperlinks>
  <pageMargins left="0.7" right="0.7" top="0.75" bottom="0.75" header="0.3" footer="0.3"/>
  <pageSetup paperSize="9" orientation="portrait" verticalDpi="0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20"/>
  <dimension ref="A1:E33"/>
  <sheetViews>
    <sheetView workbookViewId="0">
      <pane ySplit="8" topLeftCell="A9" activePane="bottomLeft" state="frozen"/>
      <selection pane="bottomLeft" activeCell="B2" sqref="B2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SUM(Table221[total])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61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IFERROR(Table221[[#This Row],[number]]*Table221[[#This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IFERROR(Table221[[#This Row],[number]]*Table221[[#This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IFERROR(Table221[[#This Row],[number]]*Table221[[#This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IFERROR(Table221[[#This Row],[number]]*Table221[[#This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IFERROR(Table221[[#This Row],[number]]*Table221[[#This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IFERROR(Table221[[#This Row],[number]]*Table221[[#This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IFERROR(Table221[[#This Row],[number]]*Table221[[#This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IFERROR(Table221[[#This Row],[number]]*Table221[[#This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IFERROR(Table221[[#This Row],[number]]*Table221[[#This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IFERROR(Table221[[#This Row],[number]]*Table221[[#This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IFERROR(Table221[[#This Row],[number]]*Table221[[#This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IFERROR(Table221[[#This Row],[number]]*Table221[[#This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IFERROR(Table221[[#This Row],[number]]*Table221[[#This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IFERROR(Table221[[#This Row],[number]]*Table221[[#This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IFERROR(Table221[[#This Row],[number]]*Table221[[#This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IFERROR(Table221[[#This Row],[number]]*Table221[[#This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IFERROR(Table221[[#This Row],[number]]*Table221[[#This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IFERROR(Table221[[#This Row],[number]]*Table221[[#This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IFERROR(Table221[[#This Row],[number]]*Table221[[#This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IFERROR(Table221[[#This Row],[number]]*Table221[[#This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IFERROR(Table221[[#This Row],[number]]*Table221[[#This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IFERROR(Table221[[#This Row],[number]]*Table221[[#This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IFERROR(Table221[[#This Row],[number]]*Table221[[#This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21"/>
  <dimension ref="A1:E33"/>
  <sheetViews>
    <sheetView workbookViewId="0">
      <pane ySplit="8" topLeftCell="A9" activePane="bottomLeft" state="frozen"/>
      <selection pane="bottomLeft" activeCell="B2" sqref="B2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SUM(Table222[total])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63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IFERROR(Table222[[#This Row],[number]]*Table222[[#This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IFERROR(Table222[[#This Row],[number]]*Table222[[#This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IFERROR(Table222[[#This Row],[number]]*Table222[[#This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IFERROR(Table222[[#This Row],[number]]*Table222[[#This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IFERROR(Table222[[#This Row],[number]]*Table222[[#This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IFERROR(Table222[[#This Row],[number]]*Table222[[#This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IFERROR(Table222[[#This Row],[number]]*Table222[[#This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IFERROR(Table222[[#This Row],[number]]*Table222[[#This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IFERROR(Table222[[#This Row],[number]]*Table222[[#This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IFERROR(Table222[[#This Row],[number]]*Table222[[#This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IFERROR(Table222[[#This Row],[number]]*Table222[[#This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IFERROR(Table222[[#This Row],[number]]*Table222[[#This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IFERROR(Table222[[#This Row],[number]]*Table222[[#This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IFERROR(Table222[[#This Row],[number]]*Table222[[#This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IFERROR(Table222[[#This Row],[number]]*Table222[[#This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IFERROR(Table222[[#This Row],[number]]*Table222[[#This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IFERROR(Table222[[#This Row],[number]]*Table222[[#This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IFERROR(Table222[[#This Row],[number]]*Table222[[#This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IFERROR(Table222[[#This Row],[number]]*Table222[[#This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IFERROR(Table222[[#This Row],[number]]*Table222[[#This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IFERROR(Table222[[#This Row],[number]]*Table222[[#This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IFERROR(Table222[[#This Row],[number]]*Table222[[#This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IFERROR(Table222[[#This Row],[number]]*Table222[[#This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>
  <sheetPr codeName="Sheet22"/>
  <dimension ref="A1:E33"/>
  <sheetViews>
    <sheetView workbookViewId="0">
      <pane ySplit="8" topLeftCell="A9" activePane="bottomLeft" state="frozen"/>
      <selection pane="bottomLeft" activeCell="B2" sqref="B2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SUM(Table223[total])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64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IFERROR(Table223[[#This Row],[number]]*Table223[[#This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IFERROR(Table223[[#This Row],[number]]*Table223[[#This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IFERROR(Table223[[#This Row],[number]]*Table223[[#This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IFERROR(Table223[[#This Row],[number]]*Table223[[#This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IFERROR(Table223[[#This Row],[number]]*Table223[[#This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IFERROR(Table223[[#This Row],[number]]*Table223[[#This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IFERROR(Table223[[#This Row],[number]]*Table223[[#This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IFERROR(Table223[[#This Row],[number]]*Table223[[#This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IFERROR(Table223[[#This Row],[number]]*Table223[[#This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IFERROR(Table223[[#This Row],[number]]*Table223[[#This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IFERROR(Table223[[#This Row],[number]]*Table223[[#This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IFERROR(Table223[[#This Row],[number]]*Table223[[#This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IFERROR(Table223[[#This Row],[number]]*Table223[[#This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IFERROR(Table223[[#This Row],[number]]*Table223[[#This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IFERROR(Table223[[#This Row],[number]]*Table223[[#This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IFERROR(Table223[[#This Row],[number]]*Table223[[#This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IFERROR(Table223[[#This Row],[number]]*Table223[[#This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IFERROR(Table223[[#This Row],[number]]*Table223[[#This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IFERROR(Table223[[#This Row],[number]]*Table223[[#This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IFERROR(Table223[[#This Row],[number]]*Table223[[#This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IFERROR(Table223[[#This Row],[number]]*Table223[[#This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IFERROR(Table223[[#This Row],[number]]*Table223[[#This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IFERROR(Table223[[#This Row],[number]]*Table223[[#This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23"/>
  <dimension ref="A1:E33"/>
  <sheetViews>
    <sheetView workbookViewId="0">
      <pane ySplit="8" topLeftCell="A9" activePane="bottomLeft" state="frozen"/>
      <selection pane="bottomLeft" activeCell="B2" sqref="B2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SUM(Table224[total])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65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IFERROR(Table224[[#This Row],[number]]*Table224[[#This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IFERROR(Table224[[#This Row],[number]]*Table224[[#This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IFERROR(Table224[[#This Row],[number]]*Table224[[#This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IFERROR(Table224[[#This Row],[number]]*Table224[[#This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IFERROR(Table224[[#This Row],[number]]*Table224[[#This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IFERROR(Table224[[#This Row],[number]]*Table224[[#This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IFERROR(Table224[[#This Row],[number]]*Table224[[#This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IFERROR(Table224[[#This Row],[number]]*Table224[[#This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IFERROR(Table224[[#This Row],[number]]*Table224[[#This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IFERROR(Table224[[#This Row],[number]]*Table224[[#This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IFERROR(Table224[[#This Row],[number]]*Table224[[#This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IFERROR(Table224[[#This Row],[number]]*Table224[[#This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IFERROR(Table224[[#This Row],[number]]*Table224[[#This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IFERROR(Table224[[#This Row],[number]]*Table224[[#This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IFERROR(Table224[[#This Row],[number]]*Table224[[#This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IFERROR(Table224[[#This Row],[number]]*Table224[[#This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IFERROR(Table224[[#This Row],[number]]*Table224[[#This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IFERROR(Table224[[#This Row],[number]]*Table224[[#This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IFERROR(Table224[[#This Row],[number]]*Table224[[#This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IFERROR(Table224[[#This Row],[number]]*Table224[[#This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IFERROR(Table224[[#This Row],[number]]*Table224[[#This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IFERROR(Table224[[#This Row],[number]]*Table224[[#This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IFERROR(Table224[[#This Row],[number]]*Table224[[#This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24"/>
  <dimension ref="A1:E33"/>
  <sheetViews>
    <sheetView workbookViewId="0">
      <pane ySplit="8" topLeftCell="A9" activePane="bottomLeft" state="frozen"/>
      <selection pane="bottomLeft" activeCell="B2" sqref="B2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SUM(Table225[total])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66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IFERROR(Table225[[#This Row],[number]]*Table225[[#This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IFERROR(Table225[[#This Row],[number]]*Table225[[#This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IFERROR(Table225[[#This Row],[number]]*Table225[[#This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IFERROR(Table225[[#This Row],[number]]*Table225[[#This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IFERROR(Table225[[#This Row],[number]]*Table225[[#This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IFERROR(Table225[[#This Row],[number]]*Table225[[#This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IFERROR(Table225[[#This Row],[number]]*Table225[[#This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IFERROR(Table225[[#This Row],[number]]*Table225[[#This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IFERROR(Table225[[#This Row],[number]]*Table225[[#This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IFERROR(Table225[[#This Row],[number]]*Table225[[#This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IFERROR(Table225[[#This Row],[number]]*Table225[[#This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IFERROR(Table225[[#This Row],[number]]*Table225[[#This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IFERROR(Table225[[#This Row],[number]]*Table225[[#This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IFERROR(Table225[[#This Row],[number]]*Table225[[#This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IFERROR(Table225[[#This Row],[number]]*Table225[[#This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IFERROR(Table225[[#This Row],[number]]*Table225[[#This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IFERROR(Table225[[#This Row],[number]]*Table225[[#This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IFERROR(Table225[[#This Row],[number]]*Table225[[#This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IFERROR(Table225[[#This Row],[number]]*Table225[[#This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IFERROR(Table225[[#This Row],[number]]*Table225[[#This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IFERROR(Table225[[#This Row],[number]]*Table225[[#This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IFERROR(Table225[[#This Row],[number]]*Table225[[#This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IFERROR(Table225[[#This Row],[number]]*Table225[[#This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>
  <sheetPr codeName="Sheet25"/>
  <dimension ref="A1:E33"/>
  <sheetViews>
    <sheetView workbookViewId="0">
      <pane ySplit="8" topLeftCell="A9" activePane="bottomLeft" state="frozen"/>
      <selection pane="bottomLeft" activeCell="B2" sqref="B2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SUM(Table226[total])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67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IFERROR(Table226[[#This Row],[number]]*Table226[[#This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IFERROR(Table226[[#This Row],[number]]*Table226[[#This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IFERROR(Table226[[#This Row],[number]]*Table226[[#This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IFERROR(Table226[[#This Row],[number]]*Table226[[#This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IFERROR(Table226[[#This Row],[number]]*Table226[[#This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IFERROR(Table226[[#This Row],[number]]*Table226[[#This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IFERROR(Table226[[#This Row],[number]]*Table226[[#This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IFERROR(Table226[[#This Row],[number]]*Table226[[#This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IFERROR(Table226[[#This Row],[number]]*Table226[[#This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IFERROR(Table226[[#This Row],[number]]*Table226[[#This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IFERROR(Table226[[#This Row],[number]]*Table226[[#This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IFERROR(Table226[[#This Row],[number]]*Table226[[#This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IFERROR(Table226[[#This Row],[number]]*Table226[[#This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IFERROR(Table226[[#This Row],[number]]*Table226[[#This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IFERROR(Table226[[#This Row],[number]]*Table226[[#This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IFERROR(Table226[[#This Row],[number]]*Table226[[#This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IFERROR(Table226[[#This Row],[number]]*Table226[[#This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IFERROR(Table226[[#This Row],[number]]*Table226[[#This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IFERROR(Table226[[#This Row],[number]]*Table226[[#This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IFERROR(Table226[[#This Row],[number]]*Table226[[#This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IFERROR(Table226[[#This Row],[number]]*Table226[[#This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IFERROR(Table226[[#This Row],[number]]*Table226[[#This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IFERROR(Table226[[#This Row],[number]]*Table226[[#This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>
  <sheetPr codeName="Sheet26"/>
  <dimension ref="A1:E33"/>
  <sheetViews>
    <sheetView workbookViewId="0">
      <pane ySplit="8" topLeftCell="A9" activePane="bottomLeft" state="frozen"/>
      <selection pane="bottomLeft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SUM(Table227[total])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68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IFERROR(Table227[[#This Row],[number]]*Table227[[#This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IFERROR(Table227[[#This Row],[number]]*Table227[[#This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IFERROR(Table227[[#This Row],[number]]*Table227[[#This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IFERROR(Table227[[#This Row],[number]]*Table227[[#This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IFERROR(Table227[[#This Row],[number]]*Table227[[#This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IFERROR(Table227[[#This Row],[number]]*Table227[[#This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IFERROR(Table227[[#This Row],[number]]*Table227[[#This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IFERROR(Table227[[#This Row],[number]]*Table227[[#This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IFERROR(Table227[[#This Row],[number]]*Table227[[#This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IFERROR(Table227[[#This Row],[number]]*Table227[[#This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IFERROR(Table227[[#This Row],[number]]*Table227[[#This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IFERROR(Table227[[#This Row],[number]]*Table227[[#This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IFERROR(Table227[[#This Row],[number]]*Table227[[#This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IFERROR(Table227[[#This Row],[number]]*Table227[[#This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IFERROR(Table227[[#This Row],[number]]*Table227[[#This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IFERROR(Table227[[#This Row],[number]]*Table227[[#This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IFERROR(Table227[[#This Row],[number]]*Table227[[#This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IFERROR(Table227[[#This Row],[number]]*Table227[[#This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IFERROR(Table227[[#This Row],[number]]*Table227[[#This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IFERROR(Table227[[#This Row],[number]]*Table227[[#This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IFERROR(Table227[[#This Row],[number]]*Table227[[#This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IFERROR(Table227[[#This Row],[number]]*Table227[[#This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IFERROR(Table227[[#This Row],[number]]*Table227[[#This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>
  <sheetPr codeName="Sheet27"/>
  <dimension ref="A1:E33"/>
  <sheetViews>
    <sheetView workbookViewId="0">
      <pane ySplit="8" topLeftCell="A9" activePane="bottomLeft" state="frozen"/>
      <selection pane="bottomLeft" activeCell="B2" sqref="B2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SUM(Table228[total])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69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IFERROR(Table228[[#This Row],[number]]*Table228[[#This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IFERROR(Table228[[#This Row],[number]]*Table228[[#This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IFERROR(Table228[[#This Row],[number]]*Table228[[#This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IFERROR(Table228[[#This Row],[number]]*Table228[[#This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IFERROR(Table228[[#This Row],[number]]*Table228[[#This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IFERROR(Table228[[#This Row],[number]]*Table228[[#This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IFERROR(Table228[[#This Row],[number]]*Table228[[#This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IFERROR(Table228[[#This Row],[number]]*Table228[[#This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IFERROR(Table228[[#This Row],[number]]*Table228[[#This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IFERROR(Table228[[#This Row],[number]]*Table228[[#This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IFERROR(Table228[[#This Row],[number]]*Table228[[#This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IFERROR(Table228[[#This Row],[number]]*Table228[[#This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IFERROR(Table228[[#This Row],[number]]*Table228[[#This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IFERROR(Table228[[#This Row],[number]]*Table228[[#This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IFERROR(Table228[[#This Row],[number]]*Table228[[#This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IFERROR(Table228[[#This Row],[number]]*Table228[[#This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IFERROR(Table228[[#This Row],[number]]*Table228[[#This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IFERROR(Table228[[#This Row],[number]]*Table228[[#This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IFERROR(Table228[[#This Row],[number]]*Table228[[#This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IFERROR(Table228[[#This Row],[number]]*Table228[[#This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IFERROR(Table228[[#This Row],[number]]*Table228[[#This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IFERROR(Table228[[#This Row],[number]]*Table228[[#This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IFERROR(Table228[[#This Row],[number]]*Table228[[#This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>
  <sheetPr codeName="Sheet28"/>
  <dimension ref="A1:E33"/>
  <sheetViews>
    <sheetView workbookViewId="0">
      <pane ySplit="8" topLeftCell="A9" activePane="bottomLeft" state="frozen"/>
      <selection pane="bottomLeft" activeCell="B2" sqref="B2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SUM(Table229[total])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70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IFERROR(Table229[[#This Row],[number]]*Table229[[#This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IFERROR(Table229[[#This Row],[number]]*Table229[[#This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IFERROR(Table229[[#This Row],[number]]*Table229[[#This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IFERROR(Table229[[#This Row],[number]]*Table229[[#This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IFERROR(Table229[[#This Row],[number]]*Table229[[#This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IFERROR(Table229[[#This Row],[number]]*Table229[[#This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IFERROR(Table229[[#This Row],[number]]*Table229[[#This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IFERROR(Table229[[#This Row],[number]]*Table229[[#This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IFERROR(Table229[[#This Row],[number]]*Table229[[#This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IFERROR(Table229[[#This Row],[number]]*Table229[[#This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IFERROR(Table229[[#This Row],[number]]*Table229[[#This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IFERROR(Table229[[#This Row],[number]]*Table229[[#This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IFERROR(Table229[[#This Row],[number]]*Table229[[#This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IFERROR(Table229[[#This Row],[number]]*Table229[[#This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IFERROR(Table229[[#This Row],[number]]*Table229[[#This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IFERROR(Table229[[#This Row],[number]]*Table229[[#This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IFERROR(Table229[[#This Row],[number]]*Table229[[#This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IFERROR(Table229[[#This Row],[number]]*Table229[[#This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IFERROR(Table229[[#This Row],[number]]*Table229[[#This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IFERROR(Table229[[#This Row],[number]]*Table229[[#This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IFERROR(Table229[[#This Row],[number]]*Table229[[#This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IFERROR(Table229[[#This Row],[number]]*Table229[[#This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IFERROR(Table229[[#This Row],[number]]*Table229[[#This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>
  <sheetPr codeName="Sheet29"/>
  <dimension ref="A1:E33"/>
  <sheetViews>
    <sheetView workbookViewId="0">
      <pane ySplit="8" topLeftCell="A9" activePane="bottomLeft" state="frozen"/>
      <selection pane="bottomLeft" activeCell="B2" sqref="B2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SUM(Table230[total])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71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IFERROR(Table230[[#This Row],[number]]*Table230[[#This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IFERROR(Table230[[#This Row],[number]]*Table230[[#This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IFERROR(Table230[[#This Row],[number]]*Table230[[#This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IFERROR(Table230[[#This Row],[number]]*Table230[[#This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IFERROR(Table230[[#This Row],[number]]*Table230[[#This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IFERROR(Table230[[#This Row],[number]]*Table230[[#This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IFERROR(Table230[[#This Row],[number]]*Table230[[#This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IFERROR(Table230[[#This Row],[number]]*Table230[[#This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IFERROR(Table230[[#This Row],[number]]*Table230[[#This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IFERROR(Table230[[#This Row],[number]]*Table230[[#This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IFERROR(Table230[[#This Row],[number]]*Table230[[#This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IFERROR(Table230[[#This Row],[number]]*Table230[[#This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IFERROR(Table230[[#This Row],[number]]*Table230[[#This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IFERROR(Table230[[#This Row],[number]]*Table230[[#This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IFERROR(Table230[[#This Row],[number]]*Table230[[#This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IFERROR(Table230[[#This Row],[number]]*Table230[[#This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IFERROR(Table230[[#This Row],[number]]*Table230[[#This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IFERROR(Table230[[#This Row],[number]]*Table230[[#This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IFERROR(Table230[[#This Row],[number]]*Table230[[#This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IFERROR(Table230[[#This Row],[number]]*Table230[[#This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IFERROR(Table230[[#This Row],[number]]*Table230[[#This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IFERROR(Table230[[#This Row],[number]]*Table230[[#This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IFERROR(Table230[[#This Row],[number]]*Table230[[#This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G18"/>
  <sheetViews>
    <sheetView workbookViewId="0">
      <pane ySplit="1" topLeftCell="A2" activePane="bottomLeft" state="frozen"/>
      <selection pane="bottomLeft" activeCell="F28" sqref="F28"/>
    </sheetView>
  </sheetViews>
  <sheetFormatPr defaultColWidth="8.85546875" defaultRowHeight="15"/>
  <cols>
    <col min="1" max="7" width="27.42578125" customWidth="1"/>
  </cols>
  <sheetData>
    <row r="1" spans="1:7">
      <c r="A1" t="s">
        <v>6</v>
      </c>
      <c r="B1" t="s">
        <v>10</v>
      </c>
      <c r="C1" t="s">
        <v>14</v>
      </c>
      <c r="D1" t="s">
        <v>15</v>
      </c>
      <c r="E1" t="s">
        <v>11</v>
      </c>
      <c r="F1" t="s">
        <v>12</v>
      </c>
      <c r="G1" t="s">
        <v>45</v>
      </c>
    </row>
    <row r="15" spans="1:7">
      <c r="A15" s="9"/>
    </row>
    <row r="18" spans="1:7">
      <c r="A18" s="1"/>
      <c r="B18" s="1"/>
      <c r="C18" s="1"/>
      <c r="D18" s="1"/>
      <c r="E18" s="1"/>
      <c r="F18" s="1"/>
      <c r="G18" s="1"/>
    </row>
  </sheetData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>
  <sheetPr codeName="Sheet30"/>
  <dimension ref="A1:E33"/>
  <sheetViews>
    <sheetView workbookViewId="0">
      <pane ySplit="8" topLeftCell="A9" activePane="bottomLeft" state="frozen"/>
      <selection pane="bottomLeft" activeCell="B2" sqref="B2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SUM(Table231[total])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72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IFERROR(Table231[[#This Row],[number]]*Table231[[#This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IFERROR(Table231[[#This Row],[number]]*Table231[[#This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IFERROR(Table231[[#This Row],[number]]*Table231[[#This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IFERROR(Table231[[#This Row],[number]]*Table231[[#This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IFERROR(Table231[[#This Row],[number]]*Table231[[#This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IFERROR(Table231[[#This Row],[number]]*Table231[[#This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IFERROR(Table231[[#This Row],[number]]*Table231[[#This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IFERROR(Table231[[#This Row],[number]]*Table231[[#This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IFERROR(Table231[[#This Row],[number]]*Table231[[#This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IFERROR(Table231[[#This Row],[number]]*Table231[[#This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IFERROR(Table231[[#This Row],[number]]*Table231[[#This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IFERROR(Table231[[#This Row],[number]]*Table231[[#This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IFERROR(Table231[[#This Row],[number]]*Table231[[#This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IFERROR(Table231[[#This Row],[number]]*Table231[[#This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IFERROR(Table231[[#This Row],[number]]*Table231[[#This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IFERROR(Table231[[#This Row],[number]]*Table231[[#This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IFERROR(Table231[[#This Row],[number]]*Table231[[#This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IFERROR(Table231[[#This Row],[number]]*Table231[[#This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IFERROR(Table231[[#This Row],[number]]*Table231[[#This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IFERROR(Table231[[#This Row],[number]]*Table231[[#This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IFERROR(Table231[[#This Row],[number]]*Table231[[#This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IFERROR(Table231[[#This Row],[number]]*Table231[[#This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IFERROR(Table231[[#This Row],[number]]*Table231[[#This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31.xml><?xml version="1.0" encoding="utf-8"?>
<worksheet xmlns="http://schemas.openxmlformats.org/spreadsheetml/2006/main" xmlns:r="http://schemas.openxmlformats.org/officeDocument/2006/relationships">
  <sheetPr codeName="Sheet31"/>
  <dimension ref="A1:E33"/>
  <sheetViews>
    <sheetView workbookViewId="0">
      <pane ySplit="8" topLeftCell="A9" activePane="bottomLeft" state="frozen"/>
      <selection pane="bottomLeft" activeCell="B2" sqref="B2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SUM(Table232[total])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73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IFERROR(Table232[[#This Row],[number]]*Table232[[#This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IFERROR(Table232[[#This Row],[number]]*Table232[[#This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IFERROR(Table232[[#This Row],[number]]*Table232[[#This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IFERROR(Table232[[#This Row],[number]]*Table232[[#This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IFERROR(Table232[[#This Row],[number]]*Table232[[#This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IFERROR(Table232[[#This Row],[number]]*Table232[[#This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IFERROR(Table232[[#This Row],[number]]*Table232[[#This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IFERROR(Table232[[#This Row],[number]]*Table232[[#This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IFERROR(Table232[[#This Row],[number]]*Table232[[#This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IFERROR(Table232[[#This Row],[number]]*Table232[[#This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IFERROR(Table232[[#This Row],[number]]*Table232[[#This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IFERROR(Table232[[#This Row],[number]]*Table232[[#This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IFERROR(Table232[[#This Row],[number]]*Table232[[#This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IFERROR(Table232[[#This Row],[number]]*Table232[[#This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IFERROR(Table232[[#This Row],[number]]*Table232[[#This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IFERROR(Table232[[#This Row],[number]]*Table232[[#This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IFERROR(Table232[[#This Row],[number]]*Table232[[#This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IFERROR(Table232[[#This Row],[number]]*Table232[[#This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IFERROR(Table232[[#This Row],[number]]*Table232[[#This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IFERROR(Table232[[#This Row],[number]]*Table232[[#This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IFERROR(Table232[[#This Row],[number]]*Table232[[#This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IFERROR(Table232[[#This Row],[number]]*Table232[[#This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IFERROR(Table232[[#This Row],[number]]*Table232[[#This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32.xml><?xml version="1.0" encoding="utf-8"?>
<worksheet xmlns="http://schemas.openxmlformats.org/spreadsheetml/2006/main" xmlns:r="http://schemas.openxmlformats.org/officeDocument/2006/relationships">
  <sheetPr codeName="Sheet32"/>
  <dimension ref="A1:E33"/>
  <sheetViews>
    <sheetView workbookViewId="0">
      <pane ySplit="8" topLeftCell="A9" activePane="bottomLeft" state="frozen"/>
      <selection pane="bottomLeft" activeCell="B2" sqref="B2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SUM(Table233[total])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74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IFERROR(Table233[[#This Row],[number]]*Table233[[#This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IFERROR(Table233[[#This Row],[number]]*Table233[[#This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IFERROR(Table233[[#This Row],[number]]*Table233[[#This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IFERROR(Table233[[#This Row],[number]]*Table233[[#This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IFERROR(Table233[[#This Row],[number]]*Table233[[#This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IFERROR(Table233[[#This Row],[number]]*Table233[[#This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IFERROR(Table233[[#This Row],[number]]*Table233[[#This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IFERROR(Table233[[#This Row],[number]]*Table233[[#This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IFERROR(Table233[[#This Row],[number]]*Table233[[#This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IFERROR(Table233[[#This Row],[number]]*Table233[[#This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IFERROR(Table233[[#This Row],[number]]*Table233[[#This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IFERROR(Table233[[#This Row],[number]]*Table233[[#This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IFERROR(Table233[[#This Row],[number]]*Table233[[#This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IFERROR(Table233[[#This Row],[number]]*Table233[[#This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IFERROR(Table233[[#This Row],[number]]*Table233[[#This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IFERROR(Table233[[#This Row],[number]]*Table233[[#This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IFERROR(Table233[[#This Row],[number]]*Table233[[#This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IFERROR(Table233[[#This Row],[number]]*Table233[[#This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IFERROR(Table233[[#This Row],[number]]*Table233[[#This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IFERROR(Table233[[#This Row],[number]]*Table233[[#This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IFERROR(Table233[[#This Row],[number]]*Table233[[#This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IFERROR(Table233[[#This Row],[number]]*Table233[[#This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IFERROR(Table233[[#This Row],[number]]*Table233[[#This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33.xml><?xml version="1.0" encoding="utf-8"?>
<worksheet xmlns="http://schemas.openxmlformats.org/spreadsheetml/2006/main" xmlns:r="http://schemas.openxmlformats.org/officeDocument/2006/relationships">
  <sheetPr codeName="Sheet33"/>
  <dimension ref="A1:E33"/>
  <sheetViews>
    <sheetView workbookViewId="0">
      <pane ySplit="8" topLeftCell="A9" activePane="bottomLeft" state="frozen"/>
      <selection pane="bottomLeft" activeCell="B2" sqref="B2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SUM(Table234[total])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75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IFERROR(Table234[[#This Row],[number]]*Table234[[#This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IFERROR(Table234[[#This Row],[number]]*Table234[[#This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IFERROR(Table234[[#This Row],[number]]*Table234[[#This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IFERROR(Table234[[#This Row],[number]]*Table234[[#This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IFERROR(Table234[[#This Row],[number]]*Table234[[#This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IFERROR(Table234[[#This Row],[number]]*Table234[[#This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IFERROR(Table234[[#This Row],[number]]*Table234[[#This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IFERROR(Table234[[#This Row],[number]]*Table234[[#This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IFERROR(Table234[[#This Row],[number]]*Table234[[#This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IFERROR(Table234[[#This Row],[number]]*Table234[[#This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IFERROR(Table234[[#This Row],[number]]*Table234[[#This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IFERROR(Table234[[#This Row],[number]]*Table234[[#This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IFERROR(Table234[[#This Row],[number]]*Table234[[#This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IFERROR(Table234[[#This Row],[number]]*Table234[[#This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IFERROR(Table234[[#This Row],[number]]*Table234[[#This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IFERROR(Table234[[#This Row],[number]]*Table234[[#This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IFERROR(Table234[[#This Row],[number]]*Table234[[#This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IFERROR(Table234[[#This Row],[number]]*Table234[[#This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IFERROR(Table234[[#This Row],[number]]*Table234[[#This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IFERROR(Table234[[#This Row],[number]]*Table234[[#This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IFERROR(Table234[[#This Row],[number]]*Table234[[#This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IFERROR(Table234[[#This Row],[number]]*Table234[[#This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IFERROR(Table234[[#This Row],[number]]*Table234[[#This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34.xml><?xml version="1.0" encoding="utf-8"?>
<worksheet xmlns="http://schemas.openxmlformats.org/spreadsheetml/2006/main" xmlns:r="http://schemas.openxmlformats.org/officeDocument/2006/relationships">
  <sheetPr codeName="Sheet34"/>
  <dimension ref="A1:E33"/>
  <sheetViews>
    <sheetView workbookViewId="0">
      <pane ySplit="8" topLeftCell="A9" activePane="bottomLeft" state="frozen"/>
      <selection pane="bottomLeft" activeCell="B3" sqref="B3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SUM(Table235[total])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76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IFERROR(Table235[[#This Row],[number]]*Table235[[#This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IFERROR(Table235[[#This Row],[number]]*Table235[[#This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IFERROR(Table235[[#This Row],[number]]*Table235[[#This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IFERROR(Table235[[#This Row],[number]]*Table235[[#This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IFERROR(Table235[[#This Row],[number]]*Table235[[#This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IFERROR(Table235[[#This Row],[number]]*Table235[[#This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IFERROR(Table235[[#This Row],[number]]*Table235[[#This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IFERROR(Table235[[#This Row],[number]]*Table235[[#This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IFERROR(Table235[[#This Row],[number]]*Table235[[#This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IFERROR(Table235[[#This Row],[number]]*Table235[[#This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IFERROR(Table235[[#This Row],[number]]*Table235[[#This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IFERROR(Table235[[#This Row],[number]]*Table235[[#This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IFERROR(Table235[[#This Row],[number]]*Table235[[#This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IFERROR(Table235[[#This Row],[number]]*Table235[[#This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IFERROR(Table235[[#This Row],[number]]*Table235[[#This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IFERROR(Table235[[#This Row],[number]]*Table235[[#This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IFERROR(Table235[[#This Row],[number]]*Table235[[#This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IFERROR(Table235[[#This Row],[number]]*Table235[[#This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IFERROR(Table235[[#This Row],[number]]*Table235[[#This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IFERROR(Table235[[#This Row],[number]]*Table235[[#This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IFERROR(Table235[[#This Row],[number]]*Table235[[#This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IFERROR(Table235[[#This Row],[number]]*Table235[[#This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IFERROR(Table235[[#This Row],[number]]*Table235[[#This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35.xml><?xml version="1.0" encoding="utf-8"?>
<worksheet xmlns="http://schemas.openxmlformats.org/spreadsheetml/2006/main" xmlns:r="http://schemas.openxmlformats.org/officeDocument/2006/relationships">
  <sheetPr codeName="Sheet35"/>
  <dimension ref="A1:E33"/>
  <sheetViews>
    <sheetView workbookViewId="0">
      <pane ySplit="8" topLeftCell="A9" activePane="bottomLeft" state="frozen"/>
      <selection pane="bottomLeft" activeCell="B2" sqref="B2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SUM(Table236[total])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77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IFERROR(Table236[[#This Row],[number]]*Table236[[#This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IFERROR(Table236[[#This Row],[number]]*Table236[[#This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IFERROR(Table236[[#This Row],[number]]*Table236[[#This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IFERROR(Table236[[#This Row],[number]]*Table236[[#This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IFERROR(Table236[[#This Row],[number]]*Table236[[#This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IFERROR(Table236[[#This Row],[number]]*Table236[[#This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IFERROR(Table236[[#This Row],[number]]*Table236[[#This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IFERROR(Table236[[#This Row],[number]]*Table236[[#This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IFERROR(Table236[[#This Row],[number]]*Table236[[#This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IFERROR(Table236[[#This Row],[number]]*Table236[[#This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IFERROR(Table236[[#This Row],[number]]*Table236[[#This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IFERROR(Table236[[#This Row],[number]]*Table236[[#This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IFERROR(Table236[[#This Row],[number]]*Table236[[#This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IFERROR(Table236[[#This Row],[number]]*Table236[[#This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IFERROR(Table236[[#This Row],[number]]*Table236[[#This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IFERROR(Table236[[#This Row],[number]]*Table236[[#This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IFERROR(Table236[[#This Row],[number]]*Table236[[#This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IFERROR(Table236[[#This Row],[number]]*Table236[[#This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IFERROR(Table236[[#This Row],[number]]*Table236[[#This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IFERROR(Table236[[#This Row],[number]]*Table236[[#This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IFERROR(Table236[[#This Row],[number]]*Table236[[#This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IFERROR(Table236[[#This Row],[number]]*Table236[[#This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IFERROR(Table236[[#This Row],[number]]*Table236[[#This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36.xml><?xml version="1.0" encoding="utf-8"?>
<worksheet xmlns="http://schemas.openxmlformats.org/spreadsheetml/2006/main" xmlns:r="http://schemas.openxmlformats.org/officeDocument/2006/relationships">
  <sheetPr codeName="Sheet36"/>
  <dimension ref="A1:E33"/>
  <sheetViews>
    <sheetView workbookViewId="0">
      <pane ySplit="8" topLeftCell="A9" activePane="bottomLeft" state="frozen"/>
      <selection pane="bottomLeft" activeCell="B2" sqref="B2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SUM(Table249[total])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92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IFERROR(Table249[[#This Row],[number]]*Table249[[#This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IFERROR(Table249[[#This Row],[number]]*Table249[[#This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IFERROR(Table249[[#This Row],[number]]*Table249[[#This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IFERROR(Table249[[#This Row],[number]]*Table249[[#This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IFERROR(Table249[[#This Row],[number]]*Table249[[#This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IFERROR(Table249[[#This Row],[number]]*Table249[[#This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IFERROR(Table249[[#This Row],[number]]*Table249[[#This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IFERROR(Table249[[#This Row],[number]]*Table249[[#This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IFERROR(Table249[[#This Row],[number]]*Table249[[#This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IFERROR(Table249[[#This Row],[number]]*Table249[[#This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IFERROR(Table249[[#This Row],[number]]*Table249[[#This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IFERROR(Table249[[#This Row],[number]]*Table249[[#This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IFERROR(Table249[[#This Row],[number]]*Table249[[#This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IFERROR(Table249[[#This Row],[number]]*Table249[[#This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IFERROR(Table249[[#This Row],[number]]*Table249[[#This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IFERROR(Table249[[#This Row],[number]]*Table249[[#This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IFERROR(Table249[[#This Row],[number]]*Table249[[#This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IFERROR(Table249[[#This Row],[number]]*Table249[[#This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IFERROR(Table249[[#This Row],[number]]*Table249[[#This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IFERROR(Table249[[#This Row],[number]]*Table249[[#This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IFERROR(Table249[[#This Row],[number]]*Table249[[#This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IFERROR(Table249[[#This Row],[number]]*Table249[[#This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IFERROR(Table249[[#This Row],[number]]*Table249[[#This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37.xml><?xml version="1.0" encoding="utf-8"?>
<worksheet xmlns="http://schemas.openxmlformats.org/spreadsheetml/2006/main" xmlns:r="http://schemas.openxmlformats.org/officeDocument/2006/relationships">
  <sheetPr codeName="Sheet37"/>
  <dimension ref="A1:E33"/>
  <sheetViews>
    <sheetView workbookViewId="0">
      <pane ySplit="8" topLeftCell="A9" activePane="bottomLeft" state="frozen"/>
      <selection pane="bottomLeft" activeCell="B2" sqref="B2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SUM(Table250[total])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93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IFERROR(Table250[[#This Row],[number]]*Table250[[#This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IFERROR(Table250[[#This Row],[number]]*Table250[[#This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IFERROR(Table250[[#This Row],[number]]*Table250[[#This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IFERROR(Table250[[#This Row],[number]]*Table250[[#This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IFERROR(Table250[[#This Row],[number]]*Table250[[#This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IFERROR(Table250[[#This Row],[number]]*Table250[[#This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IFERROR(Table250[[#This Row],[number]]*Table250[[#This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IFERROR(Table250[[#This Row],[number]]*Table250[[#This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IFERROR(Table250[[#This Row],[number]]*Table250[[#This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IFERROR(Table250[[#This Row],[number]]*Table250[[#This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IFERROR(Table250[[#This Row],[number]]*Table250[[#This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IFERROR(Table250[[#This Row],[number]]*Table250[[#This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IFERROR(Table250[[#This Row],[number]]*Table250[[#This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IFERROR(Table250[[#This Row],[number]]*Table250[[#This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IFERROR(Table250[[#This Row],[number]]*Table250[[#This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IFERROR(Table250[[#This Row],[number]]*Table250[[#This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IFERROR(Table250[[#This Row],[number]]*Table250[[#This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IFERROR(Table250[[#This Row],[number]]*Table250[[#This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IFERROR(Table250[[#This Row],[number]]*Table250[[#This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IFERROR(Table250[[#This Row],[number]]*Table250[[#This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IFERROR(Table250[[#This Row],[number]]*Table250[[#This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IFERROR(Table250[[#This Row],[number]]*Table250[[#This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IFERROR(Table250[[#This Row],[number]]*Table250[[#This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38.xml><?xml version="1.0" encoding="utf-8"?>
<worksheet xmlns="http://schemas.openxmlformats.org/spreadsheetml/2006/main" xmlns:r="http://schemas.openxmlformats.org/officeDocument/2006/relationships">
  <sheetPr codeName="Sheet38"/>
  <dimension ref="A1:E33"/>
  <sheetViews>
    <sheetView workbookViewId="0">
      <pane ySplit="8" topLeftCell="A9" activePane="bottomLeft" state="frozen"/>
      <selection pane="bottomLeft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SUM(Table251[total])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94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IFERROR(Table251[[#This Row],[number]]*Table251[[#This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IFERROR(Table251[[#This Row],[number]]*Table251[[#This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IFERROR(Table251[[#This Row],[number]]*Table251[[#This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IFERROR(Table251[[#This Row],[number]]*Table251[[#This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IFERROR(Table251[[#This Row],[number]]*Table251[[#This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IFERROR(Table251[[#This Row],[number]]*Table251[[#This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IFERROR(Table251[[#This Row],[number]]*Table251[[#This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IFERROR(Table251[[#This Row],[number]]*Table251[[#This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IFERROR(Table251[[#This Row],[number]]*Table251[[#This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IFERROR(Table251[[#This Row],[number]]*Table251[[#This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IFERROR(Table251[[#This Row],[number]]*Table251[[#This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IFERROR(Table251[[#This Row],[number]]*Table251[[#This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IFERROR(Table251[[#This Row],[number]]*Table251[[#This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IFERROR(Table251[[#This Row],[number]]*Table251[[#This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IFERROR(Table251[[#This Row],[number]]*Table251[[#This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IFERROR(Table251[[#This Row],[number]]*Table251[[#This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IFERROR(Table251[[#This Row],[number]]*Table251[[#This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IFERROR(Table251[[#This Row],[number]]*Table251[[#This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IFERROR(Table251[[#This Row],[number]]*Table251[[#This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IFERROR(Table251[[#This Row],[number]]*Table251[[#This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IFERROR(Table251[[#This Row],[number]]*Table251[[#This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IFERROR(Table251[[#This Row],[number]]*Table251[[#This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IFERROR(Table251[[#This Row],[number]]*Table251[[#This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39.xml><?xml version="1.0" encoding="utf-8"?>
<worksheet xmlns="http://schemas.openxmlformats.org/spreadsheetml/2006/main" xmlns:r="http://schemas.openxmlformats.org/officeDocument/2006/relationships">
  <sheetPr codeName="Sheet39"/>
  <dimension ref="A1:E33"/>
  <sheetViews>
    <sheetView workbookViewId="0">
      <pane ySplit="8" topLeftCell="A9" activePane="bottomLeft" state="frozen"/>
      <selection pane="bottomLeft" activeCell="B2" sqref="B2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SUM(Table252[total])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95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IFERROR(Table252[[#This Row],[number]]*Table252[[#This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IFERROR(Table252[[#This Row],[number]]*Table252[[#This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IFERROR(Table252[[#This Row],[number]]*Table252[[#This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IFERROR(Table252[[#This Row],[number]]*Table252[[#This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IFERROR(Table252[[#This Row],[number]]*Table252[[#This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IFERROR(Table252[[#This Row],[number]]*Table252[[#This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IFERROR(Table252[[#This Row],[number]]*Table252[[#This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IFERROR(Table252[[#This Row],[number]]*Table252[[#This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IFERROR(Table252[[#This Row],[number]]*Table252[[#This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IFERROR(Table252[[#This Row],[number]]*Table252[[#This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IFERROR(Table252[[#This Row],[number]]*Table252[[#This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IFERROR(Table252[[#This Row],[number]]*Table252[[#This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IFERROR(Table252[[#This Row],[number]]*Table252[[#This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IFERROR(Table252[[#This Row],[number]]*Table252[[#This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IFERROR(Table252[[#This Row],[number]]*Table252[[#This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IFERROR(Table252[[#This Row],[number]]*Table252[[#This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IFERROR(Table252[[#This Row],[number]]*Table252[[#This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IFERROR(Table252[[#This Row],[number]]*Table252[[#This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IFERROR(Table252[[#This Row],[number]]*Table252[[#This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IFERROR(Table252[[#This Row],[number]]*Table252[[#This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IFERROR(Table252[[#This Row],[number]]*Table252[[#This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IFERROR(Table252[[#This Row],[number]]*Table252[[#This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IFERROR(Table252[[#This Row],[number]]*Table252[[#This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E71"/>
  <sheetViews>
    <sheetView workbookViewId="0">
      <selection activeCell="J24" sqref="J24"/>
    </sheetView>
  </sheetViews>
  <sheetFormatPr defaultColWidth="8.85546875" defaultRowHeight="15"/>
  <cols>
    <col min="1" max="1" width="15" customWidth="1"/>
    <col min="2" max="2" width="20.28515625" bestFit="1" customWidth="1"/>
    <col min="3" max="3" width="13.140625" customWidth="1"/>
    <col min="4" max="4" width="15.42578125" bestFit="1" customWidth="1"/>
  </cols>
  <sheetData>
    <row r="1" spans="1:5">
      <c r="A1" t="s">
        <v>8</v>
      </c>
      <c r="B1" t="s">
        <v>18</v>
      </c>
      <c r="C1" t="s">
        <v>19</v>
      </c>
      <c r="D1" t="s">
        <v>44</v>
      </c>
      <c r="E1" t="s">
        <v>16</v>
      </c>
    </row>
    <row r="2" spans="1:5">
      <c r="C2" s="2"/>
      <c r="D2" s="15"/>
      <c r="E2" s="2"/>
    </row>
    <row r="3" spans="1:5">
      <c r="C3" s="2"/>
      <c r="E3" s="2"/>
    </row>
    <row r="4" spans="1:5">
      <c r="C4" s="2"/>
      <c r="E4" s="2"/>
    </row>
    <row r="5" spans="1:5">
      <c r="C5" s="2"/>
      <c r="E5" s="2"/>
    </row>
    <row r="6" spans="1:5">
      <c r="C6" s="2"/>
      <c r="E6" s="2"/>
    </row>
    <row r="7" spans="1:5">
      <c r="C7" s="2"/>
      <c r="E7" s="2"/>
    </row>
    <row r="8" spans="1:5">
      <c r="C8" s="2"/>
      <c r="E8" s="2"/>
    </row>
    <row r="9" spans="1:5">
      <c r="C9" s="2"/>
      <c r="E9" s="2"/>
    </row>
    <row r="10" spans="1:5">
      <c r="C10" s="2"/>
      <c r="E10" s="2"/>
    </row>
    <row r="11" spans="1:5">
      <c r="C11" s="2"/>
      <c r="E11" s="2"/>
    </row>
    <row r="12" spans="1:5">
      <c r="C12" s="2"/>
      <c r="E12" s="2"/>
    </row>
    <row r="13" spans="1:5">
      <c r="C13" s="2"/>
      <c r="E13" s="2"/>
    </row>
    <row r="14" spans="1:5">
      <c r="C14" s="2"/>
      <c r="E14" s="2"/>
    </row>
    <row r="15" spans="1:5">
      <c r="A15" s="1"/>
      <c r="B15" s="1"/>
      <c r="C15" s="1"/>
      <c r="D15" s="1"/>
      <c r="E15" s="3"/>
    </row>
    <row r="16" spans="1:5">
      <c r="A16" s="1"/>
      <c r="B16" s="1"/>
      <c r="C16" s="1"/>
      <c r="D16" s="1"/>
      <c r="E16" s="3"/>
    </row>
    <row r="17" spans="5:5">
      <c r="E17" s="2"/>
    </row>
    <row r="18" spans="5:5">
      <c r="E18" s="2"/>
    </row>
    <row r="19" spans="5:5">
      <c r="E19" s="2"/>
    </row>
    <row r="20" spans="5:5">
      <c r="E20" s="2"/>
    </row>
    <row r="21" spans="5:5">
      <c r="E21" s="2"/>
    </row>
    <row r="22" spans="5:5">
      <c r="E22" s="2"/>
    </row>
    <row r="23" spans="5:5">
      <c r="E23" s="2"/>
    </row>
    <row r="24" spans="5:5">
      <c r="E24" s="2"/>
    </row>
    <row r="25" spans="5:5">
      <c r="E25" s="2"/>
    </row>
    <row r="26" spans="5:5">
      <c r="E26" s="2"/>
    </row>
    <row r="27" spans="5:5">
      <c r="E27" s="2"/>
    </row>
    <row r="28" spans="5:5">
      <c r="E28" s="2"/>
    </row>
    <row r="29" spans="5:5">
      <c r="E29" s="2"/>
    </row>
    <row r="30" spans="5:5">
      <c r="E30" s="2"/>
    </row>
    <row r="31" spans="5:5">
      <c r="E31" s="2"/>
    </row>
    <row r="32" spans="5:5">
      <c r="E32" s="2"/>
    </row>
    <row r="33" spans="5:5">
      <c r="E33" s="2"/>
    </row>
    <row r="34" spans="5:5">
      <c r="E34" s="2"/>
    </row>
    <row r="35" spans="5:5">
      <c r="E35" s="2"/>
    </row>
    <row r="36" spans="5:5">
      <c r="E36" s="2"/>
    </row>
    <row r="37" spans="5:5">
      <c r="E37" s="2"/>
    </row>
    <row r="38" spans="5:5">
      <c r="E38" s="2"/>
    </row>
    <row r="39" spans="5:5">
      <c r="E39" s="2"/>
    </row>
    <row r="40" spans="5:5">
      <c r="E40" s="2"/>
    </row>
    <row r="41" spans="5:5">
      <c r="E41" s="2"/>
    </row>
    <row r="42" spans="5:5">
      <c r="E42" s="2"/>
    </row>
    <row r="43" spans="5:5">
      <c r="E43" s="2"/>
    </row>
    <row r="44" spans="5:5">
      <c r="E44" s="2"/>
    </row>
    <row r="45" spans="5:5">
      <c r="E45" s="2"/>
    </row>
    <row r="46" spans="5:5">
      <c r="E46" s="2"/>
    </row>
    <row r="47" spans="5:5">
      <c r="E47" s="2"/>
    </row>
    <row r="48" spans="5:5">
      <c r="E48" s="2"/>
    </row>
    <row r="49" spans="5:5">
      <c r="E49" s="2"/>
    </row>
    <row r="50" spans="5:5">
      <c r="E50" s="2"/>
    </row>
    <row r="51" spans="5:5">
      <c r="E51" s="2"/>
    </row>
    <row r="52" spans="5:5">
      <c r="E52" s="2"/>
    </row>
    <row r="53" spans="5:5">
      <c r="E53" s="2"/>
    </row>
    <row r="54" spans="5:5">
      <c r="E54" s="2"/>
    </row>
    <row r="55" spans="5:5">
      <c r="E55" s="2"/>
    </row>
    <row r="56" spans="5:5">
      <c r="E56" s="2"/>
    </row>
    <row r="57" spans="5:5">
      <c r="E57" s="2"/>
    </row>
    <row r="58" spans="5:5">
      <c r="E58" s="2"/>
    </row>
    <row r="59" spans="5:5">
      <c r="E59" s="2"/>
    </row>
    <row r="60" spans="5:5">
      <c r="E60" s="2"/>
    </row>
    <row r="61" spans="5:5">
      <c r="E61" s="2"/>
    </row>
    <row r="62" spans="5:5">
      <c r="E62" s="2"/>
    </row>
    <row r="63" spans="5:5">
      <c r="E63" s="2"/>
    </row>
    <row r="64" spans="5:5">
      <c r="E64" s="2"/>
    </row>
    <row r="65" spans="1:5">
      <c r="E65" s="2"/>
    </row>
    <row r="66" spans="1:5">
      <c r="E66" s="2"/>
    </row>
    <row r="67" spans="1:5">
      <c r="E67" s="2"/>
    </row>
    <row r="68" spans="1:5">
      <c r="E68" s="2"/>
    </row>
    <row r="69" spans="1:5">
      <c r="E69" s="2"/>
    </row>
    <row r="70" spans="1:5">
      <c r="E70" s="2"/>
    </row>
    <row r="71" spans="1:5">
      <c r="A71" s="1"/>
      <c r="B71" s="1"/>
      <c r="C71" s="1"/>
      <c r="D71" s="1"/>
      <c r="E71" s="3"/>
    </row>
  </sheetData>
  <dataValidations count="2">
    <dataValidation type="list" allowBlank="1" showInputMessage="1" showErrorMessage="1" sqref="A2:A71">
      <formula1>category</formula1>
    </dataValidation>
    <dataValidation type="list" allowBlank="1" showInputMessage="1" showErrorMessage="1" sqref="B2:B71">
      <formula1>items_count</formula1>
    </dataValidation>
  </dataValidations>
  <pageMargins left="0.7" right="0.7" top="0.75" bottom="0.75" header="0.3" footer="0.3"/>
  <pageSetup paperSize="9" orientation="portrait" verticalDpi="0"/>
  <legacy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40.xml><?xml version="1.0" encoding="utf-8"?>
<worksheet xmlns="http://schemas.openxmlformats.org/spreadsheetml/2006/main" xmlns:r="http://schemas.openxmlformats.org/officeDocument/2006/relationships">
  <sheetPr codeName="Sheet40"/>
  <dimension ref="A1:E33"/>
  <sheetViews>
    <sheetView workbookViewId="0">
      <pane ySplit="8" topLeftCell="A9" activePane="bottomLeft" state="frozen"/>
      <selection pane="bottomLeft" activeCell="B2" sqref="B2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SUM(Table253[total])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96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IFERROR(Table253[[#This Row],[number]]*Table253[[#This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IFERROR(Table253[[#This Row],[number]]*Table253[[#This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IFERROR(Table253[[#This Row],[number]]*Table253[[#This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IFERROR(Table253[[#This Row],[number]]*Table253[[#This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IFERROR(Table253[[#This Row],[number]]*Table253[[#This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IFERROR(Table253[[#This Row],[number]]*Table253[[#This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IFERROR(Table253[[#This Row],[number]]*Table253[[#This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IFERROR(Table253[[#This Row],[number]]*Table253[[#This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IFERROR(Table253[[#This Row],[number]]*Table253[[#This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IFERROR(Table253[[#This Row],[number]]*Table253[[#This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IFERROR(Table253[[#This Row],[number]]*Table253[[#This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IFERROR(Table253[[#This Row],[number]]*Table253[[#This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IFERROR(Table253[[#This Row],[number]]*Table253[[#This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IFERROR(Table253[[#This Row],[number]]*Table253[[#This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IFERROR(Table253[[#This Row],[number]]*Table253[[#This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IFERROR(Table253[[#This Row],[number]]*Table253[[#This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IFERROR(Table253[[#This Row],[number]]*Table253[[#This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IFERROR(Table253[[#This Row],[number]]*Table253[[#This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IFERROR(Table253[[#This Row],[number]]*Table253[[#This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IFERROR(Table253[[#This Row],[number]]*Table253[[#This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IFERROR(Table253[[#This Row],[number]]*Table253[[#This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IFERROR(Table253[[#This Row],[number]]*Table253[[#This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IFERROR(Table253[[#This Row],[number]]*Table253[[#This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41.xml><?xml version="1.0" encoding="utf-8"?>
<worksheet xmlns="http://schemas.openxmlformats.org/spreadsheetml/2006/main" xmlns:r="http://schemas.openxmlformats.org/officeDocument/2006/relationships">
  <sheetPr codeName="Sheet41"/>
  <dimension ref="A1:E33"/>
  <sheetViews>
    <sheetView workbookViewId="0">
      <pane ySplit="8" topLeftCell="A9" activePane="bottomLeft" state="frozen"/>
      <selection pane="bottomLeft" activeCell="B2" sqref="B2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SUM(Table254[total])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97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IFERROR(Table254[[#This Row],[number]]*Table254[[#This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IFERROR(Table254[[#This Row],[number]]*Table254[[#This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IFERROR(Table254[[#This Row],[number]]*Table254[[#This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IFERROR(Table254[[#This Row],[number]]*Table254[[#This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IFERROR(Table254[[#This Row],[number]]*Table254[[#This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IFERROR(Table254[[#This Row],[number]]*Table254[[#This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IFERROR(Table254[[#This Row],[number]]*Table254[[#This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IFERROR(Table254[[#This Row],[number]]*Table254[[#This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IFERROR(Table254[[#This Row],[number]]*Table254[[#This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IFERROR(Table254[[#This Row],[number]]*Table254[[#This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IFERROR(Table254[[#This Row],[number]]*Table254[[#This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IFERROR(Table254[[#This Row],[number]]*Table254[[#This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IFERROR(Table254[[#This Row],[number]]*Table254[[#This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IFERROR(Table254[[#This Row],[number]]*Table254[[#This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IFERROR(Table254[[#This Row],[number]]*Table254[[#This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IFERROR(Table254[[#This Row],[number]]*Table254[[#This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IFERROR(Table254[[#This Row],[number]]*Table254[[#This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IFERROR(Table254[[#This Row],[number]]*Table254[[#This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IFERROR(Table254[[#This Row],[number]]*Table254[[#This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IFERROR(Table254[[#This Row],[number]]*Table254[[#This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IFERROR(Table254[[#This Row],[number]]*Table254[[#This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IFERROR(Table254[[#This Row],[number]]*Table254[[#This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IFERROR(Table254[[#This Row],[number]]*Table254[[#This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42.xml><?xml version="1.0" encoding="utf-8"?>
<worksheet xmlns="http://schemas.openxmlformats.org/spreadsheetml/2006/main" xmlns:r="http://schemas.openxmlformats.org/officeDocument/2006/relationships">
  <sheetPr codeName="Sheet42"/>
  <dimension ref="A1:E33"/>
  <sheetViews>
    <sheetView workbookViewId="0">
      <pane ySplit="8" topLeftCell="A9" activePane="bottomLeft" state="frozen"/>
      <selection pane="bottomLeft" activeCell="B2" sqref="B2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SUM(Table255[total])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98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IFERROR(Table255[[#This Row],[number]]*Table255[[#This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IFERROR(Table255[[#This Row],[number]]*Table255[[#This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IFERROR(Table255[[#This Row],[number]]*Table255[[#This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IFERROR(Table255[[#This Row],[number]]*Table255[[#This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IFERROR(Table255[[#This Row],[number]]*Table255[[#This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IFERROR(Table255[[#This Row],[number]]*Table255[[#This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IFERROR(Table255[[#This Row],[number]]*Table255[[#This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IFERROR(Table255[[#This Row],[number]]*Table255[[#This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IFERROR(Table255[[#This Row],[number]]*Table255[[#This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IFERROR(Table255[[#This Row],[number]]*Table255[[#This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IFERROR(Table255[[#This Row],[number]]*Table255[[#This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IFERROR(Table255[[#This Row],[number]]*Table255[[#This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IFERROR(Table255[[#This Row],[number]]*Table255[[#This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IFERROR(Table255[[#This Row],[number]]*Table255[[#This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IFERROR(Table255[[#This Row],[number]]*Table255[[#This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IFERROR(Table255[[#This Row],[number]]*Table255[[#This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IFERROR(Table255[[#This Row],[number]]*Table255[[#This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IFERROR(Table255[[#This Row],[number]]*Table255[[#This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IFERROR(Table255[[#This Row],[number]]*Table255[[#This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IFERROR(Table255[[#This Row],[number]]*Table255[[#This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IFERROR(Table255[[#This Row],[number]]*Table255[[#This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IFERROR(Table255[[#This Row],[number]]*Table255[[#This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IFERROR(Table255[[#This Row],[number]]*Table255[[#This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43.xml><?xml version="1.0" encoding="utf-8"?>
<worksheet xmlns="http://schemas.openxmlformats.org/spreadsheetml/2006/main" xmlns:r="http://schemas.openxmlformats.org/officeDocument/2006/relationships">
  <sheetPr codeName="Sheet43"/>
  <dimension ref="A1:E33"/>
  <sheetViews>
    <sheetView workbookViewId="0">
      <pane ySplit="8" topLeftCell="A9" activePane="bottomLeft" state="frozen"/>
      <selection pane="bottomLeft" activeCell="B2" sqref="B2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SUM(Table237[total])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79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IFERROR(Table237[[#This Row],[number]]*Table237[[#This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IFERROR(Table237[[#This Row],[number]]*Table237[[#This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IFERROR(Table237[[#This Row],[number]]*Table237[[#This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IFERROR(Table237[[#This Row],[number]]*Table237[[#This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IFERROR(Table237[[#This Row],[number]]*Table237[[#This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IFERROR(Table237[[#This Row],[number]]*Table237[[#This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IFERROR(Table237[[#This Row],[number]]*Table237[[#This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IFERROR(Table237[[#This Row],[number]]*Table237[[#This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IFERROR(Table237[[#This Row],[number]]*Table237[[#This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IFERROR(Table237[[#This Row],[number]]*Table237[[#This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IFERROR(Table237[[#This Row],[number]]*Table237[[#This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IFERROR(Table237[[#This Row],[number]]*Table237[[#This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IFERROR(Table237[[#This Row],[number]]*Table237[[#This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IFERROR(Table237[[#This Row],[number]]*Table237[[#This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IFERROR(Table237[[#This Row],[number]]*Table237[[#This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IFERROR(Table237[[#This Row],[number]]*Table237[[#This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IFERROR(Table237[[#This Row],[number]]*Table237[[#This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IFERROR(Table237[[#This Row],[number]]*Table237[[#This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IFERROR(Table237[[#This Row],[number]]*Table237[[#This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IFERROR(Table237[[#This Row],[number]]*Table237[[#This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IFERROR(Table237[[#This Row],[number]]*Table237[[#This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IFERROR(Table237[[#This Row],[number]]*Table237[[#This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IFERROR(Table237[[#This Row],[number]]*Table237[[#This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44.xml><?xml version="1.0" encoding="utf-8"?>
<worksheet xmlns="http://schemas.openxmlformats.org/spreadsheetml/2006/main" xmlns:r="http://schemas.openxmlformats.org/officeDocument/2006/relationships">
  <sheetPr codeName="Sheet44"/>
  <dimension ref="A1:E33"/>
  <sheetViews>
    <sheetView workbookViewId="0">
      <pane ySplit="8" topLeftCell="A9" activePane="bottomLeft" state="frozen"/>
      <selection pane="bottomLeft" activeCell="B2" sqref="B2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SUM(Table238[total])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80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IFERROR(Table238[[#This Row],[number]]*Table238[[#This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IFERROR(Table238[[#This Row],[number]]*Table238[[#This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IFERROR(Table238[[#This Row],[number]]*Table238[[#This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IFERROR(Table238[[#This Row],[number]]*Table238[[#This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IFERROR(Table238[[#This Row],[number]]*Table238[[#This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IFERROR(Table238[[#This Row],[number]]*Table238[[#This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IFERROR(Table238[[#This Row],[number]]*Table238[[#This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IFERROR(Table238[[#This Row],[number]]*Table238[[#This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IFERROR(Table238[[#This Row],[number]]*Table238[[#This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IFERROR(Table238[[#This Row],[number]]*Table238[[#This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IFERROR(Table238[[#This Row],[number]]*Table238[[#This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IFERROR(Table238[[#This Row],[number]]*Table238[[#This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IFERROR(Table238[[#This Row],[number]]*Table238[[#This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IFERROR(Table238[[#This Row],[number]]*Table238[[#This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IFERROR(Table238[[#This Row],[number]]*Table238[[#This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IFERROR(Table238[[#This Row],[number]]*Table238[[#This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IFERROR(Table238[[#This Row],[number]]*Table238[[#This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IFERROR(Table238[[#This Row],[number]]*Table238[[#This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IFERROR(Table238[[#This Row],[number]]*Table238[[#This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IFERROR(Table238[[#This Row],[number]]*Table238[[#This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IFERROR(Table238[[#This Row],[number]]*Table238[[#This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IFERROR(Table238[[#This Row],[number]]*Table238[[#This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IFERROR(Table238[[#This Row],[number]]*Table238[[#This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45.xml><?xml version="1.0" encoding="utf-8"?>
<worksheet xmlns="http://schemas.openxmlformats.org/spreadsheetml/2006/main" xmlns:r="http://schemas.openxmlformats.org/officeDocument/2006/relationships">
  <sheetPr codeName="Sheet45"/>
  <dimension ref="A1:E33"/>
  <sheetViews>
    <sheetView workbookViewId="0">
      <pane ySplit="8" topLeftCell="A9" activePane="bottomLeft" state="frozen"/>
      <selection pane="bottomLeft" activeCell="B2" sqref="B2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SUM(Table239[total])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81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IFERROR(Table239[[#This Row],[number]]*Table239[[#This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IFERROR(Table239[[#This Row],[number]]*Table239[[#This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IFERROR(Table239[[#This Row],[number]]*Table239[[#This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IFERROR(Table239[[#This Row],[number]]*Table239[[#This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IFERROR(Table239[[#This Row],[number]]*Table239[[#This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IFERROR(Table239[[#This Row],[number]]*Table239[[#This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IFERROR(Table239[[#This Row],[number]]*Table239[[#This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IFERROR(Table239[[#This Row],[number]]*Table239[[#This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IFERROR(Table239[[#This Row],[number]]*Table239[[#This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IFERROR(Table239[[#This Row],[number]]*Table239[[#This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IFERROR(Table239[[#This Row],[number]]*Table239[[#This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IFERROR(Table239[[#This Row],[number]]*Table239[[#This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IFERROR(Table239[[#This Row],[number]]*Table239[[#This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IFERROR(Table239[[#This Row],[number]]*Table239[[#This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IFERROR(Table239[[#This Row],[number]]*Table239[[#This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IFERROR(Table239[[#This Row],[number]]*Table239[[#This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IFERROR(Table239[[#This Row],[number]]*Table239[[#This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IFERROR(Table239[[#This Row],[number]]*Table239[[#This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IFERROR(Table239[[#This Row],[number]]*Table239[[#This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IFERROR(Table239[[#This Row],[number]]*Table239[[#This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IFERROR(Table239[[#This Row],[number]]*Table239[[#This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IFERROR(Table239[[#This Row],[number]]*Table239[[#This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IFERROR(Table239[[#This Row],[number]]*Table239[[#This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46.xml><?xml version="1.0" encoding="utf-8"?>
<worksheet xmlns="http://schemas.openxmlformats.org/spreadsheetml/2006/main" xmlns:r="http://schemas.openxmlformats.org/officeDocument/2006/relationships">
  <sheetPr codeName="Sheet46"/>
  <dimension ref="A1:E33"/>
  <sheetViews>
    <sheetView workbookViewId="0">
      <pane ySplit="8" topLeftCell="A9" activePane="bottomLeft" state="frozen"/>
      <selection pane="bottomLeft" activeCell="B2" sqref="B2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SUM(Table240[total])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82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IFERROR(Table240[[#This Row],[number]]*Table240[[#This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IFERROR(Table240[[#This Row],[number]]*Table240[[#This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IFERROR(Table240[[#This Row],[number]]*Table240[[#This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IFERROR(Table240[[#This Row],[number]]*Table240[[#This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IFERROR(Table240[[#This Row],[number]]*Table240[[#This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IFERROR(Table240[[#This Row],[number]]*Table240[[#This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IFERROR(Table240[[#This Row],[number]]*Table240[[#This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IFERROR(Table240[[#This Row],[number]]*Table240[[#This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IFERROR(Table240[[#This Row],[number]]*Table240[[#This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IFERROR(Table240[[#This Row],[number]]*Table240[[#This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IFERROR(Table240[[#This Row],[number]]*Table240[[#This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IFERROR(Table240[[#This Row],[number]]*Table240[[#This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IFERROR(Table240[[#This Row],[number]]*Table240[[#This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IFERROR(Table240[[#This Row],[number]]*Table240[[#This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IFERROR(Table240[[#This Row],[number]]*Table240[[#This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IFERROR(Table240[[#This Row],[number]]*Table240[[#This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IFERROR(Table240[[#This Row],[number]]*Table240[[#This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IFERROR(Table240[[#This Row],[number]]*Table240[[#This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IFERROR(Table240[[#This Row],[number]]*Table240[[#This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IFERROR(Table240[[#This Row],[number]]*Table240[[#This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IFERROR(Table240[[#This Row],[number]]*Table240[[#This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IFERROR(Table240[[#This Row],[number]]*Table240[[#This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IFERROR(Table240[[#This Row],[number]]*Table240[[#This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47.xml><?xml version="1.0" encoding="utf-8"?>
<worksheet xmlns="http://schemas.openxmlformats.org/spreadsheetml/2006/main" xmlns:r="http://schemas.openxmlformats.org/officeDocument/2006/relationships">
  <sheetPr codeName="Sheet47"/>
  <dimension ref="A1:E33"/>
  <sheetViews>
    <sheetView workbookViewId="0">
      <pane ySplit="8" topLeftCell="A9" activePane="bottomLeft" state="frozen"/>
      <selection pane="bottomLeft" activeCell="B2" sqref="B2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SUM(Table241[total])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84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IFERROR(Table241[[#This Row],[number]]*Table241[[#This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IFERROR(Table241[[#This Row],[number]]*Table241[[#This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IFERROR(Table241[[#This Row],[number]]*Table241[[#This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IFERROR(Table241[[#This Row],[number]]*Table241[[#This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IFERROR(Table241[[#This Row],[number]]*Table241[[#This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IFERROR(Table241[[#This Row],[number]]*Table241[[#This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IFERROR(Table241[[#This Row],[number]]*Table241[[#This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IFERROR(Table241[[#This Row],[number]]*Table241[[#This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IFERROR(Table241[[#This Row],[number]]*Table241[[#This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IFERROR(Table241[[#This Row],[number]]*Table241[[#This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IFERROR(Table241[[#This Row],[number]]*Table241[[#This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IFERROR(Table241[[#This Row],[number]]*Table241[[#This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IFERROR(Table241[[#This Row],[number]]*Table241[[#This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IFERROR(Table241[[#This Row],[number]]*Table241[[#This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IFERROR(Table241[[#This Row],[number]]*Table241[[#This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IFERROR(Table241[[#This Row],[number]]*Table241[[#This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IFERROR(Table241[[#This Row],[number]]*Table241[[#This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IFERROR(Table241[[#This Row],[number]]*Table241[[#This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IFERROR(Table241[[#This Row],[number]]*Table241[[#This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IFERROR(Table241[[#This Row],[number]]*Table241[[#This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IFERROR(Table241[[#This Row],[number]]*Table241[[#This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IFERROR(Table241[[#This Row],[number]]*Table241[[#This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IFERROR(Table241[[#This Row],[number]]*Table241[[#This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48.xml><?xml version="1.0" encoding="utf-8"?>
<worksheet xmlns="http://schemas.openxmlformats.org/spreadsheetml/2006/main" xmlns:r="http://schemas.openxmlformats.org/officeDocument/2006/relationships">
  <sheetPr codeName="Sheet48"/>
  <dimension ref="A1:E33"/>
  <sheetViews>
    <sheetView workbookViewId="0">
      <pane ySplit="8" topLeftCell="A9" activePane="bottomLeft" state="frozen"/>
      <selection pane="bottomLeft" activeCell="B2" sqref="B2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SUM(Table242[total])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83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IFERROR(Table242[[#This Row],[number]]*Table242[[#This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IFERROR(Table242[[#This Row],[number]]*Table242[[#This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IFERROR(Table242[[#This Row],[number]]*Table242[[#This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IFERROR(Table242[[#This Row],[number]]*Table242[[#This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IFERROR(Table242[[#This Row],[number]]*Table242[[#This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IFERROR(Table242[[#This Row],[number]]*Table242[[#This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IFERROR(Table242[[#This Row],[number]]*Table242[[#This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IFERROR(Table242[[#This Row],[number]]*Table242[[#This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IFERROR(Table242[[#This Row],[number]]*Table242[[#This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IFERROR(Table242[[#This Row],[number]]*Table242[[#This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IFERROR(Table242[[#This Row],[number]]*Table242[[#This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IFERROR(Table242[[#This Row],[number]]*Table242[[#This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IFERROR(Table242[[#This Row],[number]]*Table242[[#This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IFERROR(Table242[[#This Row],[number]]*Table242[[#This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IFERROR(Table242[[#This Row],[number]]*Table242[[#This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IFERROR(Table242[[#This Row],[number]]*Table242[[#This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IFERROR(Table242[[#This Row],[number]]*Table242[[#This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IFERROR(Table242[[#This Row],[number]]*Table242[[#This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IFERROR(Table242[[#This Row],[number]]*Table242[[#This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IFERROR(Table242[[#This Row],[number]]*Table242[[#This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IFERROR(Table242[[#This Row],[number]]*Table242[[#This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IFERROR(Table242[[#This Row],[number]]*Table242[[#This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IFERROR(Table242[[#This Row],[number]]*Table242[[#This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49.xml><?xml version="1.0" encoding="utf-8"?>
<worksheet xmlns="http://schemas.openxmlformats.org/spreadsheetml/2006/main" xmlns:r="http://schemas.openxmlformats.org/officeDocument/2006/relationships">
  <sheetPr codeName="Sheet49"/>
  <dimension ref="A1:E33"/>
  <sheetViews>
    <sheetView workbookViewId="0">
      <pane ySplit="8" topLeftCell="A9" activePane="bottomLeft" state="frozen"/>
      <selection pane="bottomLeft" activeCell="B2" sqref="B2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SUM(Table243[total])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85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IFERROR(Table243[[#This Row],[number]]*Table243[[#This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IFERROR(Table243[[#This Row],[number]]*Table243[[#This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IFERROR(Table243[[#This Row],[number]]*Table243[[#This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IFERROR(Table243[[#This Row],[number]]*Table243[[#This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IFERROR(Table243[[#This Row],[number]]*Table243[[#This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IFERROR(Table243[[#This Row],[number]]*Table243[[#This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IFERROR(Table243[[#This Row],[number]]*Table243[[#This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IFERROR(Table243[[#This Row],[number]]*Table243[[#This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IFERROR(Table243[[#This Row],[number]]*Table243[[#This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IFERROR(Table243[[#This Row],[number]]*Table243[[#This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IFERROR(Table243[[#This Row],[number]]*Table243[[#This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IFERROR(Table243[[#This Row],[number]]*Table243[[#This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IFERROR(Table243[[#This Row],[number]]*Table243[[#This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IFERROR(Table243[[#This Row],[number]]*Table243[[#This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IFERROR(Table243[[#This Row],[number]]*Table243[[#This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IFERROR(Table243[[#This Row],[number]]*Table243[[#This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IFERROR(Table243[[#This Row],[number]]*Table243[[#This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IFERROR(Table243[[#This Row],[number]]*Table243[[#This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IFERROR(Table243[[#This Row],[number]]*Table243[[#This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IFERROR(Table243[[#This Row],[number]]*Table243[[#This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IFERROR(Table243[[#This Row],[number]]*Table243[[#This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IFERROR(Table243[[#This Row],[number]]*Table243[[#This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IFERROR(Table243[[#This Row],[number]]*Table243[[#This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E33"/>
  <sheetViews>
    <sheetView workbookViewId="0">
      <pane ySplit="8" topLeftCell="A9" activePane="bottomLeft" state="frozen"/>
      <selection pane="bottomLeft" activeCell="A38" sqref="A38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13</v>
      </c>
    </row>
    <row r="6" spans="1:5">
      <c r="A6" t="s">
        <v>5</v>
      </c>
      <c r="B6" s="24"/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A9" s="24"/>
      <c r="B9" s="25"/>
      <c r="C9" s="26"/>
      <c r="D9" s="2" t="str">
        <f>IFERROR(unit_price,"")</f>
        <v/>
      </c>
      <c r="E9" s="2" t="str">
        <f>IFERROR(Table2[[#This Row],[number]]*Table2[[#This Row],[unit price ]],"")</f>
        <v/>
      </c>
    </row>
    <row r="10" spans="1:5">
      <c r="A10" s="24"/>
      <c r="B10" s="25"/>
      <c r="C10" s="26"/>
      <c r="D10" s="2" t="str">
        <f>IFERROR(unit_price,"")</f>
        <v/>
      </c>
      <c r="E10" s="2" t="str">
        <f>IFERROR(Table2[[#This Row],[number]]*Table2[[#This Row],[unit price ]],"")</f>
        <v/>
      </c>
    </row>
    <row r="11" spans="1:5">
      <c r="A11" s="24"/>
      <c r="B11" s="25"/>
      <c r="C11" s="26"/>
      <c r="D11" s="2" t="str">
        <f>IFERROR(unit_price,"")</f>
        <v/>
      </c>
      <c r="E11" s="2" t="str">
        <f>IFERROR(Table2[[#This Row],[number]]*Table2[[#This Row],[unit price ]],"")</f>
        <v/>
      </c>
    </row>
    <row r="12" spans="1:5">
      <c r="A12" s="24"/>
      <c r="B12" s="25"/>
      <c r="C12" s="26"/>
      <c r="D12" s="2" t="str">
        <f>IFERROR(unit_price,"")</f>
        <v/>
      </c>
      <c r="E12" s="2" t="str">
        <f>IFERROR(Table2[[#This Row],[number]]*Table2[[#This Row],[unit price ]],"")</f>
        <v/>
      </c>
    </row>
    <row r="13" spans="1:5">
      <c r="A13" s="24"/>
      <c r="B13" s="25"/>
      <c r="C13" s="26"/>
      <c r="D13" s="2" t="str">
        <f>IFERROR(unit_price,"")</f>
        <v/>
      </c>
      <c r="E13" s="2" t="str">
        <f>IFERROR(Table2[[#This Row],[number]]*Table2[[#This Row],[unit price ]],"")</f>
        <v/>
      </c>
    </row>
    <row r="14" spans="1:5">
      <c r="A14" s="24"/>
      <c r="B14" s="25"/>
      <c r="C14" s="26"/>
      <c r="D14" s="2" t="str">
        <f>IFERROR(unit_price,"")</f>
        <v/>
      </c>
      <c r="E14" s="2" t="str">
        <f>IFERROR(Table2[[#This Row],[number]]*Table2[[#This Row],[unit price ]],"")</f>
        <v/>
      </c>
    </row>
    <row r="15" spans="1:5">
      <c r="A15" s="24"/>
      <c r="B15" s="25"/>
      <c r="C15" s="26"/>
      <c r="D15" s="2" t="str">
        <f>IFERROR(unit_price,"")</f>
        <v/>
      </c>
      <c r="E15" s="2" t="str">
        <f>IFERROR(Table2[[#This Row],[number]]*Table2[[#This Row],[unit price ]],"")</f>
        <v/>
      </c>
    </row>
    <row r="16" spans="1:5">
      <c r="A16" s="24"/>
      <c r="B16" s="25"/>
      <c r="C16" s="26"/>
      <c r="D16" s="2" t="str">
        <f>IFERROR(unit_price,"")</f>
        <v/>
      </c>
      <c r="E16" s="2" t="str">
        <f>IFERROR(Table2[[#This Row],[number]]*Table2[[#This Row],[unit price ]],"")</f>
        <v/>
      </c>
    </row>
    <row r="17" spans="1:5">
      <c r="A17" s="24"/>
      <c r="B17" s="25"/>
      <c r="C17" s="26"/>
      <c r="D17" s="2" t="str">
        <f>IFERROR(unit_price,"")</f>
        <v/>
      </c>
      <c r="E17" s="2" t="str">
        <f>IFERROR(Table2[[#This Row],[number]]*Table2[[#This Row],[unit price ]],"")</f>
        <v/>
      </c>
    </row>
    <row r="18" spans="1:5">
      <c r="A18" s="24"/>
      <c r="B18" s="25"/>
      <c r="C18" s="26"/>
      <c r="D18" s="2" t="str">
        <f>IFERROR(unit_price,"")</f>
        <v/>
      </c>
      <c r="E18" s="2" t="str">
        <f>IFERROR(Table2[[#This Row],[number]]*Table2[[#This Row],[unit price ]],"")</f>
        <v/>
      </c>
    </row>
    <row r="19" spans="1:5">
      <c r="A19" s="24"/>
      <c r="B19" s="25"/>
      <c r="C19" s="26"/>
      <c r="D19" s="2" t="str">
        <f>IFERROR(unit_price,"")</f>
        <v/>
      </c>
      <c r="E19" s="2" t="str">
        <f>IFERROR(Table2[[#This Row],[number]]*Table2[[#This Row],[unit price ]],"")</f>
        <v/>
      </c>
    </row>
    <row r="20" spans="1:5">
      <c r="A20" s="24"/>
      <c r="B20" s="25"/>
      <c r="C20" s="26"/>
      <c r="D20" s="2" t="str">
        <f>IFERROR(unit_price,"")</f>
        <v/>
      </c>
      <c r="E20" s="2" t="str">
        <f>IFERROR(Table2[[#This Row],[number]]*Table2[[#This Row],[unit price ]],"")</f>
        <v/>
      </c>
    </row>
    <row r="21" spans="1:5">
      <c r="A21" s="24"/>
      <c r="B21" s="25"/>
      <c r="C21" s="26"/>
      <c r="D21" s="2" t="str">
        <f>IFERROR(unit_price,"")</f>
        <v/>
      </c>
      <c r="E21" s="2" t="str">
        <f>IFERROR(Table2[[#This Row],[number]]*Table2[[#This Row],[unit price ]],"")</f>
        <v/>
      </c>
    </row>
    <row r="22" spans="1:5">
      <c r="A22" s="24"/>
      <c r="B22" s="25"/>
      <c r="C22" s="26"/>
      <c r="D22" s="2" t="str">
        <f>IFERROR(unit_price,"")</f>
        <v/>
      </c>
      <c r="E22" s="2" t="str">
        <f>IFERROR(Table2[[#This Row],[number]]*Table2[[#This Row],[unit price ]],"")</f>
        <v/>
      </c>
    </row>
    <row r="23" spans="1:5">
      <c r="A23" s="24"/>
      <c r="B23" s="25"/>
      <c r="C23" s="26"/>
      <c r="D23" s="2" t="str">
        <f>IFERROR(unit_price,"")</f>
        <v/>
      </c>
      <c r="E23" s="2" t="str">
        <f>IFERROR(Table2[[#This Row],[number]]*Table2[[#This Row],[unit price ]],"")</f>
        <v/>
      </c>
    </row>
    <row r="24" spans="1:5">
      <c r="A24" s="24"/>
      <c r="B24" s="25"/>
      <c r="C24" s="26"/>
      <c r="D24" s="2" t="str">
        <f>IFERROR(unit_price,"")</f>
        <v/>
      </c>
      <c r="E24" s="2" t="str">
        <f>IFERROR(Table2[[#This Row],[number]]*Table2[[#This Row],[unit price ]],"")</f>
        <v/>
      </c>
    </row>
    <row r="25" spans="1:5">
      <c r="A25" s="24"/>
      <c r="B25" s="25"/>
      <c r="C25" s="26"/>
      <c r="D25" s="2" t="str">
        <f>IFERROR(unit_price,"")</f>
        <v/>
      </c>
      <c r="E25" s="2" t="str">
        <f>IFERROR(Table2[[#This Row],[number]]*Table2[[#This Row],[unit price ]],"")</f>
        <v/>
      </c>
    </row>
    <row r="26" spans="1:5">
      <c r="A26" s="27"/>
      <c r="B26" s="25"/>
      <c r="C26" s="28"/>
      <c r="D26" s="2" t="str">
        <f>IFERROR(unit_price,"")</f>
        <v/>
      </c>
      <c r="E26" s="2" t="str">
        <f>IFERROR(Table2[[#This Row],[number]]*Table2[[#This Row],[unit price ]],"")</f>
        <v/>
      </c>
    </row>
    <row r="27" spans="1:5">
      <c r="A27" s="27"/>
      <c r="B27" s="25"/>
      <c r="C27" s="28"/>
      <c r="D27" s="2" t="str">
        <f>IFERROR(unit_price,"")</f>
        <v/>
      </c>
      <c r="E27" s="3" t="str">
        <f>IFERROR(Table2[[#This Row],[number]]*Table2[[#This Row],[unit price ]],"")</f>
        <v/>
      </c>
    </row>
    <row r="28" spans="1:5">
      <c r="A28" s="27"/>
      <c r="B28" s="25"/>
      <c r="C28" s="28"/>
      <c r="D28" s="2" t="str">
        <f>IFERROR(unit_price,"")</f>
        <v/>
      </c>
      <c r="E28" s="3" t="str">
        <f>IFERROR(Table2[[#This Row],[number]]*Table2[[#This Row],[unit price ]],"")</f>
        <v/>
      </c>
    </row>
    <row r="29" spans="1:5">
      <c r="A29" s="27"/>
      <c r="B29" s="25"/>
      <c r="C29" s="28"/>
      <c r="D29" s="2" t="str">
        <f>IFERROR(unit_price,"")</f>
        <v/>
      </c>
      <c r="E29" s="3" t="str">
        <f>IFERROR(Table2[[#This Row],[number]]*Table2[[#This Row],[unit price ]],"")</f>
        <v/>
      </c>
    </row>
    <row r="30" spans="1:5">
      <c r="A30" s="27"/>
      <c r="B30" s="25"/>
      <c r="C30" s="28"/>
      <c r="D30" s="2" t="str">
        <f>IFERROR(unit_price,"")</f>
        <v/>
      </c>
      <c r="E30" s="3" t="str">
        <f>IFERROR(Table2[[#This Row],[number]]*Table2[[#This Row],[unit price ]],"")</f>
        <v/>
      </c>
    </row>
    <row r="31" spans="1:5">
      <c r="A31" s="27"/>
      <c r="B31" s="25"/>
      <c r="C31" s="28"/>
      <c r="D31" s="2" t="str">
        <f>IFERROR(unit_price,"")</f>
        <v/>
      </c>
      <c r="E31" s="3" t="str">
        <f>IFERROR(Table2[[#This Row],[number]]*Table2[[#This Row],[unit price ]],"")</f>
        <v/>
      </c>
    </row>
    <row r="33" spans="2:2">
      <c r="B33" s="9"/>
    </row>
  </sheetData>
  <sheetProtection formatColumns="0" formatRows="0" insertColumns="0" insertRows="0" deleteColumns="0" deleteRows="0" sort="0" autoFilter="0"/>
  <dataConsolidate/>
  <dataValidations count="2">
    <dataValidation type="list" allowBlank="1" showInputMessage="1" showErrorMessage="1" sqref="A9:A31">
      <formula1>category</formula1>
    </dataValidation>
    <dataValidation type="list" allowBlank="1" showInputMessage="1" showErrorMessage="1" sqref="B9:B31">
      <formula1>items_count_rooms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&amp;A</oddFooter>
  </headerFooter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50.xml><?xml version="1.0" encoding="utf-8"?>
<worksheet xmlns="http://schemas.openxmlformats.org/spreadsheetml/2006/main" xmlns:r="http://schemas.openxmlformats.org/officeDocument/2006/relationships">
  <sheetPr codeName="Sheet50"/>
  <dimension ref="A1:E33"/>
  <sheetViews>
    <sheetView workbookViewId="0">
      <pane ySplit="8" topLeftCell="A9" activePane="bottomLeft" state="frozen"/>
      <selection pane="bottomLeft" activeCell="B2" sqref="B2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SUM(Table244[total])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86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IFERROR(Table244[[#This Row],[number]]*Table244[[#This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IFERROR(Table244[[#This Row],[number]]*Table244[[#This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IFERROR(Table244[[#This Row],[number]]*Table244[[#This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IFERROR(Table244[[#This Row],[number]]*Table244[[#This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IFERROR(Table244[[#This Row],[number]]*Table244[[#This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IFERROR(Table244[[#This Row],[number]]*Table244[[#This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IFERROR(Table244[[#This Row],[number]]*Table244[[#This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IFERROR(Table244[[#This Row],[number]]*Table244[[#This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IFERROR(Table244[[#This Row],[number]]*Table244[[#This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IFERROR(Table244[[#This Row],[number]]*Table244[[#This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IFERROR(Table244[[#This Row],[number]]*Table244[[#This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IFERROR(Table244[[#This Row],[number]]*Table244[[#This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IFERROR(Table244[[#This Row],[number]]*Table244[[#This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IFERROR(Table244[[#This Row],[number]]*Table244[[#This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IFERROR(Table244[[#This Row],[number]]*Table244[[#This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IFERROR(Table244[[#This Row],[number]]*Table244[[#This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IFERROR(Table244[[#This Row],[number]]*Table244[[#This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IFERROR(Table244[[#This Row],[number]]*Table244[[#This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IFERROR(Table244[[#This Row],[number]]*Table244[[#This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IFERROR(Table244[[#This Row],[number]]*Table244[[#This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IFERROR(Table244[[#This Row],[number]]*Table244[[#This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IFERROR(Table244[[#This Row],[number]]*Table244[[#This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IFERROR(Table244[[#This Row],[number]]*Table244[[#This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51.xml><?xml version="1.0" encoding="utf-8"?>
<worksheet xmlns="http://schemas.openxmlformats.org/spreadsheetml/2006/main" xmlns:r="http://schemas.openxmlformats.org/officeDocument/2006/relationships">
  <sheetPr codeName="Sheet51"/>
  <dimension ref="A1:E33"/>
  <sheetViews>
    <sheetView workbookViewId="0">
      <pane ySplit="8" topLeftCell="A9" activePane="bottomLeft" state="frozen"/>
      <selection pane="bottomLeft" activeCell="B2" sqref="B2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SUM(Table245[total])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88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IFERROR(Table245[[#This Row],[number]]*Table245[[#This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IFERROR(Table245[[#This Row],[number]]*Table245[[#This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IFERROR(Table245[[#This Row],[number]]*Table245[[#This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IFERROR(Table245[[#This Row],[number]]*Table245[[#This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IFERROR(Table245[[#This Row],[number]]*Table245[[#This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IFERROR(Table245[[#This Row],[number]]*Table245[[#This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IFERROR(Table245[[#This Row],[number]]*Table245[[#This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IFERROR(Table245[[#This Row],[number]]*Table245[[#This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IFERROR(Table245[[#This Row],[number]]*Table245[[#This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IFERROR(Table245[[#This Row],[number]]*Table245[[#This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IFERROR(Table245[[#This Row],[number]]*Table245[[#This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IFERROR(Table245[[#This Row],[number]]*Table245[[#This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IFERROR(Table245[[#This Row],[number]]*Table245[[#This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IFERROR(Table245[[#This Row],[number]]*Table245[[#This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IFERROR(Table245[[#This Row],[number]]*Table245[[#This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IFERROR(Table245[[#This Row],[number]]*Table245[[#This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IFERROR(Table245[[#This Row],[number]]*Table245[[#This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IFERROR(Table245[[#This Row],[number]]*Table245[[#This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IFERROR(Table245[[#This Row],[number]]*Table245[[#This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IFERROR(Table245[[#This Row],[number]]*Table245[[#This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IFERROR(Table245[[#This Row],[number]]*Table245[[#This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IFERROR(Table245[[#This Row],[number]]*Table245[[#This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IFERROR(Table245[[#This Row],[number]]*Table245[[#This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52.xml><?xml version="1.0" encoding="utf-8"?>
<worksheet xmlns="http://schemas.openxmlformats.org/spreadsheetml/2006/main" xmlns:r="http://schemas.openxmlformats.org/officeDocument/2006/relationships">
  <sheetPr codeName="Sheet52"/>
  <dimension ref="A1:E33"/>
  <sheetViews>
    <sheetView workbookViewId="0">
      <pane ySplit="8" topLeftCell="A9" activePane="bottomLeft" state="frozen"/>
      <selection pane="bottomLeft" activeCell="B2" sqref="B2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SUM(Table246[total])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89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IFERROR(Table246[[#This Row],[number]]*Table246[[#This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IFERROR(Table246[[#This Row],[number]]*Table246[[#This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IFERROR(Table246[[#This Row],[number]]*Table246[[#This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IFERROR(Table246[[#This Row],[number]]*Table246[[#This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IFERROR(Table246[[#This Row],[number]]*Table246[[#This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IFERROR(Table246[[#This Row],[number]]*Table246[[#This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IFERROR(Table246[[#This Row],[number]]*Table246[[#This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IFERROR(Table246[[#This Row],[number]]*Table246[[#This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IFERROR(Table246[[#This Row],[number]]*Table246[[#This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IFERROR(Table246[[#This Row],[number]]*Table246[[#This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IFERROR(Table246[[#This Row],[number]]*Table246[[#This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IFERROR(Table246[[#This Row],[number]]*Table246[[#This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IFERROR(Table246[[#This Row],[number]]*Table246[[#This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IFERROR(Table246[[#This Row],[number]]*Table246[[#This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IFERROR(Table246[[#This Row],[number]]*Table246[[#This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IFERROR(Table246[[#This Row],[number]]*Table246[[#This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IFERROR(Table246[[#This Row],[number]]*Table246[[#This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IFERROR(Table246[[#This Row],[number]]*Table246[[#This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IFERROR(Table246[[#This Row],[number]]*Table246[[#This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IFERROR(Table246[[#This Row],[number]]*Table246[[#This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IFERROR(Table246[[#This Row],[number]]*Table246[[#This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IFERROR(Table246[[#This Row],[number]]*Table246[[#This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IFERROR(Table246[[#This Row],[number]]*Table246[[#This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53.xml><?xml version="1.0" encoding="utf-8"?>
<worksheet xmlns="http://schemas.openxmlformats.org/spreadsheetml/2006/main" xmlns:r="http://schemas.openxmlformats.org/officeDocument/2006/relationships">
  <sheetPr codeName="Sheet53"/>
  <dimension ref="A1:E33"/>
  <sheetViews>
    <sheetView workbookViewId="0">
      <pane ySplit="8" topLeftCell="A9" activePane="bottomLeft" state="frozen"/>
      <selection pane="bottomLeft" activeCell="B2" sqref="B2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SUM(Table247[total])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90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IFERROR(Table247[[#This Row],[number]]*Table247[[#This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IFERROR(Table247[[#This Row],[number]]*Table247[[#This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IFERROR(Table247[[#This Row],[number]]*Table247[[#This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IFERROR(Table247[[#This Row],[number]]*Table247[[#This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IFERROR(Table247[[#This Row],[number]]*Table247[[#This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IFERROR(Table247[[#This Row],[number]]*Table247[[#This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IFERROR(Table247[[#This Row],[number]]*Table247[[#This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IFERROR(Table247[[#This Row],[number]]*Table247[[#This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IFERROR(Table247[[#This Row],[number]]*Table247[[#This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IFERROR(Table247[[#This Row],[number]]*Table247[[#This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IFERROR(Table247[[#This Row],[number]]*Table247[[#This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IFERROR(Table247[[#This Row],[number]]*Table247[[#This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IFERROR(Table247[[#This Row],[number]]*Table247[[#This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IFERROR(Table247[[#This Row],[number]]*Table247[[#This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IFERROR(Table247[[#This Row],[number]]*Table247[[#This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IFERROR(Table247[[#This Row],[number]]*Table247[[#This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IFERROR(Table247[[#This Row],[number]]*Table247[[#This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IFERROR(Table247[[#This Row],[number]]*Table247[[#This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IFERROR(Table247[[#This Row],[number]]*Table247[[#This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IFERROR(Table247[[#This Row],[number]]*Table247[[#This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IFERROR(Table247[[#This Row],[number]]*Table247[[#This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IFERROR(Table247[[#This Row],[number]]*Table247[[#This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IFERROR(Table247[[#This Row],[number]]*Table247[[#This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54.xml><?xml version="1.0" encoding="utf-8"?>
<worksheet xmlns="http://schemas.openxmlformats.org/spreadsheetml/2006/main" xmlns:r="http://schemas.openxmlformats.org/officeDocument/2006/relationships">
  <sheetPr codeName="Sheet54"/>
  <dimension ref="A1:E33"/>
  <sheetViews>
    <sheetView workbookViewId="0">
      <pane ySplit="8" topLeftCell="A9" activePane="bottomLeft" state="frozen"/>
      <selection pane="bottomLeft" activeCell="B2" sqref="B2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SUM(Table248[total])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91</v>
      </c>
    </row>
    <row r="6" spans="1:5">
      <c r="A6" t="s">
        <v>5</v>
      </c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B9" s="8"/>
      <c r="C9" s="5"/>
      <c r="D9" s="2" t="str">
        <f>IFERROR(unit_price,"")</f>
        <v/>
      </c>
      <c r="E9" s="2" t="str">
        <f>IFERROR(Table248[[#This Row],[number]]*Table248[[#This Row],[unit price ]],"")</f>
        <v/>
      </c>
    </row>
    <row r="10" spans="1:5">
      <c r="B10" s="8"/>
      <c r="C10" s="5"/>
      <c r="D10" s="2" t="str">
        <f>IFERROR(unit_price,"")</f>
        <v/>
      </c>
      <c r="E10" s="2" t="str">
        <f>IFERROR(Table248[[#This Row],[number]]*Table248[[#This Row],[unit price ]],"")</f>
        <v/>
      </c>
    </row>
    <row r="11" spans="1:5">
      <c r="B11" s="8"/>
      <c r="C11" s="5"/>
      <c r="D11" s="2" t="str">
        <f>IFERROR(unit_price,"")</f>
        <v/>
      </c>
      <c r="E11" s="2" t="str">
        <f>IFERROR(Table248[[#This Row],[number]]*Table248[[#This Row],[unit price ]],"")</f>
        <v/>
      </c>
    </row>
    <row r="12" spans="1:5">
      <c r="B12" s="8"/>
      <c r="C12" s="5"/>
      <c r="D12" s="2" t="str">
        <f>IFERROR(unit_price,"")</f>
        <v/>
      </c>
      <c r="E12" s="2" t="str">
        <f>IFERROR(Table248[[#This Row],[number]]*Table248[[#This Row],[unit price ]],"")</f>
        <v/>
      </c>
    </row>
    <row r="13" spans="1:5">
      <c r="B13" s="8"/>
      <c r="C13" s="5"/>
      <c r="D13" s="2" t="str">
        <f>IFERROR(unit_price,"")</f>
        <v/>
      </c>
      <c r="E13" s="2" t="str">
        <f>IFERROR(Table248[[#This Row],[number]]*Table248[[#This Row],[unit price ]],"")</f>
        <v/>
      </c>
    </row>
    <row r="14" spans="1:5">
      <c r="B14" s="8"/>
      <c r="C14" s="5"/>
      <c r="D14" s="2" t="str">
        <f>IFERROR(unit_price,"")</f>
        <v/>
      </c>
      <c r="E14" s="2" t="str">
        <f>IFERROR(Table248[[#This Row],[number]]*Table248[[#This Row],[unit price ]],"")</f>
        <v/>
      </c>
    </row>
    <row r="15" spans="1:5">
      <c r="B15" s="8"/>
      <c r="C15" s="5"/>
      <c r="D15" s="2" t="str">
        <f>IFERROR(unit_price,"")</f>
        <v/>
      </c>
      <c r="E15" s="2" t="str">
        <f>IFERROR(Table248[[#This Row],[number]]*Table248[[#This Row],[unit price ]],"")</f>
        <v/>
      </c>
    </row>
    <row r="16" spans="1:5">
      <c r="B16" s="8"/>
      <c r="C16" s="5"/>
      <c r="D16" s="2" t="str">
        <f>IFERROR(unit_price,"")</f>
        <v/>
      </c>
      <c r="E16" s="2" t="str">
        <f>IFERROR(Table248[[#This Row],[number]]*Table248[[#This Row],[unit price ]],"")</f>
        <v/>
      </c>
    </row>
    <row r="17" spans="1:5">
      <c r="B17" s="8"/>
      <c r="C17" s="5"/>
      <c r="D17" s="2" t="str">
        <f>IFERROR(unit_price,"")</f>
        <v/>
      </c>
      <c r="E17" s="2" t="str">
        <f>IFERROR(Table248[[#This Row],[number]]*Table248[[#This Row],[unit price ]],"")</f>
        <v/>
      </c>
    </row>
    <row r="18" spans="1:5">
      <c r="B18" s="8"/>
      <c r="C18" s="5"/>
      <c r="D18" s="2" t="str">
        <f>IFERROR(unit_price,"")</f>
        <v/>
      </c>
      <c r="E18" s="2" t="str">
        <f>IFERROR(Table248[[#This Row],[number]]*Table248[[#This Row],[unit price ]],"")</f>
        <v/>
      </c>
    </row>
    <row r="19" spans="1:5">
      <c r="B19" s="8"/>
      <c r="C19" s="5"/>
      <c r="D19" s="2" t="str">
        <f>IFERROR(unit_price,"")</f>
        <v/>
      </c>
      <c r="E19" s="2" t="str">
        <f>IFERROR(Table248[[#This Row],[number]]*Table248[[#This Row],[unit price ]],"")</f>
        <v/>
      </c>
    </row>
    <row r="20" spans="1:5">
      <c r="B20" s="8"/>
      <c r="C20" s="5"/>
      <c r="D20" s="2" t="str">
        <f>IFERROR(unit_price,"")</f>
        <v/>
      </c>
      <c r="E20" s="2" t="str">
        <f>IFERROR(Table248[[#This Row],[number]]*Table248[[#This Row],[unit price ]],"")</f>
        <v/>
      </c>
    </row>
    <row r="21" spans="1:5">
      <c r="B21" s="8"/>
      <c r="C21" s="5"/>
      <c r="D21" s="2" t="str">
        <f>IFERROR(unit_price,"")</f>
        <v/>
      </c>
      <c r="E21" s="2" t="str">
        <f>IFERROR(Table248[[#This Row],[number]]*Table248[[#This Row],[unit price ]],"")</f>
        <v/>
      </c>
    </row>
    <row r="22" spans="1:5">
      <c r="B22" s="8"/>
      <c r="C22" s="5"/>
      <c r="D22" s="2" t="str">
        <f>IFERROR(unit_price,"")</f>
        <v/>
      </c>
      <c r="E22" s="2" t="str">
        <f>IFERROR(Table248[[#This Row],[number]]*Table248[[#This Row],[unit price ]],"")</f>
        <v/>
      </c>
    </row>
    <row r="23" spans="1:5">
      <c r="B23" s="8"/>
      <c r="C23" s="5"/>
      <c r="D23" s="2" t="str">
        <f>IFERROR(unit_price,"")</f>
        <v/>
      </c>
      <c r="E23" s="2" t="str">
        <f>IFERROR(Table248[[#This Row],[number]]*Table248[[#This Row],[unit price ]],"")</f>
        <v/>
      </c>
    </row>
    <row r="24" spans="1:5">
      <c r="B24" s="8"/>
      <c r="C24" s="5"/>
      <c r="D24" s="2" t="str">
        <f>IFERROR(unit_price,"")</f>
        <v/>
      </c>
      <c r="E24" s="2" t="str">
        <f>IFERROR(Table248[[#This Row],[number]]*Table248[[#This Row],[unit price ]],"")</f>
        <v/>
      </c>
    </row>
    <row r="25" spans="1:5">
      <c r="B25" s="8"/>
      <c r="C25" s="5"/>
      <c r="D25" s="2" t="str">
        <f>IFERROR(unit_price,"")</f>
        <v/>
      </c>
      <c r="E25" s="2" t="str">
        <f>IFERROR(Table248[[#This Row],[number]]*Table248[[#This Row],[unit price ]],"")</f>
        <v/>
      </c>
    </row>
    <row r="26" spans="1:5">
      <c r="A26" s="1"/>
      <c r="B26" s="8"/>
      <c r="C26" s="6"/>
      <c r="D26" s="2" t="str">
        <f>IFERROR(unit_price,"")</f>
        <v/>
      </c>
      <c r="E26" s="2" t="str">
        <f>IFERROR(Table248[[#This Row],[number]]*Table248[[#This Row],[unit price ]],"")</f>
        <v/>
      </c>
    </row>
    <row r="27" spans="1:5">
      <c r="A27" s="1"/>
      <c r="B27" s="8"/>
      <c r="C27" s="6"/>
      <c r="D27" s="2" t="str">
        <f>IFERROR(unit_price,"")</f>
        <v/>
      </c>
      <c r="E27" s="3" t="str">
        <f>IFERROR(Table248[[#This Row],[number]]*Table248[[#This Row],[unit price ]],"")</f>
        <v/>
      </c>
    </row>
    <row r="28" spans="1:5">
      <c r="A28" s="1"/>
      <c r="B28" s="8"/>
      <c r="C28" s="6"/>
      <c r="D28" s="2" t="str">
        <f>IFERROR(unit_price,"")</f>
        <v/>
      </c>
      <c r="E28" s="3" t="str">
        <f>IFERROR(Table248[[#This Row],[number]]*Table248[[#This Row],[unit price ]],"")</f>
        <v/>
      </c>
    </row>
    <row r="29" spans="1:5">
      <c r="A29" s="1"/>
      <c r="B29" s="8"/>
      <c r="C29" s="6"/>
      <c r="D29" s="2" t="str">
        <f>IFERROR(unit_price,"")</f>
        <v/>
      </c>
      <c r="E29" s="3" t="str">
        <f>IFERROR(Table248[[#This Row],[number]]*Table248[[#This Row],[unit price ]],"")</f>
        <v/>
      </c>
    </row>
    <row r="30" spans="1:5">
      <c r="A30" s="1"/>
      <c r="B30" s="8"/>
      <c r="C30" s="6"/>
      <c r="D30" s="2" t="str">
        <f>IFERROR(unit_price,"")</f>
        <v/>
      </c>
      <c r="E30" s="3" t="str">
        <f>IFERROR(Table248[[#This Row],[number]]*Table248[[#This Row],[unit price ]],"")</f>
        <v/>
      </c>
    </row>
    <row r="31" spans="1:5">
      <c r="A31" s="1"/>
      <c r="B31" s="8"/>
      <c r="C31" s="6"/>
      <c r="D31" s="2" t="str">
        <f>IFERROR(unit_price,"")</f>
        <v/>
      </c>
      <c r="E31" s="3" t="str">
        <f>IFERROR(Table248[[#This Row],[number]]*Table248[[#This Row],[unit price ]],"")</f>
        <v/>
      </c>
    </row>
    <row r="33" spans="2:2">
      <c r="B33" s="9"/>
    </row>
  </sheetData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55.xml><?xml version="1.0" encoding="utf-8"?>
<worksheet xmlns="http://schemas.openxmlformats.org/spreadsheetml/2006/main" xmlns:r="http://schemas.openxmlformats.org/officeDocument/2006/relationships">
  <sheetPr codeName="Sheet1"/>
  <dimension ref="A1:C49"/>
  <sheetViews>
    <sheetView workbookViewId="0">
      <selection activeCell="B38" sqref="B38"/>
    </sheetView>
  </sheetViews>
  <sheetFormatPr defaultColWidth="8.85546875" defaultRowHeight="15"/>
  <cols>
    <col min="1" max="1" width="24.140625" bestFit="1" customWidth="1"/>
    <col min="2" max="2" width="83.140625" bestFit="1" customWidth="1"/>
  </cols>
  <sheetData>
    <row r="1" spans="1:2">
      <c r="A1" t="s">
        <v>27</v>
      </c>
      <c r="B1" t="s">
        <v>28</v>
      </c>
    </row>
    <row r="2" spans="1:2">
      <c r="A2" s="8" t="s">
        <v>4</v>
      </c>
      <c r="B2" s="8" t="s">
        <v>20</v>
      </c>
    </row>
    <row r="3" spans="1:2">
      <c r="A3" s="8" t="s">
        <v>8</v>
      </c>
      <c r="B3" s="8" t="s">
        <v>21</v>
      </c>
    </row>
    <row r="4" spans="1:2">
      <c r="A4" s="8" t="s">
        <v>22</v>
      </c>
      <c r="B4" s="8" t="s">
        <v>23</v>
      </c>
    </row>
    <row r="5" spans="1:2">
      <c r="A5" s="8" t="s">
        <v>24</v>
      </c>
      <c r="B5" s="8" t="s">
        <v>26</v>
      </c>
    </row>
    <row r="6" spans="1:2">
      <c r="A6" s="8" t="s">
        <v>13</v>
      </c>
      <c r="B6" s="8" t="s">
        <v>25</v>
      </c>
    </row>
    <row r="7" spans="1:2" ht="15.75">
      <c r="A7" s="10" t="s">
        <v>30</v>
      </c>
      <c r="B7" s="8" t="s">
        <v>31</v>
      </c>
    </row>
    <row r="12" spans="1:2">
      <c r="A12" s="8" t="s">
        <v>4</v>
      </c>
      <c r="B12" s="8" t="s">
        <v>20</v>
      </c>
    </row>
    <row r="13" spans="1:2">
      <c r="A13" s="8" t="s">
        <v>8</v>
      </c>
      <c r="B13" s="8" t="s">
        <v>21</v>
      </c>
    </row>
    <row r="14" spans="1:2">
      <c r="A14" s="8" t="s">
        <v>22</v>
      </c>
      <c r="B14" s="8" t="s">
        <v>23</v>
      </c>
    </row>
    <row r="15" spans="1:2">
      <c r="A15" s="8" t="s">
        <v>24</v>
      </c>
      <c r="B15" s="8" t="s">
        <v>29</v>
      </c>
    </row>
    <row r="16" spans="1:2">
      <c r="A16" s="8" t="s">
        <v>13</v>
      </c>
      <c r="B16" s="8" t="s">
        <v>25</v>
      </c>
    </row>
    <row r="17" spans="1:2" ht="15.75">
      <c r="A17" s="10" t="s">
        <v>30</v>
      </c>
      <c r="B17" s="8" t="s">
        <v>31</v>
      </c>
    </row>
    <row r="21" spans="1:2">
      <c r="A21" s="8" t="s">
        <v>4</v>
      </c>
      <c r="B21" s="8" t="s">
        <v>20</v>
      </c>
    </row>
    <row r="22" spans="1:2">
      <c r="A22" s="8" t="s">
        <v>8</v>
      </c>
      <c r="B22" s="8" t="s">
        <v>21</v>
      </c>
    </row>
    <row r="23" spans="1:2">
      <c r="A23" s="8" t="s">
        <v>22</v>
      </c>
      <c r="B23" s="8" t="s">
        <v>23</v>
      </c>
    </row>
    <row r="24" spans="1:2">
      <c r="A24" s="8" t="s">
        <v>24</v>
      </c>
      <c r="B24" s="8" t="s">
        <v>32</v>
      </c>
    </row>
    <row r="25" spans="1:2">
      <c r="A25" s="8" t="s">
        <v>13</v>
      </c>
      <c r="B25" s="8" t="s">
        <v>25</v>
      </c>
    </row>
    <row r="26" spans="1:2">
      <c r="A26" s="8" t="s">
        <v>30</v>
      </c>
      <c r="B26" s="8" t="s">
        <v>33</v>
      </c>
    </row>
    <row r="30" spans="1:2">
      <c r="A30" s="8" t="s">
        <v>24</v>
      </c>
      <c r="B30" s="8" t="s">
        <v>29</v>
      </c>
    </row>
    <row r="32" spans="1:2">
      <c r="A32" s="11" t="s">
        <v>24</v>
      </c>
      <c r="B32" s="12" t="s">
        <v>26</v>
      </c>
    </row>
    <row r="34" spans="1:3">
      <c r="A34" s="11" t="s">
        <v>24</v>
      </c>
      <c r="B34" s="12" t="s">
        <v>29</v>
      </c>
    </row>
    <row r="36" spans="1:3">
      <c r="B36" s="8"/>
      <c r="C36" s="8"/>
    </row>
    <row r="37" spans="1:3">
      <c r="B37" s="8"/>
      <c r="C37" s="8"/>
    </row>
    <row r="38" spans="1:3">
      <c r="B38" s="8"/>
      <c r="C38" s="8"/>
    </row>
    <row r="39" spans="1:3">
      <c r="B39" s="8"/>
      <c r="C39" s="8"/>
    </row>
    <row r="40" spans="1:3">
      <c r="B40" s="8"/>
      <c r="C40" s="8"/>
    </row>
    <row r="41" spans="1:3">
      <c r="B41" s="8"/>
      <c r="C41" s="8"/>
    </row>
    <row r="42" spans="1:3">
      <c r="A42" s="8" t="s">
        <v>4</v>
      </c>
      <c r="B42" s="8" t="s">
        <v>20</v>
      </c>
    </row>
    <row r="43" spans="1:3">
      <c r="A43" s="8" t="s">
        <v>8</v>
      </c>
      <c r="B43" s="8" t="s">
        <v>21</v>
      </c>
    </row>
    <row r="44" spans="1:3">
      <c r="A44" s="8" t="s">
        <v>22</v>
      </c>
      <c r="B44" s="8" t="s">
        <v>23</v>
      </c>
    </row>
    <row r="45" spans="1:3">
      <c r="A45" s="8" t="s">
        <v>34</v>
      </c>
      <c r="B45" s="8" t="s">
        <v>35</v>
      </c>
    </row>
    <row r="46" spans="1:3">
      <c r="A46" s="8" t="s">
        <v>24</v>
      </c>
      <c r="B46" s="8" t="s">
        <v>36</v>
      </c>
    </row>
    <row r="47" spans="1:3">
      <c r="A47" s="8" t="s">
        <v>37</v>
      </c>
      <c r="B47" s="8" t="s">
        <v>38</v>
      </c>
    </row>
    <row r="48" spans="1:3">
      <c r="A48" s="8" t="s">
        <v>13</v>
      </c>
      <c r="B48" s="8" t="s">
        <v>25</v>
      </c>
    </row>
    <row r="49" spans="1:2">
      <c r="A49" s="8" t="s">
        <v>30</v>
      </c>
      <c r="B49" s="8" t="s">
        <v>39</v>
      </c>
    </row>
  </sheetData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A1:E33"/>
  <sheetViews>
    <sheetView workbookViewId="0">
      <pane ySplit="8" topLeftCell="A9" activePane="bottomLeft" state="frozen"/>
      <selection pane="bottomLeft" activeCell="D25" sqref="D25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SUM(Table27[total])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47</v>
      </c>
    </row>
    <row r="6" spans="1:5">
      <c r="A6" t="s">
        <v>5</v>
      </c>
      <c r="B6" s="24"/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A9" s="24"/>
      <c r="B9" s="25"/>
      <c r="C9" s="26"/>
      <c r="D9" s="2" t="str">
        <f>IFERROR(unit_price,"")</f>
        <v/>
      </c>
      <c r="E9" s="2" t="str">
        <f>IFERROR(Table27[[#This Row],[number]]*Table27[[#This Row],[unit price ]],"")</f>
        <v/>
      </c>
    </row>
    <row r="10" spans="1:5">
      <c r="A10" s="24"/>
      <c r="B10" s="25"/>
      <c r="C10" s="26"/>
      <c r="D10" s="2" t="str">
        <f>IFERROR(unit_price,"")</f>
        <v/>
      </c>
      <c r="E10" s="2" t="str">
        <f>IFERROR(Table27[[#This Row],[number]]*Table27[[#This Row],[unit price ]],"")</f>
        <v/>
      </c>
    </row>
    <row r="11" spans="1:5">
      <c r="A11" s="24"/>
      <c r="B11" s="25"/>
      <c r="C11" s="26"/>
      <c r="D11" s="2" t="str">
        <f>IFERROR(unit_price,"")</f>
        <v/>
      </c>
      <c r="E11" s="2" t="str">
        <f>IFERROR(Table27[[#This Row],[number]]*Table27[[#This Row],[unit price ]],"")</f>
        <v/>
      </c>
    </row>
    <row r="12" spans="1:5">
      <c r="A12" s="24"/>
      <c r="B12" s="25"/>
      <c r="C12" s="26"/>
      <c r="D12" s="2" t="str">
        <f>IFERROR(unit_price,"")</f>
        <v/>
      </c>
      <c r="E12" s="2" t="str">
        <f>IFERROR(Table27[[#This Row],[number]]*Table27[[#This Row],[unit price ]],"")</f>
        <v/>
      </c>
    </row>
    <row r="13" spans="1:5">
      <c r="A13" s="24"/>
      <c r="B13" s="25"/>
      <c r="C13" s="26"/>
      <c r="D13" s="2" t="str">
        <f>IFERROR(unit_price,"")</f>
        <v/>
      </c>
      <c r="E13" s="2" t="str">
        <f>IFERROR(Table27[[#This Row],[number]]*Table27[[#This Row],[unit price ]],"")</f>
        <v/>
      </c>
    </row>
    <row r="14" spans="1:5">
      <c r="A14" s="24"/>
      <c r="B14" s="25"/>
      <c r="C14" s="26"/>
      <c r="D14" s="2" t="str">
        <f>IFERROR(unit_price,"")</f>
        <v/>
      </c>
      <c r="E14" s="2" t="str">
        <f>IFERROR(Table27[[#This Row],[number]]*Table27[[#This Row],[unit price ]],"")</f>
        <v/>
      </c>
    </row>
    <row r="15" spans="1:5">
      <c r="A15" s="24"/>
      <c r="B15" s="25"/>
      <c r="C15" s="26"/>
      <c r="D15" s="2" t="str">
        <f>IFERROR(unit_price,"")</f>
        <v/>
      </c>
      <c r="E15" s="2" t="str">
        <f>IFERROR(Table27[[#This Row],[number]]*Table27[[#This Row],[unit price ]],"")</f>
        <v/>
      </c>
    </row>
    <row r="16" spans="1:5">
      <c r="A16" s="24"/>
      <c r="B16" s="25"/>
      <c r="C16" s="26"/>
      <c r="D16" s="2" t="str">
        <f>IFERROR(unit_price,"")</f>
        <v/>
      </c>
      <c r="E16" s="2" t="str">
        <f>IFERROR(Table27[[#This Row],[number]]*Table27[[#This Row],[unit price ]],"")</f>
        <v/>
      </c>
    </row>
    <row r="17" spans="1:5">
      <c r="A17" s="24"/>
      <c r="B17" s="25"/>
      <c r="C17" s="26"/>
      <c r="D17" s="2" t="str">
        <f>IFERROR(unit_price,"")</f>
        <v/>
      </c>
      <c r="E17" s="2" t="str">
        <f>IFERROR(Table27[[#This Row],[number]]*Table27[[#This Row],[unit price ]],"")</f>
        <v/>
      </c>
    </row>
    <row r="18" spans="1:5">
      <c r="A18" s="24"/>
      <c r="B18" s="25"/>
      <c r="C18" s="26"/>
      <c r="D18" s="2" t="str">
        <f>IFERROR(unit_price,"")</f>
        <v/>
      </c>
      <c r="E18" s="2" t="str">
        <f>IFERROR(Table27[[#This Row],[number]]*Table27[[#This Row],[unit price ]],"")</f>
        <v/>
      </c>
    </row>
    <row r="19" spans="1:5">
      <c r="A19" s="24"/>
      <c r="B19" s="25"/>
      <c r="C19" s="26"/>
      <c r="D19" s="2" t="str">
        <f>IFERROR(unit_price,"")</f>
        <v/>
      </c>
      <c r="E19" s="2" t="str">
        <f>IFERROR(Table27[[#This Row],[number]]*Table27[[#This Row],[unit price ]],"")</f>
        <v/>
      </c>
    </row>
    <row r="20" spans="1:5">
      <c r="A20" s="24"/>
      <c r="B20" s="25"/>
      <c r="C20" s="26"/>
      <c r="D20" s="2" t="str">
        <f>IFERROR(unit_price,"")</f>
        <v/>
      </c>
      <c r="E20" s="2" t="str">
        <f>IFERROR(Table27[[#This Row],[number]]*Table27[[#This Row],[unit price ]],"")</f>
        <v/>
      </c>
    </row>
    <row r="21" spans="1:5">
      <c r="A21" s="24"/>
      <c r="B21" s="25"/>
      <c r="C21" s="26"/>
      <c r="D21" s="2" t="str">
        <f>IFERROR(unit_price,"")</f>
        <v/>
      </c>
      <c r="E21" s="2" t="str">
        <f>IFERROR(Table27[[#This Row],[number]]*Table27[[#This Row],[unit price ]],"")</f>
        <v/>
      </c>
    </row>
    <row r="22" spans="1:5">
      <c r="A22" s="24"/>
      <c r="B22" s="25"/>
      <c r="C22" s="26"/>
      <c r="D22" s="2" t="str">
        <f>IFERROR(unit_price,"")</f>
        <v/>
      </c>
      <c r="E22" s="2" t="str">
        <f>IFERROR(Table27[[#This Row],[number]]*Table27[[#This Row],[unit price ]],"")</f>
        <v/>
      </c>
    </row>
    <row r="23" spans="1:5">
      <c r="A23" s="24"/>
      <c r="B23" s="25"/>
      <c r="C23" s="26"/>
      <c r="D23" s="2" t="str">
        <f>IFERROR(unit_price,"")</f>
        <v/>
      </c>
      <c r="E23" s="2" t="str">
        <f>IFERROR(Table27[[#This Row],[number]]*Table27[[#This Row],[unit price ]],"")</f>
        <v/>
      </c>
    </row>
    <row r="24" spans="1:5">
      <c r="A24" s="24"/>
      <c r="B24" s="25"/>
      <c r="C24" s="26"/>
      <c r="D24" s="2" t="str">
        <f>IFERROR(unit_price,"")</f>
        <v/>
      </c>
      <c r="E24" s="2" t="str">
        <f>IFERROR(Table27[[#This Row],[number]]*Table27[[#This Row],[unit price ]],"")</f>
        <v/>
      </c>
    </row>
    <row r="25" spans="1:5">
      <c r="A25" s="24"/>
      <c r="B25" s="25"/>
      <c r="C25" s="26"/>
      <c r="D25" s="2" t="str">
        <f>IFERROR(unit_price,"")</f>
        <v/>
      </c>
      <c r="E25" s="2" t="str">
        <f>IFERROR(Table27[[#This Row],[number]]*Table27[[#This Row],[unit price ]],"")</f>
        <v/>
      </c>
    </row>
    <row r="26" spans="1:5">
      <c r="A26" s="27"/>
      <c r="B26" s="25"/>
      <c r="C26" s="28"/>
      <c r="D26" s="2" t="str">
        <f>IFERROR(unit_price,"")</f>
        <v/>
      </c>
      <c r="E26" s="2" t="str">
        <f>IFERROR(Table27[[#This Row],[number]]*Table27[[#This Row],[unit price ]],"")</f>
        <v/>
      </c>
    </row>
    <row r="27" spans="1:5">
      <c r="A27" s="27"/>
      <c r="B27" s="25"/>
      <c r="C27" s="28"/>
      <c r="D27" s="2" t="str">
        <f>IFERROR(unit_price,"")</f>
        <v/>
      </c>
      <c r="E27" s="3" t="str">
        <f>IFERROR(Table27[[#This Row],[number]]*Table27[[#This Row],[unit price ]],"")</f>
        <v/>
      </c>
    </row>
    <row r="28" spans="1:5">
      <c r="A28" s="27"/>
      <c r="B28" s="25"/>
      <c r="C28" s="28"/>
      <c r="D28" s="2" t="str">
        <f>IFERROR(unit_price,"")</f>
        <v/>
      </c>
      <c r="E28" s="3" t="str">
        <f>IFERROR(Table27[[#This Row],[number]]*Table27[[#This Row],[unit price ]],"")</f>
        <v/>
      </c>
    </row>
    <row r="29" spans="1:5">
      <c r="A29" s="27"/>
      <c r="B29" s="25"/>
      <c r="C29" s="28"/>
      <c r="D29" s="2" t="str">
        <f>IFERROR(unit_price,"")</f>
        <v/>
      </c>
      <c r="E29" s="3" t="str">
        <f>IFERROR(Table27[[#This Row],[number]]*Table27[[#This Row],[unit price ]],"")</f>
        <v/>
      </c>
    </row>
    <row r="30" spans="1:5">
      <c r="A30" s="27"/>
      <c r="B30" s="25"/>
      <c r="C30" s="28"/>
      <c r="D30" s="2" t="str">
        <f>IFERROR(unit_price,"")</f>
        <v/>
      </c>
      <c r="E30" s="3" t="str">
        <f>IFERROR(Table27[[#This Row],[number]]*Table27[[#This Row],[unit price ]],"")</f>
        <v/>
      </c>
    </row>
    <row r="31" spans="1:5">
      <c r="A31" s="27"/>
      <c r="B31" s="25"/>
      <c r="C31" s="28"/>
      <c r="D31" s="2" t="str">
        <f>IFERROR(unit_price,"")</f>
        <v/>
      </c>
      <c r="E31" s="3" t="str">
        <f>IFERROR(Table27[[#This Row],[number]]*Table27[[#This Row],[unit price ]],"")</f>
        <v/>
      </c>
    </row>
    <row r="33" spans="2:2">
      <c r="B33" s="9"/>
    </row>
  </sheetData>
  <sheetProtection formatCells="0" formatColumns="0" formatRows="0" insertColumns="0" insertRows="0" deleteColumns="0" deleteRows="0" sort="0" autoFilter="0"/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&amp;A</oddFooter>
  </headerFooter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/>
  <dimension ref="A1:E33"/>
  <sheetViews>
    <sheetView workbookViewId="0">
      <pane ySplit="8" topLeftCell="A9" activePane="bottomLeft" state="frozen"/>
      <selection pane="bottomLeft" activeCell="F40" sqref="F40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SUM(Table28[total])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48</v>
      </c>
    </row>
    <row r="6" spans="1:5">
      <c r="A6" t="s">
        <v>5</v>
      </c>
      <c r="B6" s="24"/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A9" s="24"/>
      <c r="B9" s="25"/>
      <c r="C9" s="26"/>
      <c r="D9" s="2" t="str">
        <f>IFERROR(unit_price,"")</f>
        <v/>
      </c>
      <c r="E9" s="2" t="str">
        <f>IFERROR(Table28[[#This Row],[number]]*Table28[[#This Row],[unit price ]],"")</f>
        <v/>
      </c>
    </row>
    <row r="10" spans="1:5">
      <c r="A10" s="24"/>
      <c r="B10" s="25"/>
      <c r="C10" s="26"/>
      <c r="D10" s="2" t="str">
        <f>IFERROR(unit_price,"")</f>
        <v/>
      </c>
      <c r="E10" s="2" t="str">
        <f>IFERROR(Table28[[#This Row],[number]]*Table28[[#This Row],[unit price ]],"")</f>
        <v/>
      </c>
    </row>
    <row r="11" spans="1:5">
      <c r="A11" s="24"/>
      <c r="B11" s="25"/>
      <c r="C11" s="26"/>
      <c r="D11" s="2" t="str">
        <f>IFERROR(unit_price,"")</f>
        <v/>
      </c>
      <c r="E11" s="2" t="str">
        <f>IFERROR(Table28[[#This Row],[number]]*Table28[[#This Row],[unit price ]],"")</f>
        <v/>
      </c>
    </row>
    <row r="12" spans="1:5">
      <c r="A12" s="24"/>
      <c r="B12" s="25"/>
      <c r="C12" s="26"/>
      <c r="D12" s="2" t="str">
        <f>IFERROR(unit_price,"")</f>
        <v/>
      </c>
      <c r="E12" s="2" t="str">
        <f>IFERROR(Table28[[#This Row],[number]]*Table28[[#This Row],[unit price ]],"")</f>
        <v/>
      </c>
    </row>
    <row r="13" spans="1:5">
      <c r="A13" s="24"/>
      <c r="B13" s="25"/>
      <c r="C13" s="26"/>
      <c r="D13" s="2" t="str">
        <f>IFERROR(unit_price,"")</f>
        <v/>
      </c>
      <c r="E13" s="2" t="str">
        <f>IFERROR(Table28[[#This Row],[number]]*Table28[[#This Row],[unit price ]],"")</f>
        <v/>
      </c>
    </row>
    <row r="14" spans="1:5">
      <c r="A14" s="24"/>
      <c r="B14" s="25"/>
      <c r="C14" s="26"/>
      <c r="D14" s="2" t="str">
        <f>IFERROR(unit_price,"")</f>
        <v/>
      </c>
      <c r="E14" s="2" t="str">
        <f>IFERROR(Table28[[#This Row],[number]]*Table28[[#This Row],[unit price ]],"")</f>
        <v/>
      </c>
    </row>
    <row r="15" spans="1:5">
      <c r="A15" s="24"/>
      <c r="B15" s="25"/>
      <c r="C15" s="26"/>
      <c r="D15" s="2" t="str">
        <f>IFERROR(unit_price,"")</f>
        <v/>
      </c>
      <c r="E15" s="2" t="str">
        <f>IFERROR(Table28[[#This Row],[number]]*Table28[[#This Row],[unit price ]],"")</f>
        <v/>
      </c>
    </row>
    <row r="16" spans="1:5">
      <c r="A16" s="24"/>
      <c r="B16" s="25"/>
      <c r="C16" s="26"/>
      <c r="D16" s="2" t="str">
        <f>IFERROR(unit_price,"")</f>
        <v/>
      </c>
      <c r="E16" s="2" t="str">
        <f>IFERROR(Table28[[#This Row],[number]]*Table28[[#This Row],[unit price ]],"")</f>
        <v/>
      </c>
    </row>
    <row r="17" spans="1:5">
      <c r="A17" s="24"/>
      <c r="B17" s="25"/>
      <c r="C17" s="26"/>
      <c r="D17" s="2" t="str">
        <f>IFERROR(unit_price,"")</f>
        <v/>
      </c>
      <c r="E17" s="2" t="str">
        <f>IFERROR(Table28[[#This Row],[number]]*Table28[[#This Row],[unit price ]],"")</f>
        <v/>
      </c>
    </row>
    <row r="18" spans="1:5">
      <c r="A18" s="24"/>
      <c r="B18" s="25"/>
      <c r="C18" s="26"/>
      <c r="D18" s="2" t="str">
        <f>IFERROR(unit_price,"")</f>
        <v/>
      </c>
      <c r="E18" s="2" t="str">
        <f>IFERROR(Table28[[#This Row],[number]]*Table28[[#This Row],[unit price ]],"")</f>
        <v/>
      </c>
    </row>
    <row r="19" spans="1:5">
      <c r="A19" s="24"/>
      <c r="B19" s="25"/>
      <c r="C19" s="26"/>
      <c r="D19" s="2" t="str">
        <f>IFERROR(unit_price,"")</f>
        <v/>
      </c>
      <c r="E19" s="2" t="str">
        <f>IFERROR(Table28[[#This Row],[number]]*Table28[[#This Row],[unit price ]],"")</f>
        <v/>
      </c>
    </row>
    <row r="20" spans="1:5">
      <c r="A20" s="24"/>
      <c r="B20" s="25"/>
      <c r="C20" s="26"/>
      <c r="D20" s="2" t="str">
        <f>IFERROR(unit_price,"")</f>
        <v/>
      </c>
      <c r="E20" s="2" t="str">
        <f>IFERROR(Table28[[#This Row],[number]]*Table28[[#This Row],[unit price ]],"")</f>
        <v/>
      </c>
    </row>
    <row r="21" spans="1:5">
      <c r="A21" s="24"/>
      <c r="B21" s="25"/>
      <c r="C21" s="26"/>
      <c r="D21" s="2" t="str">
        <f>IFERROR(unit_price,"")</f>
        <v/>
      </c>
      <c r="E21" s="2" t="str">
        <f>IFERROR(Table28[[#This Row],[number]]*Table28[[#This Row],[unit price ]],"")</f>
        <v/>
      </c>
    </row>
    <row r="22" spans="1:5">
      <c r="A22" s="24"/>
      <c r="B22" s="25"/>
      <c r="C22" s="26"/>
      <c r="D22" s="2" t="str">
        <f>IFERROR(unit_price,"")</f>
        <v/>
      </c>
      <c r="E22" s="2" t="str">
        <f>IFERROR(Table28[[#This Row],[number]]*Table28[[#This Row],[unit price ]],"")</f>
        <v/>
      </c>
    </row>
    <row r="23" spans="1:5">
      <c r="A23" s="24"/>
      <c r="B23" s="25"/>
      <c r="C23" s="26"/>
      <c r="D23" s="2" t="str">
        <f>IFERROR(unit_price,"")</f>
        <v/>
      </c>
      <c r="E23" s="2" t="str">
        <f>IFERROR(Table28[[#This Row],[number]]*Table28[[#This Row],[unit price ]],"")</f>
        <v/>
      </c>
    </row>
    <row r="24" spans="1:5">
      <c r="A24" s="24"/>
      <c r="B24" s="25"/>
      <c r="C24" s="26"/>
      <c r="D24" s="2" t="str">
        <f>IFERROR(unit_price,"")</f>
        <v/>
      </c>
      <c r="E24" s="2" t="str">
        <f>IFERROR(Table28[[#This Row],[number]]*Table28[[#This Row],[unit price ]],"")</f>
        <v/>
      </c>
    </row>
    <row r="25" spans="1:5">
      <c r="A25" s="24"/>
      <c r="B25" s="25"/>
      <c r="C25" s="26"/>
      <c r="D25" s="2" t="str">
        <f>IFERROR(unit_price,"")</f>
        <v/>
      </c>
      <c r="E25" s="2" t="str">
        <f>IFERROR(Table28[[#This Row],[number]]*Table28[[#This Row],[unit price ]],"")</f>
        <v/>
      </c>
    </row>
    <row r="26" spans="1:5">
      <c r="A26" s="27"/>
      <c r="B26" s="25"/>
      <c r="C26" s="28"/>
      <c r="D26" s="2" t="str">
        <f>IFERROR(unit_price,"")</f>
        <v/>
      </c>
      <c r="E26" s="2" t="str">
        <f>IFERROR(Table28[[#This Row],[number]]*Table28[[#This Row],[unit price ]],"")</f>
        <v/>
      </c>
    </row>
    <row r="27" spans="1:5">
      <c r="A27" s="27"/>
      <c r="B27" s="25"/>
      <c r="C27" s="28"/>
      <c r="D27" s="2" t="str">
        <f>IFERROR(unit_price,"")</f>
        <v/>
      </c>
      <c r="E27" s="3" t="str">
        <f>IFERROR(Table28[[#This Row],[number]]*Table28[[#This Row],[unit price ]],"")</f>
        <v/>
      </c>
    </row>
    <row r="28" spans="1:5">
      <c r="A28" s="27"/>
      <c r="B28" s="25"/>
      <c r="C28" s="28"/>
      <c r="D28" s="2" t="str">
        <f>IFERROR(unit_price,"")</f>
        <v/>
      </c>
      <c r="E28" s="3" t="str">
        <f>IFERROR(Table28[[#This Row],[number]]*Table28[[#This Row],[unit price ]],"")</f>
        <v/>
      </c>
    </row>
    <row r="29" spans="1:5">
      <c r="A29" s="27"/>
      <c r="B29" s="25"/>
      <c r="C29" s="28"/>
      <c r="D29" s="2" t="str">
        <f>IFERROR(unit_price,"")</f>
        <v/>
      </c>
      <c r="E29" s="3" t="str">
        <f>IFERROR(Table28[[#This Row],[number]]*Table28[[#This Row],[unit price ]],"")</f>
        <v/>
      </c>
    </row>
    <row r="30" spans="1:5">
      <c r="A30" s="27"/>
      <c r="B30" s="25"/>
      <c r="C30" s="28"/>
      <c r="D30" s="2" t="str">
        <f>IFERROR(unit_price,"")</f>
        <v/>
      </c>
      <c r="E30" s="3" t="str">
        <f>IFERROR(Table28[[#This Row],[number]]*Table28[[#This Row],[unit price ]],"")</f>
        <v/>
      </c>
    </row>
    <row r="31" spans="1:5">
      <c r="A31" s="27"/>
      <c r="B31" s="25"/>
      <c r="C31" s="28"/>
      <c r="D31" s="2" t="str">
        <f>IFERROR(unit_price,"")</f>
        <v/>
      </c>
      <c r="E31" s="3" t="str">
        <f>IFERROR(Table28[[#This Row],[number]]*Table28[[#This Row],[unit price ]],"")</f>
        <v/>
      </c>
    </row>
    <row r="33" spans="2:2">
      <c r="B33" s="9"/>
    </row>
  </sheetData>
  <sheetProtection formatCells="0" formatColumns="0" formatRows="0" insertColumns="0" insertRows="0" deleteColumns="0" deleteRows="0" sort="0" autoFilter="0"/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/>
  <dimension ref="A1:E33"/>
  <sheetViews>
    <sheetView workbookViewId="0">
      <pane ySplit="8" topLeftCell="A9" activePane="bottomLeft" state="frozen"/>
      <selection pane="bottomLeft" activeCell="E27" sqref="E27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SUM(Table29[total])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49</v>
      </c>
    </row>
    <row r="6" spans="1:5">
      <c r="A6" t="s">
        <v>5</v>
      </c>
      <c r="B6" s="24"/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A9" s="24"/>
      <c r="B9" s="25"/>
      <c r="C9" s="26"/>
      <c r="D9" s="2" t="str">
        <f>IFERROR(unit_price,"")</f>
        <v/>
      </c>
      <c r="E9" s="2" t="str">
        <f>IFERROR(Table29[[#This Row],[number]]*Table29[[#This Row],[unit price ]],"")</f>
        <v/>
      </c>
    </row>
    <row r="10" spans="1:5">
      <c r="A10" s="24"/>
      <c r="B10" s="25"/>
      <c r="C10" s="26"/>
      <c r="D10" s="2" t="str">
        <f>IFERROR(unit_price,"")</f>
        <v/>
      </c>
      <c r="E10" s="2" t="str">
        <f>IFERROR(Table29[[#This Row],[number]]*Table29[[#This Row],[unit price ]],"")</f>
        <v/>
      </c>
    </row>
    <row r="11" spans="1:5">
      <c r="A11" s="24"/>
      <c r="B11" s="25"/>
      <c r="C11" s="26"/>
      <c r="D11" s="2" t="str">
        <f>IFERROR(unit_price,"")</f>
        <v/>
      </c>
      <c r="E11" s="2" t="str">
        <f>IFERROR(Table29[[#This Row],[number]]*Table29[[#This Row],[unit price ]],"")</f>
        <v/>
      </c>
    </row>
    <row r="12" spans="1:5">
      <c r="A12" s="24"/>
      <c r="B12" s="25"/>
      <c r="C12" s="26"/>
      <c r="D12" s="2" t="str">
        <f>IFERROR(unit_price,"")</f>
        <v/>
      </c>
      <c r="E12" s="2" t="str">
        <f>IFERROR(Table29[[#This Row],[number]]*Table29[[#This Row],[unit price ]],"")</f>
        <v/>
      </c>
    </row>
    <row r="13" spans="1:5">
      <c r="A13" s="24"/>
      <c r="B13" s="25"/>
      <c r="C13" s="26"/>
      <c r="D13" s="2" t="str">
        <f>IFERROR(unit_price,"")</f>
        <v/>
      </c>
      <c r="E13" s="2" t="str">
        <f>IFERROR(Table29[[#This Row],[number]]*Table29[[#This Row],[unit price ]],"")</f>
        <v/>
      </c>
    </row>
    <row r="14" spans="1:5">
      <c r="A14" s="24"/>
      <c r="B14" s="25"/>
      <c r="C14" s="26"/>
      <c r="D14" s="2" t="str">
        <f>IFERROR(unit_price,"")</f>
        <v/>
      </c>
      <c r="E14" s="2" t="str">
        <f>IFERROR(Table29[[#This Row],[number]]*Table29[[#This Row],[unit price ]],"")</f>
        <v/>
      </c>
    </row>
    <row r="15" spans="1:5">
      <c r="A15" s="24"/>
      <c r="B15" s="25"/>
      <c r="C15" s="26"/>
      <c r="D15" s="2" t="str">
        <f>IFERROR(unit_price,"")</f>
        <v/>
      </c>
      <c r="E15" s="2" t="str">
        <f>IFERROR(Table29[[#This Row],[number]]*Table29[[#This Row],[unit price ]],"")</f>
        <v/>
      </c>
    </row>
    <row r="16" spans="1:5">
      <c r="A16" s="24"/>
      <c r="B16" s="25"/>
      <c r="C16" s="26"/>
      <c r="D16" s="2" t="str">
        <f>IFERROR(unit_price,"")</f>
        <v/>
      </c>
      <c r="E16" s="2" t="str">
        <f>IFERROR(Table29[[#This Row],[number]]*Table29[[#This Row],[unit price ]],"")</f>
        <v/>
      </c>
    </row>
    <row r="17" spans="1:5">
      <c r="A17" s="24"/>
      <c r="B17" s="25"/>
      <c r="C17" s="26"/>
      <c r="D17" s="2" t="str">
        <f>IFERROR(unit_price,"")</f>
        <v/>
      </c>
      <c r="E17" s="2" t="str">
        <f>IFERROR(Table29[[#This Row],[number]]*Table29[[#This Row],[unit price ]],"")</f>
        <v/>
      </c>
    </row>
    <row r="18" spans="1:5">
      <c r="A18" s="24"/>
      <c r="B18" s="25"/>
      <c r="C18" s="26"/>
      <c r="D18" s="2" t="str">
        <f>IFERROR(unit_price,"")</f>
        <v/>
      </c>
      <c r="E18" s="2" t="str">
        <f>IFERROR(Table29[[#This Row],[number]]*Table29[[#This Row],[unit price ]],"")</f>
        <v/>
      </c>
    </row>
    <row r="19" spans="1:5">
      <c r="A19" s="24"/>
      <c r="B19" s="25"/>
      <c r="C19" s="26"/>
      <c r="D19" s="2" t="str">
        <f>IFERROR(unit_price,"")</f>
        <v/>
      </c>
      <c r="E19" s="2" t="str">
        <f>IFERROR(Table29[[#This Row],[number]]*Table29[[#This Row],[unit price ]],"")</f>
        <v/>
      </c>
    </row>
    <row r="20" spans="1:5">
      <c r="A20" s="24"/>
      <c r="B20" s="25"/>
      <c r="C20" s="26"/>
      <c r="D20" s="2" t="str">
        <f>IFERROR(unit_price,"")</f>
        <v/>
      </c>
      <c r="E20" s="2" t="str">
        <f>IFERROR(Table29[[#This Row],[number]]*Table29[[#This Row],[unit price ]],"")</f>
        <v/>
      </c>
    </row>
    <row r="21" spans="1:5">
      <c r="A21" s="24"/>
      <c r="B21" s="25"/>
      <c r="C21" s="26"/>
      <c r="D21" s="2" t="str">
        <f>IFERROR(unit_price,"")</f>
        <v/>
      </c>
      <c r="E21" s="2" t="str">
        <f>IFERROR(Table29[[#This Row],[number]]*Table29[[#This Row],[unit price ]],"")</f>
        <v/>
      </c>
    </row>
    <row r="22" spans="1:5">
      <c r="A22" s="24"/>
      <c r="B22" s="25"/>
      <c r="C22" s="26"/>
      <c r="D22" s="2" t="str">
        <f>IFERROR(unit_price,"")</f>
        <v/>
      </c>
      <c r="E22" s="2" t="str">
        <f>IFERROR(Table29[[#This Row],[number]]*Table29[[#This Row],[unit price ]],"")</f>
        <v/>
      </c>
    </row>
    <row r="23" spans="1:5">
      <c r="A23" s="24"/>
      <c r="B23" s="25"/>
      <c r="C23" s="26"/>
      <c r="D23" s="2" t="str">
        <f>IFERROR(unit_price,"")</f>
        <v/>
      </c>
      <c r="E23" s="2" t="str">
        <f>IFERROR(Table29[[#This Row],[number]]*Table29[[#This Row],[unit price ]],"")</f>
        <v/>
      </c>
    </row>
    <row r="24" spans="1:5">
      <c r="A24" s="24"/>
      <c r="B24" s="25"/>
      <c r="C24" s="26"/>
      <c r="D24" s="2" t="str">
        <f>IFERROR(unit_price,"")</f>
        <v/>
      </c>
      <c r="E24" s="2" t="str">
        <f>IFERROR(Table29[[#This Row],[number]]*Table29[[#This Row],[unit price ]],"")</f>
        <v/>
      </c>
    </row>
    <row r="25" spans="1:5">
      <c r="A25" s="24"/>
      <c r="B25" s="25"/>
      <c r="C25" s="26"/>
      <c r="D25" s="2" t="str">
        <f>IFERROR(unit_price,"")</f>
        <v/>
      </c>
      <c r="E25" s="2" t="str">
        <f>IFERROR(Table29[[#This Row],[number]]*Table29[[#This Row],[unit price ]],"")</f>
        <v/>
      </c>
    </row>
    <row r="26" spans="1:5">
      <c r="A26" s="27"/>
      <c r="B26" s="25"/>
      <c r="C26" s="28"/>
      <c r="D26" s="2" t="str">
        <f>IFERROR(unit_price,"")</f>
        <v/>
      </c>
      <c r="E26" s="2" t="str">
        <f>IFERROR(Table29[[#This Row],[number]]*Table29[[#This Row],[unit price ]],"")</f>
        <v/>
      </c>
    </row>
    <row r="27" spans="1:5">
      <c r="A27" s="27"/>
      <c r="B27" s="25"/>
      <c r="C27" s="28"/>
      <c r="D27" s="2" t="str">
        <f>IFERROR(unit_price,"")</f>
        <v/>
      </c>
      <c r="E27" s="3" t="str">
        <f>IFERROR(Table29[[#This Row],[number]]*Table29[[#This Row],[unit price ]],"")</f>
        <v/>
      </c>
    </row>
    <row r="28" spans="1:5">
      <c r="A28" s="27"/>
      <c r="B28" s="25"/>
      <c r="C28" s="28"/>
      <c r="D28" s="2" t="str">
        <f>IFERROR(unit_price,"")</f>
        <v/>
      </c>
      <c r="E28" s="3" t="str">
        <f>IFERROR(Table29[[#This Row],[number]]*Table29[[#This Row],[unit price ]],"")</f>
        <v/>
      </c>
    </row>
    <row r="29" spans="1:5">
      <c r="A29" s="27"/>
      <c r="B29" s="25"/>
      <c r="C29" s="28"/>
      <c r="D29" s="2" t="str">
        <f>IFERROR(unit_price,"")</f>
        <v/>
      </c>
      <c r="E29" s="3" t="str">
        <f>IFERROR(Table29[[#This Row],[number]]*Table29[[#This Row],[unit price ]],"")</f>
        <v/>
      </c>
    </row>
    <row r="30" spans="1:5">
      <c r="A30" s="27"/>
      <c r="B30" s="25"/>
      <c r="C30" s="28"/>
      <c r="D30" s="2" t="str">
        <f>IFERROR(unit_price,"")</f>
        <v/>
      </c>
      <c r="E30" s="3" t="str">
        <f>IFERROR(Table29[[#This Row],[number]]*Table29[[#This Row],[unit price ]],"")</f>
        <v/>
      </c>
    </row>
    <row r="31" spans="1:5">
      <c r="A31" s="27"/>
      <c r="B31" s="25"/>
      <c r="C31" s="28"/>
      <c r="D31" s="2" t="str">
        <f>IFERROR(unit_price,"")</f>
        <v/>
      </c>
      <c r="E31" s="3" t="str">
        <f>IFERROR(Table29[[#This Row],[number]]*Table29[[#This Row],[unit price ]],"")</f>
        <v/>
      </c>
    </row>
    <row r="33" spans="2:2">
      <c r="B33" s="9"/>
    </row>
  </sheetData>
  <sheetProtection formatCells="0" formatColumns="0" formatRows="0" insertColumns="0" insertRows="0" deleteColumns="0" deleteRows="0" sort="0" autoFilter="0"/>
  <dataConsolidate/>
  <dataValidations count="2">
    <dataValidation type="list" allowBlank="1" showInputMessage="1" showErrorMessage="1" sqref="B9:B31">
      <formula1>items_count_rooms</formula1>
    </dataValidation>
    <dataValidation type="list" allowBlank="1" showInputMessage="1" showErrorMessage="1" sqref="A9:A31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9"/>
  <dimension ref="A1:E34"/>
  <sheetViews>
    <sheetView workbookViewId="0">
      <pane ySplit="8" topLeftCell="A9" activePane="bottomLeft" state="frozen"/>
      <selection pane="bottomLeft" activeCell="B29" sqref="B29"/>
    </sheetView>
  </sheetViews>
  <sheetFormatPr defaultColWidth="8.85546875" defaultRowHeight="15"/>
  <cols>
    <col min="1" max="1" width="18.42578125" customWidth="1"/>
    <col min="2" max="2" width="23.42578125" bestFit="1" customWidth="1"/>
    <col min="3" max="3" width="10.85546875" customWidth="1"/>
    <col min="4" max="4" width="17.42578125" customWidth="1"/>
    <col min="5" max="5" width="16.140625" customWidth="1"/>
  </cols>
  <sheetData>
    <row r="1" spans="1:5" ht="27.75" customHeight="1">
      <c r="A1" s="16" t="s">
        <v>43</v>
      </c>
      <c r="B1" s="16"/>
      <c r="C1" s="16"/>
      <c r="D1" s="16"/>
      <c r="E1" s="17">
        <f>SUM(Table210[total])</f>
        <v>0</v>
      </c>
    </row>
    <row r="2" spans="1:5">
      <c r="A2" t="s">
        <v>42</v>
      </c>
      <c r="B2" s="7" t="s">
        <v>4</v>
      </c>
    </row>
    <row r="3" spans="1:5">
      <c r="A3" t="s">
        <v>42</v>
      </c>
      <c r="B3" s="7" t="s">
        <v>40</v>
      </c>
    </row>
    <row r="4" spans="1:5">
      <c r="A4" t="s">
        <v>42</v>
      </c>
      <c r="B4" s="7" t="s">
        <v>41</v>
      </c>
    </row>
    <row r="5" spans="1:5">
      <c r="A5" t="s">
        <v>0</v>
      </c>
      <c r="B5" t="s">
        <v>50</v>
      </c>
    </row>
    <row r="6" spans="1:5">
      <c r="A6" t="s">
        <v>5</v>
      </c>
      <c r="B6" s="24"/>
      <c r="D6" s="14"/>
      <c r="E6" s="14"/>
    </row>
    <row r="7" spans="1:5">
      <c r="A7" s="9"/>
      <c r="B7" s="9"/>
      <c r="D7" s="13"/>
      <c r="E7" s="13"/>
    </row>
    <row r="8" spans="1:5">
      <c r="A8" t="s">
        <v>8</v>
      </c>
      <c r="B8" t="s">
        <v>7</v>
      </c>
      <c r="C8" t="s">
        <v>9</v>
      </c>
      <c r="D8" t="s">
        <v>17</v>
      </c>
      <c r="E8" t="s">
        <v>16</v>
      </c>
    </row>
    <row r="9" spans="1:5">
      <c r="A9" s="24"/>
      <c r="B9" s="25"/>
      <c r="C9" s="26"/>
      <c r="D9" s="2" t="str">
        <f>IFERROR(unit_price,"")</f>
        <v/>
      </c>
      <c r="E9" s="2" t="str">
        <f>IFERROR(Table210[[#This Row],[number]]*Table210[[#This Row],[unit price ]],"")</f>
        <v/>
      </c>
    </row>
    <row r="10" spans="1:5">
      <c r="A10" s="24"/>
      <c r="B10" s="25"/>
      <c r="C10" s="26"/>
      <c r="D10" s="2" t="str">
        <f>IFERROR(unit_price,"")</f>
        <v/>
      </c>
      <c r="E10" s="2" t="str">
        <f>IFERROR(Table210[[#This Row],[number]]*Table210[[#This Row],[unit price ]],"")</f>
        <v/>
      </c>
    </row>
    <row r="11" spans="1:5">
      <c r="A11" s="24"/>
      <c r="B11" s="25"/>
      <c r="C11" s="26"/>
      <c r="D11" s="2" t="str">
        <f>IFERROR(unit_price,"")</f>
        <v/>
      </c>
      <c r="E11" s="2" t="str">
        <f>IFERROR(Table210[[#This Row],[number]]*Table210[[#This Row],[unit price ]],"")</f>
        <v/>
      </c>
    </row>
    <row r="12" spans="1:5">
      <c r="A12" s="24"/>
      <c r="B12" s="25"/>
      <c r="C12" s="26"/>
      <c r="D12" s="2" t="str">
        <f>IFERROR(unit_price,"")</f>
        <v/>
      </c>
      <c r="E12" s="2" t="str">
        <f>IFERROR(Table210[[#This Row],[number]]*Table210[[#This Row],[unit price ]],"")</f>
        <v/>
      </c>
    </row>
    <row r="13" spans="1:5">
      <c r="A13" s="24"/>
      <c r="B13" s="25"/>
      <c r="C13" s="26"/>
      <c r="D13" s="2" t="str">
        <f>IFERROR(unit_price,"")</f>
        <v/>
      </c>
      <c r="E13" s="2" t="str">
        <f>IFERROR(Table210[[#This Row],[number]]*Table210[[#This Row],[unit price ]],"")</f>
        <v/>
      </c>
    </row>
    <row r="14" spans="1:5">
      <c r="A14" s="24"/>
      <c r="B14" s="25"/>
      <c r="C14" s="26"/>
      <c r="D14" s="2" t="str">
        <f>IFERROR(unit_price,"")</f>
        <v/>
      </c>
      <c r="E14" s="2" t="str">
        <f>IFERROR(Table210[[#This Row],[number]]*Table210[[#This Row],[unit price ]],"")</f>
        <v/>
      </c>
    </row>
    <row r="15" spans="1:5">
      <c r="A15" s="24"/>
      <c r="B15" s="25"/>
      <c r="C15" s="26"/>
      <c r="D15" s="2" t="str">
        <f>IFERROR(unit_price,"")</f>
        <v/>
      </c>
      <c r="E15" s="2" t="str">
        <f>IFERROR(Table210[[#This Row],[number]]*Table210[[#This Row],[unit price ]],"")</f>
        <v/>
      </c>
    </row>
    <row r="16" spans="1:5">
      <c r="A16" s="24"/>
      <c r="B16" s="25"/>
      <c r="C16" s="26"/>
      <c r="D16" s="2" t="str">
        <f>IFERROR(unit_price,"")</f>
        <v/>
      </c>
      <c r="E16" s="2" t="str">
        <f>IFERROR(Table210[[#This Row],[number]]*Table210[[#This Row],[unit price ]],"")</f>
        <v/>
      </c>
    </row>
    <row r="17" spans="1:5">
      <c r="A17" s="24"/>
      <c r="B17" s="25"/>
      <c r="C17" s="26"/>
      <c r="D17" s="2" t="str">
        <f>IFERROR(unit_price,"")</f>
        <v/>
      </c>
      <c r="E17" s="2" t="str">
        <f>IFERROR(Table210[[#This Row],[number]]*Table210[[#This Row],[unit price ]],"")</f>
        <v/>
      </c>
    </row>
    <row r="18" spans="1:5">
      <c r="A18" s="24"/>
      <c r="B18" s="25"/>
      <c r="C18" s="26"/>
      <c r="D18" s="2" t="str">
        <f>IFERROR(unit_price,"")</f>
        <v/>
      </c>
      <c r="E18" s="2" t="str">
        <f>IFERROR(Table210[[#This Row],[number]]*Table210[[#This Row],[unit price ]],"")</f>
        <v/>
      </c>
    </row>
    <row r="19" spans="1:5">
      <c r="A19" s="24"/>
      <c r="B19" s="25"/>
      <c r="C19" s="26"/>
      <c r="D19" s="2" t="str">
        <f>IFERROR(unit_price,"")</f>
        <v/>
      </c>
      <c r="E19" s="2" t="str">
        <f>IFERROR(Table210[[#This Row],[number]]*Table210[[#This Row],[unit price ]],"")</f>
        <v/>
      </c>
    </row>
    <row r="20" spans="1:5">
      <c r="A20" s="24"/>
      <c r="B20" s="25"/>
      <c r="C20" s="26"/>
      <c r="D20" s="2" t="str">
        <f>IFERROR(unit_price,"")</f>
        <v/>
      </c>
      <c r="E20" s="2" t="str">
        <f>IFERROR(Table210[[#This Row],[number]]*Table210[[#This Row],[unit price ]],"")</f>
        <v/>
      </c>
    </row>
    <row r="21" spans="1:5">
      <c r="A21" s="24"/>
      <c r="B21" s="25"/>
      <c r="C21" s="26"/>
      <c r="D21" s="2" t="str">
        <f>IFERROR(unit_price,"")</f>
        <v/>
      </c>
      <c r="E21" s="2" t="str">
        <f>IFERROR(Table210[[#This Row],[number]]*Table210[[#This Row],[unit price ]],"")</f>
        <v/>
      </c>
    </row>
    <row r="22" spans="1:5">
      <c r="A22" s="24"/>
      <c r="B22" s="25"/>
      <c r="C22" s="26"/>
      <c r="D22" s="2" t="str">
        <f>IFERROR(unit_price,"")</f>
        <v/>
      </c>
      <c r="E22" s="2" t="str">
        <f>IFERROR(Table210[[#This Row],[number]]*Table210[[#This Row],[unit price ]],"")</f>
        <v/>
      </c>
    </row>
    <row r="23" spans="1:5">
      <c r="A23" s="24"/>
      <c r="B23" s="25"/>
      <c r="C23" s="26"/>
      <c r="D23" s="2" t="str">
        <f>IFERROR(unit_price,"")</f>
        <v/>
      </c>
      <c r="E23" s="2" t="str">
        <f>IFERROR(Table210[[#This Row],[number]]*Table210[[#This Row],[unit price ]],"")</f>
        <v/>
      </c>
    </row>
    <row r="24" spans="1:5">
      <c r="A24" s="24"/>
      <c r="B24" s="25"/>
      <c r="C24" s="26"/>
      <c r="D24" s="2" t="str">
        <f>IFERROR(unit_price,"")</f>
        <v/>
      </c>
      <c r="E24" s="2" t="str">
        <f>IFERROR(Table210[[#This Row],[number]]*Table210[[#This Row],[unit price ]],"")</f>
        <v/>
      </c>
    </row>
    <row r="25" spans="1:5">
      <c r="A25" s="24"/>
      <c r="B25" s="25"/>
      <c r="C25" s="26"/>
      <c r="D25" s="2" t="str">
        <f>IFERROR(unit_price,"")</f>
        <v/>
      </c>
      <c r="E25" s="2" t="str">
        <f>IFERROR(Table210[[#This Row],[number]]*Table210[[#This Row],[unit price ]],"")</f>
        <v/>
      </c>
    </row>
    <row r="26" spans="1:5">
      <c r="A26" s="27"/>
      <c r="B26" s="25"/>
      <c r="C26" s="28"/>
      <c r="D26" s="2" t="str">
        <f>IFERROR(unit_price,"")</f>
        <v/>
      </c>
      <c r="E26" s="2" t="str">
        <f>IFERROR(Table210[[#This Row],[number]]*Table210[[#This Row],[unit price ]],"")</f>
        <v/>
      </c>
    </row>
    <row r="27" spans="1:5">
      <c r="A27" s="27"/>
      <c r="B27" s="25"/>
      <c r="C27" s="28"/>
      <c r="D27" s="2" t="str">
        <f>IFERROR(unit_price,"")</f>
        <v/>
      </c>
      <c r="E27" s="3" t="str">
        <f>IFERROR(Table210[[#This Row],[number]]*Table210[[#This Row],[unit price ]],"")</f>
        <v/>
      </c>
    </row>
    <row r="28" spans="1:5">
      <c r="A28" s="27"/>
      <c r="B28" s="25"/>
      <c r="C28" s="28"/>
      <c r="D28" s="2" t="str">
        <f>IFERROR(unit_price,"")</f>
        <v/>
      </c>
      <c r="E28" s="3" t="str">
        <f>IFERROR(Table210[[#This Row],[number]]*Table210[[#This Row],[unit price ]],"")</f>
        <v/>
      </c>
    </row>
    <row r="29" spans="1:5">
      <c r="A29" s="27"/>
      <c r="B29" s="25"/>
      <c r="C29" s="28"/>
      <c r="D29" s="2" t="str">
        <f>IFERROR(unit_price,"")</f>
        <v/>
      </c>
      <c r="E29" s="3" t="str">
        <f>IFERROR(Table210[[#This Row],[number]]*Table210[[#This Row],[unit price ]],"")</f>
        <v/>
      </c>
    </row>
    <row r="30" spans="1:5">
      <c r="A30" s="27"/>
      <c r="B30" s="25"/>
      <c r="C30" s="28"/>
      <c r="D30" s="2" t="str">
        <f>IFERROR(unit_price,"")</f>
        <v/>
      </c>
      <c r="E30" s="3" t="str">
        <f>IFERROR(Table210[[#This Row],[number]]*Table210[[#This Row],[unit price ]],"")</f>
        <v/>
      </c>
    </row>
    <row r="31" spans="1:5">
      <c r="A31" s="27"/>
      <c r="B31" s="25"/>
      <c r="C31" s="28"/>
      <c r="D31" s="2"/>
      <c r="E31" s="3"/>
    </row>
    <row r="32" spans="1:5">
      <c r="A32" s="27"/>
      <c r="B32" s="25"/>
      <c r="C32" s="28"/>
      <c r="D32" s="2" t="str">
        <f>IFERROR(unit_price,"")</f>
        <v/>
      </c>
      <c r="E32" s="3" t="str">
        <f>IFERROR(Table210[[#This Row],[number]]*Table210[[#This Row],[unit price ]],"")</f>
        <v/>
      </c>
    </row>
    <row r="34" spans="2:2">
      <c r="B34" s="9"/>
    </row>
  </sheetData>
  <sheetProtection formatCells="0" formatColumns="0" formatRows="0" insertColumns="0" insertRows="0" deleteColumns="0" deleteRows="0" sort="0" autoFilter="0"/>
  <dataConsolidate/>
  <dataValidations count="2">
    <dataValidation type="list" allowBlank="1" showInputMessage="1" showErrorMessage="1" sqref="B9:B32">
      <formula1>items_count_rooms</formula1>
    </dataValidation>
    <dataValidation type="list" allowBlank="1" showInputMessage="1" showErrorMessage="1" sqref="A9:A32">
      <formula1>category</formula1>
    </dataValidation>
  </dataValidations>
  <hyperlinks>
    <hyperlink ref="B2" location="budget" display="budget"/>
    <hyperlink ref="B3" location="items" display="items"/>
    <hyperlink ref="B4" location="prices" display="prices"/>
  </hyperlinks>
  <pageMargins left="0.70866141732283472" right="0.70866141732283472" top="0.74803149606299213" bottom="0.74803149606299213" header="0.31496062992125984" footer="0.31496062992125984"/>
  <pageSetup paperSize="9" orientation="landscape" verticalDpi="0"/>
  <headerFooter>
    <oddFooter>&amp;A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55</vt:i4>
      </vt:variant>
      <vt:variant>
        <vt:lpstr>Named Ranges</vt:lpstr>
      </vt:variant>
      <vt:variant>
        <vt:i4>270</vt:i4>
      </vt:variant>
    </vt:vector>
  </HeadingPairs>
  <TitlesOfParts>
    <vt:vector size="325" baseType="lpstr">
      <vt:lpstr>manual</vt:lpstr>
      <vt:lpstr>budget</vt:lpstr>
      <vt:lpstr>items</vt:lpstr>
      <vt:lpstr>prices</vt:lpstr>
      <vt:lpstr>k_0_terras_centraal</vt:lpstr>
      <vt:lpstr>k_0_keuken</vt:lpstr>
      <vt:lpstr>k_0_gang_lift</vt:lpstr>
      <vt:lpstr>k_0_ontbijtzaal</vt:lpstr>
      <vt:lpstr>k_0_koffiebar</vt:lpstr>
      <vt:lpstr>k_0_restaurant_1</vt:lpstr>
      <vt:lpstr>k_0_inkom_centraal</vt:lpstr>
      <vt:lpstr>k_0_trap_centraal</vt:lpstr>
      <vt:lpstr>k_0_hal</vt:lpstr>
      <vt:lpstr>k_0_restaurant_2</vt:lpstr>
      <vt:lpstr>k_0_restaurant_3</vt:lpstr>
      <vt:lpstr>k_0_terras_oost</vt:lpstr>
      <vt:lpstr>k_0_salon</vt:lpstr>
      <vt:lpstr>k_0_bar</vt:lpstr>
      <vt:lpstr>k_0_gang_trap</vt:lpstr>
      <vt:lpstr>k_0_trap_klein</vt:lpstr>
      <vt:lpstr>k_1_trap_centraal</vt:lpstr>
      <vt:lpstr>k_1_inkom_centraal</vt:lpstr>
      <vt:lpstr>k_1_gang_lift</vt:lpstr>
      <vt:lpstr>k_1_gang_trap</vt:lpstr>
      <vt:lpstr>k_1_trap_klein</vt:lpstr>
      <vt:lpstr>k_1_k_101</vt:lpstr>
      <vt:lpstr>k_1_k_102</vt:lpstr>
      <vt:lpstr>k_1_k_103</vt:lpstr>
      <vt:lpstr>k_1_k_104</vt:lpstr>
      <vt:lpstr>k_1_k_105</vt:lpstr>
      <vt:lpstr>k_1_k_106</vt:lpstr>
      <vt:lpstr>k_1_k_107</vt:lpstr>
      <vt:lpstr>k_1_k_108</vt:lpstr>
      <vt:lpstr>k_1_k_109</vt:lpstr>
      <vt:lpstr>k_1_k_110</vt:lpstr>
      <vt:lpstr>k_2_rondgang</vt:lpstr>
      <vt:lpstr>k_2_gang_centraal</vt:lpstr>
      <vt:lpstr>k_2_gang_lift</vt:lpstr>
      <vt:lpstr>k_2_gang_trap</vt:lpstr>
      <vt:lpstr>k_2_bergkast</vt:lpstr>
      <vt:lpstr>k_2_service</vt:lpstr>
      <vt:lpstr>k_2_trap_klein</vt:lpstr>
      <vt:lpstr>k_2_k_201</vt:lpstr>
      <vt:lpstr>k_2_k_202</vt:lpstr>
      <vt:lpstr>k_2_k_203</vt:lpstr>
      <vt:lpstr>k_2_k_204</vt:lpstr>
      <vt:lpstr>k_2_k_205</vt:lpstr>
      <vt:lpstr>k_2_k_206</vt:lpstr>
      <vt:lpstr>k_2_k_207</vt:lpstr>
      <vt:lpstr>k_2_k_208</vt:lpstr>
      <vt:lpstr>k_2_k_209</vt:lpstr>
      <vt:lpstr>k_2_k_210</vt:lpstr>
      <vt:lpstr>k_2_k_211</vt:lpstr>
      <vt:lpstr>k_2_k_212</vt:lpstr>
      <vt:lpstr>name manager</vt:lpstr>
      <vt:lpstr>budget</vt:lpstr>
      <vt:lpstr>k_0_bar!category</vt:lpstr>
      <vt:lpstr>k_0_gang_lift!category</vt:lpstr>
      <vt:lpstr>k_0_gang_trap!category</vt:lpstr>
      <vt:lpstr>k_0_hal!category</vt:lpstr>
      <vt:lpstr>k_0_inkom_centraal!category</vt:lpstr>
      <vt:lpstr>k_0_keuken!category</vt:lpstr>
      <vt:lpstr>k_0_koffiebar!category</vt:lpstr>
      <vt:lpstr>k_0_ontbijtzaal!category</vt:lpstr>
      <vt:lpstr>k_0_restaurant_1!category</vt:lpstr>
      <vt:lpstr>k_0_restaurant_2!category</vt:lpstr>
      <vt:lpstr>k_0_restaurant_3!category</vt:lpstr>
      <vt:lpstr>k_0_salon!category</vt:lpstr>
      <vt:lpstr>k_0_terras_oost!category</vt:lpstr>
      <vt:lpstr>k_0_trap_centraal!category</vt:lpstr>
      <vt:lpstr>k_0_trap_klein!category</vt:lpstr>
      <vt:lpstr>k_1_gang_lift!category</vt:lpstr>
      <vt:lpstr>k_1_gang_trap!category</vt:lpstr>
      <vt:lpstr>k_1_inkom_centraal!category</vt:lpstr>
      <vt:lpstr>k_1_k_101!category</vt:lpstr>
      <vt:lpstr>k_1_k_102!category</vt:lpstr>
      <vt:lpstr>k_1_k_103!category</vt:lpstr>
      <vt:lpstr>k_1_k_104!category</vt:lpstr>
      <vt:lpstr>k_1_k_105!category</vt:lpstr>
      <vt:lpstr>k_1_k_106!category</vt:lpstr>
      <vt:lpstr>k_1_k_107!category</vt:lpstr>
      <vt:lpstr>k_1_k_108!category</vt:lpstr>
      <vt:lpstr>k_1_k_109!category</vt:lpstr>
      <vt:lpstr>k_1_k_110!category</vt:lpstr>
      <vt:lpstr>k_1_trap_centraal!category</vt:lpstr>
      <vt:lpstr>k_1_trap_klein!category</vt:lpstr>
      <vt:lpstr>k_2_bergkast!category</vt:lpstr>
      <vt:lpstr>k_2_gang_centraal!category</vt:lpstr>
      <vt:lpstr>k_2_gang_lift!category</vt:lpstr>
      <vt:lpstr>k_2_gang_trap!category</vt:lpstr>
      <vt:lpstr>k_2_k_201!category</vt:lpstr>
      <vt:lpstr>k_2_k_202!category</vt:lpstr>
      <vt:lpstr>k_2_k_203!category</vt:lpstr>
      <vt:lpstr>k_2_k_204!category</vt:lpstr>
      <vt:lpstr>k_2_k_205!category</vt:lpstr>
      <vt:lpstr>k_2_k_206!category</vt:lpstr>
      <vt:lpstr>k_2_k_207!category</vt:lpstr>
      <vt:lpstr>k_2_k_208!category</vt:lpstr>
      <vt:lpstr>k_2_k_209!category</vt:lpstr>
      <vt:lpstr>k_2_k_210!category</vt:lpstr>
      <vt:lpstr>k_2_k_211!category</vt:lpstr>
      <vt:lpstr>k_2_k_212!category</vt:lpstr>
      <vt:lpstr>k_2_rondgang!category</vt:lpstr>
      <vt:lpstr>k_2_service!category</vt:lpstr>
      <vt:lpstr>k_2_trap_klein!category</vt:lpstr>
      <vt:lpstr>category</vt:lpstr>
      <vt:lpstr>k_0_bar!items</vt:lpstr>
      <vt:lpstr>k_0_gang_lift!items</vt:lpstr>
      <vt:lpstr>k_0_gang_trap!items</vt:lpstr>
      <vt:lpstr>k_0_hal!items</vt:lpstr>
      <vt:lpstr>k_0_inkom_centraal!items</vt:lpstr>
      <vt:lpstr>k_0_keuken!items</vt:lpstr>
      <vt:lpstr>k_0_koffiebar!items</vt:lpstr>
      <vt:lpstr>k_0_ontbijtzaal!items</vt:lpstr>
      <vt:lpstr>k_0_restaurant_1!items</vt:lpstr>
      <vt:lpstr>k_0_restaurant_2!items</vt:lpstr>
      <vt:lpstr>k_0_restaurant_3!items</vt:lpstr>
      <vt:lpstr>k_0_salon!items</vt:lpstr>
      <vt:lpstr>k_0_terras_oost!items</vt:lpstr>
      <vt:lpstr>k_0_trap_centraal!items</vt:lpstr>
      <vt:lpstr>k_0_trap_klein!items</vt:lpstr>
      <vt:lpstr>k_1_gang_lift!items</vt:lpstr>
      <vt:lpstr>k_1_gang_trap!items</vt:lpstr>
      <vt:lpstr>k_1_inkom_centraal!items</vt:lpstr>
      <vt:lpstr>k_1_k_101!items</vt:lpstr>
      <vt:lpstr>k_1_k_102!items</vt:lpstr>
      <vt:lpstr>k_1_k_103!items</vt:lpstr>
      <vt:lpstr>k_1_k_104!items</vt:lpstr>
      <vt:lpstr>k_1_k_105!items</vt:lpstr>
      <vt:lpstr>k_1_k_106!items</vt:lpstr>
      <vt:lpstr>k_1_k_107!items</vt:lpstr>
      <vt:lpstr>k_1_k_108!items</vt:lpstr>
      <vt:lpstr>k_1_k_109!items</vt:lpstr>
      <vt:lpstr>k_1_k_110!items</vt:lpstr>
      <vt:lpstr>k_1_trap_centraal!items</vt:lpstr>
      <vt:lpstr>k_1_trap_klein!items</vt:lpstr>
      <vt:lpstr>k_2_bergkast!items</vt:lpstr>
      <vt:lpstr>k_2_gang_centraal!items</vt:lpstr>
      <vt:lpstr>k_2_gang_lift!items</vt:lpstr>
      <vt:lpstr>k_2_gang_trap!items</vt:lpstr>
      <vt:lpstr>k_2_k_201!items</vt:lpstr>
      <vt:lpstr>k_2_k_202!items</vt:lpstr>
      <vt:lpstr>k_2_k_203!items</vt:lpstr>
      <vt:lpstr>k_2_k_204!items</vt:lpstr>
      <vt:lpstr>k_2_k_205!items</vt:lpstr>
      <vt:lpstr>k_2_k_206!items</vt:lpstr>
      <vt:lpstr>k_2_k_207!items</vt:lpstr>
      <vt:lpstr>k_2_k_208!items</vt:lpstr>
      <vt:lpstr>k_2_k_209!items</vt:lpstr>
      <vt:lpstr>k_2_k_210!items</vt:lpstr>
      <vt:lpstr>k_2_k_211!items</vt:lpstr>
      <vt:lpstr>k_2_k_212!items</vt:lpstr>
      <vt:lpstr>k_2_rondgang!items</vt:lpstr>
      <vt:lpstr>k_2_service!items</vt:lpstr>
      <vt:lpstr>k_2_trap_klein!items</vt:lpstr>
      <vt:lpstr>items</vt:lpstr>
      <vt:lpstr>k_0_keuken</vt:lpstr>
      <vt:lpstr>kasteel_0_bar</vt:lpstr>
      <vt:lpstr>kasteel_0_gang_lift</vt:lpstr>
      <vt:lpstr>kasteel_0_gang_trap</vt:lpstr>
      <vt:lpstr>kasteel_0_hal</vt:lpstr>
      <vt:lpstr>kasteel_0_inkom_centraal</vt:lpstr>
      <vt:lpstr>kasteel_0_keuken</vt:lpstr>
      <vt:lpstr>kasteel_0_koffiebar</vt:lpstr>
      <vt:lpstr>kasteel_0_ontbijtzaal</vt:lpstr>
      <vt:lpstr>kasteel_0_restaurant_1</vt:lpstr>
      <vt:lpstr>kasteel_0_restaurant_2</vt:lpstr>
      <vt:lpstr>kasteel_0_restaurant_3</vt:lpstr>
      <vt:lpstr>kasteel_0_salon</vt:lpstr>
      <vt:lpstr>k_0_bar!kasteel_0_terras_centraal</vt:lpstr>
      <vt:lpstr>k_0_gang_lift!kasteel_0_terras_centraal</vt:lpstr>
      <vt:lpstr>k_0_gang_trap!kasteel_0_terras_centraal</vt:lpstr>
      <vt:lpstr>k_0_hal!kasteel_0_terras_centraal</vt:lpstr>
      <vt:lpstr>k_0_inkom_centraal!kasteel_0_terras_centraal</vt:lpstr>
      <vt:lpstr>k_0_keuken!kasteel_0_terras_centraal</vt:lpstr>
      <vt:lpstr>k_0_koffiebar!kasteel_0_terras_centraal</vt:lpstr>
      <vt:lpstr>k_0_ontbijtzaal!kasteel_0_terras_centraal</vt:lpstr>
      <vt:lpstr>k_0_restaurant_1!kasteel_0_terras_centraal</vt:lpstr>
      <vt:lpstr>k_0_restaurant_2!kasteel_0_terras_centraal</vt:lpstr>
      <vt:lpstr>k_0_restaurant_3!kasteel_0_terras_centraal</vt:lpstr>
      <vt:lpstr>k_0_salon!kasteel_0_terras_centraal</vt:lpstr>
      <vt:lpstr>k_0_terras_oost!kasteel_0_terras_centraal</vt:lpstr>
      <vt:lpstr>k_0_trap_centraal!kasteel_0_terras_centraal</vt:lpstr>
      <vt:lpstr>k_0_trap_klein!kasteel_0_terras_centraal</vt:lpstr>
      <vt:lpstr>k_1_gang_lift!kasteel_0_terras_centraal</vt:lpstr>
      <vt:lpstr>k_1_gang_trap!kasteel_0_terras_centraal</vt:lpstr>
      <vt:lpstr>k_1_inkom_centraal!kasteel_0_terras_centraal</vt:lpstr>
      <vt:lpstr>k_1_k_101!kasteel_0_terras_centraal</vt:lpstr>
      <vt:lpstr>k_1_k_102!kasteel_0_terras_centraal</vt:lpstr>
      <vt:lpstr>k_1_k_103!kasteel_0_terras_centraal</vt:lpstr>
      <vt:lpstr>k_1_k_104!kasteel_0_terras_centraal</vt:lpstr>
      <vt:lpstr>k_1_k_105!kasteel_0_terras_centraal</vt:lpstr>
      <vt:lpstr>k_1_k_106!kasteel_0_terras_centraal</vt:lpstr>
      <vt:lpstr>k_1_k_107!kasteel_0_terras_centraal</vt:lpstr>
      <vt:lpstr>k_1_k_108!kasteel_0_terras_centraal</vt:lpstr>
      <vt:lpstr>k_1_k_109!kasteel_0_terras_centraal</vt:lpstr>
      <vt:lpstr>k_1_k_110!kasteel_0_terras_centraal</vt:lpstr>
      <vt:lpstr>k_1_trap_centraal!kasteel_0_terras_centraal</vt:lpstr>
      <vt:lpstr>k_1_trap_klein!kasteel_0_terras_centraal</vt:lpstr>
      <vt:lpstr>k_2_bergkast!kasteel_0_terras_centraal</vt:lpstr>
      <vt:lpstr>k_2_gang_centraal!kasteel_0_terras_centraal</vt:lpstr>
      <vt:lpstr>k_2_gang_lift!kasteel_0_terras_centraal</vt:lpstr>
      <vt:lpstr>k_2_gang_trap!kasteel_0_terras_centraal</vt:lpstr>
      <vt:lpstr>k_2_k_201!kasteel_0_terras_centraal</vt:lpstr>
      <vt:lpstr>k_2_k_202!kasteel_0_terras_centraal</vt:lpstr>
      <vt:lpstr>k_2_k_203!kasteel_0_terras_centraal</vt:lpstr>
      <vt:lpstr>k_2_k_204!kasteel_0_terras_centraal</vt:lpstr>
      <vt:lpstr>k_2_k_205!kasteel_0_terras_centraal</vt:lpstr>
      <vt:lpstr>k_2_k_206!kasteel_0_terras_centraal</vt:lpstr>
      <vt:lpstr>k_2_k_207!kasteel_0_terras_centraal</vt:lpstr>
      <vt:lpstr>k_2_k_208!kasteel_0_terras_centraal</vt:lpstr>
      <vt:lpstr>k_2_k_209!kasteel_0_terras_centraal</vt:lpstr>
      <vt:lpstr>k_2_k_210!kasteel_0_terras_centraal</vt:lpstr>
      <vt:lpstr>k_2_k_211!kasteel_0_terras_centraal</vt:lpstr>
      <vt:lpstr>k_2_k_212!kasteel_0_terras_centraal</vt:lpstr>
      <vt:lpstr>k_2_rondgang!kasteel_0_terras_centraal</vt:lpstr>
      <vt:lpstr>k_2_service!kasteel_0_terras_centraal</vt:lpstr>
      <vt:lpstr>k_2_trap_klein!kasteel_0_terras_centraal</vt:lpstr>
      <vt:lpstr>kasteel_0_terras_centraal</vt:lpstr>
      <vt:lpstr>kasteel_0_terras_oost</vt:lpstr>
      <vt:lpstr>kasteel_0_trap_centraal</vt:lpstr>
      <vt:lpstr>kasteel_0_trap_klein</vt:lpstr>
      <vt:lpstr>kasteel_1_inkom_centraal</vt:lpstr>
      <vt:lpstr>kasteel_1_kamer_104</vt:lpstr>
      <vt:lpstr>kasteel_1_trap_centraal</vt:lpstr>
      <vt:lpstr>k_0_bar!prices</vt:lpstr>
      <vt:lpstr>k_0_gang_lift!prices</vt:lpstr>
      <vt:lpstr>k_0_gang_trap!prices</vt:lpstr>
      <vt:lpstr>k_0_hal!prices</vt:lpstr>
      <vt:lpstr>k_0_inkom_centraal!prices</vt:lpstr>
      <vt:lpstr>k_0_keuken!prices</vt:lpstr>
      <vt:lpstr>k_0_koffiebar!prices</vt:lpstr>
      <vt:lpstr>k_0_ontbijtzaal!prices</vt:lpstr>
      <vt:lpstr>k_0_restaurant_1!prices</vt:lpstr>
      <vt:lpstr>k_0_restaurant_2!prices</vt:lpstr>
      <vt:lpstr>k_0_restaurant_3!prices</vt:lpstr>
      <vt:lpstr>k_0_salon!prices</vt:lpstr>
      <vt:lpstr>k_0_terras_oost!prices</vt:lpstr>
      <vt:lpstr>k_0_trap_centraal!prices</vt:lpstr>
      <vt:lpstr>k_0_trap_klein!prices</vt:lpstr>
      <vt:lpstr>k_1_gang_lift!prices</vt:lpstr>
      <vt:lpstr>k_1_gang_trap!prices</vt:lpstr>
      <vt:lpstr>k_1_inkom_centraal!prices</vt:lpstr>
      <vt:lpstr>k_1_k_101!prices</vt:lpstr>
      <vt:lpstr>k_1_k_102!prices</vt:lpstr>
      <vt:lpstr>k_1_k_103!prices</vt:lpstr>
      <vt:lpstr>k_1_k_104!prices</vt:lpstr>
      <vt:lpstr>k_1_k_105!prices</vt:lpstr>
      <vt:lpstr>k_1_k_106!prices</vt:lpstr>
      <vt:lpstr>k_1_k_107!prices</vt:lpstr>
      <vt:lpstr>k_1_k_108!prices</vt:lpstr>
      <vt:lpstr>k_1_k_109!prices</vt:lpstr>
      <vt:lpstr>k_1_k_110!prices</vt:lpstr>
      <vt:lpstr>k_1_trap_centraal!prices</vt:lpstr>
      <vt:lpstr>k_1_trap_klein!prices</vt:lpstr>
      <vt:lpstr>k_2_bergkast!prices</vt:lpstr>
      <vt:lpstr>k_2_gang_centraal!prices</vt:lpstr>
      <vt:lpstr>k_2_gang_lift!prices</vt:lpstr>
      <vt:lpstr>k_2_gang_trap!prices</vt:lpstr>
      <vt:lpstr>k_2_k_201!prices</vt:lpstr>
      <vt:lpstr>k_2_k_202!prices</vt:lpstr>
      <vt:lpstr>k_2_k_203!prices</vt:lpstr>
      <vt:lpstr>k_2_k_204!prices</vt:lpstr>
      <vt:lpstr>k_2_k_205!prices</vt:lpstr>
      <vt:lpstr>k_2_k_206!prices</vt:lpstr>
      <vt:lpstr>k_2_k_207!prices</vt:lpstr>
      <vt:lpstr>k_2_k_208!prices</vt:lpstr>
      <vt:lpstr>k_2_k_209!prices</vt:lpstr>
      <vt:lpstr>k_2_k_210!prices</vt:lpstr>
      <vt:lpstr>k_2_k_211!prices</vt:lpstr>
      <vt:lpstr>k_2_k_212!prices</vt:lpstr>
      <vt:lpstr>k_2_rondgang!prices</vt:lpstr>
      <vt:lpstr>k_2_service!prices</vt:lpstr>
      <vt:lpstr>k_2_trap_klein!prices</vt:lpstr>
      <vt:lpstr>prices</vt:lpstr>
      <vt:lpstr>k_0_bar!Print_Titles</vt:lpstr>
      <vt:lpstr>k_0_gang_lift!Print_Titles</vt:lpstr>
      <vt:lpstr>k_0_gang_trap!Print_Titles</vt:lpstr>
      <vt:lpstr>k_0_hal!Print_Titles</vt:lpstr>
      <vt:lpstr>k_0_inkom_centraal!Print_Titles</vt:lpstr>
      <vt:lpstr>k_0_keuken!Print_Titles</vt:lpstr>
      <vt:lpstr>k_0_koffiebar!Print_Titles</vt:lpstr>
      <vt:lpstr>k_0_ontbijtzaal!Print_Titles</vt:lpstr>
      <vt:lpstr>k_0_restaurant_1!Print_Titles</vt:lpstr>
      <vt:lpstr>k_0_restaurant_2!Print_Titles</vt:lpstr>
      <vt:lpstr>k_0_restaurant_3!Print_Titles</vt:lpstr>
      <vt:lpstr>k_0_salon!Print_Titles</vt:lpstr>
      <vt:lpstr>k_0_terras_centraal!Print_Titles</vt:lpstr>
      <vt:lpstr>k_0_terras_oost!Print_Titles</vt:lpstr>
      <vt:lpstr>k_0_trap_centraal!Print_Titles</vt:lpstr>
      <vt:lpstr>k_0_trap_klein!Print_Titles</vt:lpstr>
      <vt:lpstr>k_1_gang_lift!Print_Titles</vt:lpstr>
      <vt:lpstr>k_1_gang_trap!Print_Titles</vt:lpstr>
      <vt:lpstr>k_1_inkom_centraal!Print_Titles</vt:lpstr>
      <vt:lpstr>k_1_k_101!Print_Titles</vt:lpstr>
      <vt:lpstr>k_1_k_102!Print_Titles</vt:lpstr>
      <vt:lpstr>k_1_k_103!Print_Titles</vt:lpstr>
      <vt:lpstr>k_1_k_104!Print_Titles</vt:lpstr>
      <vt:lpstr>k_1_k_105!Print_Titles</vt:lpstr>
      <vt:lpstr>k_1_k_106!Print_Titles</vt:lpstr>
      <vt:lpstr>k_1_k_107!Print_Titles</vt:lpstr>
      <vt:lpstr>k_1_k_108!Print_Titles</vt:lpstr>
      <vt:lpstr>k_1_k_109!Print_Titles</vt:lpstr>
      <vt:lpstr>k_1_k_110!Print_Titles</vt:lpstr>
      <vt:lpstr>k_1_trap_centraal!Print_Titles</vt:lpstr>
      <vt:lpstr>k_1_trap_klein!Print_Titles</vt:lpstr>
      <vt:lpstr>k_2_bergkast!Print_Titles</vt:lpstr>
      <vt:lpstr>k_2_gang_centraal!Print_Titles</vt:lpstr>
      <vt:lpstr>k_2_gang_lift!Print_Titles</vt:lpstr>
      <vt:lpstr>k_2_gang_trap!Print_Titles</vt:lpstr>
      <vt:lpstr>k_2_k_201!Print_Titles</vt:lpstr>
      <vt:lpstr>k_2_k_202!Print_Titles</vt:lpstr>
      <vt:lpstr>k_2_k_203!Print_Titles</vt:lpstr>
      <vt:lpstr>k_2_k_204!Print_Titles</vt:lpstr>
      <vt:lpstr>k_2_k_205!Print_Titles</vt:lpstr>
      <vt:lpstr>k_2_k_206!Print_Titles</vt:lpstr>
      <vt:lpstr>k_2_k_207!Print_Titles</vt:lpstr>
      <vt:lpstr>k_2_k_208!Print_Titles</vt:lpstr>
      <vt:lpstr>k_2_k_209!Print_Titles</vt:lpstr>
      <vt:lpstr>k_2_k_210!Print_Titles</vt:lpstr>
      <vt:lpstr>k_2_k_211!Print_Titles</vt:lpstr>
      <vt:lpstr>k_2_k_212!Print_Titles</vt:lpstr>
      <vt:lpstr>k_2_rondgang!Print_Titles</vt:lpstr>
      <vt:lpstr>k_2_service!Print_Titles</vt:lpstr>
      <vt:lpstr>k_2_trap_klein!Print_Titles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llyn</dc:creator>
  <cp:lastModifiedBy>llyn</cp:lastModifiedBy>
  <cp:lastPrinted>2015-08-12T14:14:54Z</cp:lastPrinted>
  <dcterms:created xsi:type="dcterms:W3CDTF">2015-06-15T10:46:34Z</dcterms:created>
  <dcterms:modified xsi:type="dcterms:W3CDTF">2015-08-14T10:33:22Z</dcterms:modified>
</cp:coreProperties>
</file>