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235" yWindow="660" windowWidth="14895" windowHeight="8835"/>
  </bookViews>
  <sheets>
    <sheet name="Blad2" sheetId="3" r:id="rId1"/>
    <sheet name="Blad1" sheetId="2" r:id="rId2"/>
  </sheets>
  <calcPr calcId="145621"/>
</workbook>
</file>

<file path=xl/calcChain.xml><?xml version="1.0" encoding="utf-8"?>
<calcChain xmlns="http://schemas.openxmlformats.org/spreadsheetml/2006/main">
  <c r="E10" i="3" l="1"/>
  <c r="D10" i="3"/>
  <c r="C10" i="3"/>
  <c r="B10" i="3"/>
  <c r="E5" i="3"/>
  <c r="D5" i="3"/>
  <c r="C5" i="3"/>
  <c r="B5" i="3"/>
  <c r="A5" i="3"/>
  <c r="B2" i="3"/>
  <c r="C2" i="3"/>
  <c r="E2" i="3"/>
  <c r="D2" i="3"/>
  <c r="B13" i="3"/>
  <c r="E13" i="3"/>
  <c r="C13" i="3"/>
  <c r="D13" i="3"/>
  <c r="A13" i="3"/>
</calcChain>
</file>

<file path=xl/sharedStrings.xml><?xml version="1.0" encoding="utf-8"?>
<sst xmlns="http://schemas.openxmlformats.org/spreadsheetml/2006/main" count="55" uniqueCount="49">
  <si>
    <t>Eleonora</t>
  </si>
  <si>
    <t>Heritage</t>
  </si>
  <si>
    <t>E11</t>
  </si>
  <si>
    <t>H15</t>
  </si>
  <si>
    <t>E04</t>
  </si>
  <si>
    <t>Evan</t>
  </si>
  <si>
    <t>E12</t>
  </si>
  <si>
    <t>Euroflex</t>
  </si>
  <si>
    <t>code</t>
  </si>
  <si>
    <t>fabriek</t>
  </si>
  <si>
    <t>tel</t>
  </si>
  <si>
    <t>fax</t>
  </si>
  <si>
    <t>email</t>
  </si>
  <si>
    <t>adres</t>
  </si>
  <si>
    <t>vertegenwoordiger</t>
  </si>
  <si>
    <t>tel vert</t>
  </si>
  <si>
    <t>fax vert</t>
  </si>
  <si>
    <t>gsm vert</t>
  </si>
  <si>
    <t>email vert</t>
  </si>
  <si>
    <t>0031-000000000</t>
  </si>
  <si>
    <t>011-000000</t>
  </si>
  <si>
    <t>058-1111111</t>
  </si>
  <si>
    <t>015-21111111</t>
  </si>
  <si>
    <t>011-333333</t>
  </si>
  <si>
    <t>058-3333333</t>
  </si>
  <si>
    <t>015-56378657</t>
  </si>
  <si>
    <t>info@test.nl</t>
  </si>
  <si>
    <t>test@scarlet.be</t>
  </si>
  <si>
    <t>test@test.be</t>
  </si>
  <si>
    <t>test@telenet.be</t>
  </si>
  <si>
    <t>Tervuursesteenweg 118,</t>
  </si>
  <si>
    <t xml:space="preserve">Albert 1-laan 29, </t>
  </si>
  <si>
    <t>Stuifzandstraat 52, 2460 Genk</t>
  </si>
  <si>
    <t xml:space="preserve">Dirk </t>
  </si>
  <si>
    <t>Kim</t>
  </si>
  <si>
    <t>Michel</t>
  </si>
  <si>
    <t>Jean</t>
  </si>
  <si>
    <t>test@gmail.com</t>
  </si>
  <si>
    <t>test@skynet.be</t>
  </si>
  <si>
    <t>test@pandora.be</t>
  </si>
  <si>
    <t>A.Ples 79, 3772 MN Barneveld</t>
  </si>
  <si>
    <t>0476-9600000</t>
  </si>
  <si>
    <t>0477-3515755</t>
  </si>
  <si>
    <t>011-661900</t>
  </si>
  <si>
    <t>011-806400</t>
  </si>
  <si>
    <t>Fabrikant:</t>
  </si>
  <si>
    <t>Vertegenwoordiger:</t>
  </si>
  <si>
    <t>Vertegenwoordiger</t>
  </si>
  <si>
    <t>Fabrikant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</si>
</sst>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1"/>
      <color theme="1"/>
      <name val="Century Gothic"/>
      <family val="2"/>
      <scheme val="minor"/>
    </font>
    <font>
      <sz val="9"/>
      <name val="Century Gothic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entury Gothic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9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0" xfId="0" applyFont="1" applyFill="1"/>
    <xf numFmtId="0" fontId="5" fillId="0" borderId="0" xfId="0" applyFont="1" applyFill="1" applyBorder="1" applyAlignment="1">
      <alignment wrapText="1"/>
    </xf>
    <xf numFmtId="0" fontId="5" fillId="0" borderId="0" xfId="0" applyFont="1" applyFill="1" applyAlignment="1">
      <alignment wrapText="1"/>
    </xf>
    <xf numFmtId="0" fontId="3" fillId="0" borderId="0" xfId="1" applyFill="1" applyBorder="1" applyAlignment="1">
      <alignment wrapText="1"/>
    </xf>
    <xf numFmtId="0" fontId="3" fillId="0" borderId="0" xfId="1" applyFill="1" applyAlignment="1">
      <alignment wrapText="1"/>
    </xf>
    <xf numFmtId="0" fontId="7" fillId="0" borderId="0" xfId="0" applyFont="1" applyFill="1" applyAlignment="1">
      <alignment wrapText="1"/>
    </xf>
    <xf numFmtId="0" fontId="6" fillId="0" borderId="0" xfId="1" applyFont="1" applyFill="1" applyBorder="1" applyAlignment="1">
      <alignment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" xfId="0" quotePrefix="1" applyFill="1" applyBorder="1" applyAlignment="1">
      <alignment vertical="center"/>
    </xf>
    <xf numFmtId="0" fontId="0" fillId="4" borderId="1" xfId="0" applyFill="1" applyBorder="1" applyAlignment="1">
      <alignment vertical="center"/>
    </xf>
  </cellXfs>
  <cellStyles count="4">
    <cellStyle name="Hyperlink" xfId="1" builtinId="8"/>
    <cellStyle name="Hyperlink 2" xfId="3"/>
    <cellStyle name="Normal 2" xfId="2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A7C5C4"/>
      <rgbColor rgb="00F9F4E3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AEAEA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55290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Verve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entury Gothic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test@scarlet.be" TargetMode="External"/><Relationship Id="rId3" Type="http://schemas.openxmlformats.org/officeDocument/2006/relationships/hyperlink" Target="mailto:test@gmail.com" TargetMode="External"/><Relationship Id="rId7" Type="http://schemas.openxmlformats.org/officeDocument/2006/relationships/hyperlink" Target="mailto:test@test.be" TargetMode="External"/><Relationship Id="rId2" Type="http://schemas.openxmlformats.org/officeDocument/2006/relationships/hyperlink" Target="mailto:info@test.nl" TargetMode="External"/><Relationship Id="rId1" Type="http://schemas.openxmlformats.org/officeDocument/2006/relationships/hyperlink" Target="mailto:info@eleonora.nl" TargetMode="External"/><Relationship Id="rId6" Type="http://schemas.openxmlformats.org/officeDocument/2006/relationships/hyperlink" Target="mailto:test@skynet.be" TargetMode="External"/><Relationship Id="rId5" Type="http://schemas.openxmlformats.org/officeDocument/2006/relationships/hyperlink" Target="mailto:test@pandora.be" TargetMode="External"/><Relationship Id="rId4" Type="http://schemas.openxmlformats.org/officeDocument/2006/relationships/hyperlink" Target="mailto:test@telenet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A2" sqref="A2"/>
    </sheetView>
  </sheetViews>
  <sheetFormatPr defaultRowHeight="12.75" x14ac:dyDescent="0.2"/>
  <cols>
    <col min="1" max="1" width="21.5703125" style="8" customWidth="1"/>
    <col min="2" max="2" width="15.28515625" style="8" customWidth="1"/>
    <col min="3" max="3" width="16.28515625" style="8" customWidth="1"/>
    <col min="4" max="4" width="20.140625" style="8" customWidth="1"/>
    <col min="5" max="5" width="39.42578125" style="8" customWidth="1"/>
    <col min="6" max="16384" width="9.140625" style="8"/>
  </cols>
  <sheetData>
    <row r="1" spans="1:5" x14ac:dyDescent="0.2">
      <c r="A1" s="9" t="s">
        <v>45</v>
      </c>
      <c r="B1" s="8" t="s">
        <v>10</v>
      </c>
      <c r="C1" s="8" t="s">
        <v>11</v>
      </c>
      <c r="D1" s="8" t="s">
        <v>12</v>
      </c>
      <c r="E1" s="8" t="s">
        <v>13</v>
      </c>
    </row>
    <row r="2" spans="1:5" ht="21" customHeight="1" x14ac:dyDescent="0.2">
      <c r="A2" s="10" t="s">
        <v>7</v>
      </c>
      <c r="B2" s="11" t="str">
        <f>VLOOKUP($A$2,Blad1!$B$2:$F$20,2,0)</f>
        <v>011-000000</v>
      </c>
      <c r="C2" s="11" t="str">
        <f>VLOOKUP($A$2,Blad1!$B$2:$F$20,3,0)</f>
        <v>011-333333</v>
      </c>
      <c r="D2" s="11" t="str">
        <f>VLOOKUP($A$2,Blad1!$B$2:$F$20,4,0)</f>
        <v>test@scarlet.be</v>
      </c>
      <c r="E2" s="11" t="str">
        <f>VLOOKUP($A$2,Blad1!$B$2:$F$20,5,0)</f>
        <v>Stuifzandstraat 52, 2460 Genk</v>
      </c>
    </row>
    <row r="4" spans="1:5" x14ac:dyDescent="0.2">
      <c r="A4" s="9" t="s">
        <v>46</v>
      </c>
    </row>
    <row r="5" spans="1:5" ht="22.5" customHeight="1" x14ac:dyDescent="0.2">
      <c r="A5" s="10" t="str">
        <f>VLOOKUP($A$2,Blad1!$B$2:$K$20,6,0)</f>
        <v>Kim</v>
      </c>
      <c r="B5" s="10" t="str">
        <f>VLOOKUP($A$2,Blad1!$B$2:$K$20,7,0)</f>
        <v>011-806400</v>
      </c>
      <c r="C5" s="10" t="str">
        <f>VLOOKUP($A$2,Blad1!$B$2:$K$20,8,0)</f>
        <v>011-661900</v>
      </c>
      <c r="D5" s="10">
        <f>VLOOKUP($A$2,Blad1!$B$2:$K$20,9,0)</f>
        <v>0</v>
      </c>
      <c r="E5" s="10">
        <f>VLOOKUP($A$2,Blad1!$B$2:$K$20,10,0)</f>
        <v>0</v>
      </c>
    </row>
    <row r="9" spans="1:5" x14ac:dyDescent="0.2">
      <c r="A9" s="9" t="s">
        <v>47</v>
      </c>
    </row>
    <row r="10" spans="1:5" ht="23.25" customHeight="1" x14ac:dyDescent="0.2">
      <c r="A10" s="12" t="s">
        <v>35</v>
      </c>
      <c r="B10" s="12">
        <f>VLOOKUP($A$10,Blad1!$G$2:$K$20,2,0)</f>
        <v>0</v>
      </c>
      <c r="C10" s="12">
        <f>VLOOKUP($A$10,Blad1!$G$2:$K$20,3,0)</f>
        <v>0</v>
      </c>
      <c r="D10" s="12">
        <f>VLOOKUP($A$10,Blad1!$G$2:$K$20,4,0)</f>
        <v>0</v>
      </c>
      <c r="E10" s="12" t="str">
        <f>VLOOKUP($A$10,Blad1!$G$2:$K$20,5,0)</f>
        <v>test@skynet.be</v>
      </c>
    </row>
    <row r="12" spans="1:5" x14ac:dyDescent="0.2">
      <c r="A12" s="9" t="s">
        <v>48</v>
      </c>
    </row>
    <row r="13" spans="1:5" ht="24" customHeight="1" x14ac:dyDescent="0.2">
      <c r="A13" s="12" t="str">
        <f ca="1">INDIRECT("Blad1!B"&amp;MATCH($A$10,Blad1!$G$2:$G$20,0)+1)</f>
        <v>Evan</v>
      </c>
      <c r="B13" s="12" t="str">
        <f ca="1">INDIRECT("Blad1!c"&amp;MATCH($A$10,Blad1!$G$2:$G$20,0)+1)</f>
        <v>058-1111111</v>
      </c>
      <c r="C13" s="12" t="str">
        <f ca="1">INDIRECT("Blad1!D"&amp;MATCH($A$10,Blad1!$G$2:$G$20,0)+1)</f>
        <v>058-3333333</v>
      </c>
      <c r="D13" s="12" t="str">
        <f ca="1">INDIRECT("Blad1!E"&amp;MATCH($A$10,Blad1!$G$2:$G$20,0)+1)</f>
        <v>test@test.be</v>
      </c>
      <c r="E13" s="12" t="str">
        <f ca="1">INDIRECT("Blad1!F"&amp;MATCH($A$10,Blad1!$G$2:$G$20,0)+1)</f>
        <v xml:space="preserve">Albert 1-laan 29, </v>
      </c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Blad1!$B$2:$B$20</xm:f>
          </x14:formula1>
          <xm:sqref>A2</xm:sqref>
        </x14:dataValidation>
        <x14:dataValidation type="list" allowBlank="1" showInputMessage="1" showErrorMessage="1">
          <x14:formula1>
            <xm:f>Blad1!$G$2:$G$20</xm:f>
          </x14:formula1>
          <xm:sqref>A10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"/>
  <sheetViews>
    <sheetView workbookViewId="0">
      <selection activeCell="B1" sqref="B1"/>
    </sheetView>
  </sheetViews>
  <sheetFormatPr defaultRowHeight="12.75" x14ac:dyDescent="0.2"/>
  <cols>
    <col min="1" max="1" width="4.7109375" customWidth="1"/>
    <col min="2" max="2" width="9.5703125" customWidth="1"/>
    <col min="3" max="3" width="15.85546875" customWidth="1"/>
    <col min="4" max="4" width="13" customWidth="1"/>
    <col min="5" max="5" width="21.42578125" customWidth="1"/>
    <col min="6" max="6" width="39.140625" customWidth="1"/>
    <col min="7" max="7" width="17.85546875" customWidth="1"/>
    <col min="8" max="8" width="13.42578125" customWidth="1"/>
    <col min="9" max="9" width="13.28515625" customWidth="1"/>
    <col min="10" max="10" width="14.28515625" customWidth="1"/>
    <col min="11" max="11" width="27.7109375" customWidth="1"/>
  </cols>
  <sheetData>
    <row r="1" spans="1:32" x14ac:dyDescent="0.2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</row>
    <row r="2" spans="1:32" s="1" customFormat="1" ht="18" customHeight="1" x14ac:dyDescent="0.3">
      <c r="A2" s="2" t="s">
        <v>2</v>
      </c>
      <c r="B2" s="2" t="s">
        <v>0</v>
      </c>
      <c r="C2" s="2" t="s">
        <v>19</v>
      </c>
      <c r="D2" s="2"/>
      <c r="E2" s="4" t="s">
        <v>26</v>
      </c>
      <c r="F2" s="7" t="s">
        <v>40</v>
      </c>
      <c r="G2" s="3" t="s">
        <v>33</v>
      </c>
      <c r="H2" s="3"/>
      <c r="I2" s="3"/>
      <c r="J2" s="3" t="s">
        <v>41</v>
      </c>
      <c r="K2" s="5" t="s">
        <v>37</v>
      </c>
      <c r="L2" s="3"/>
      <c r="M2" s="3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2" s="1" customFormat="1" ht="18" customHeight="1" x14ac:dyDescent="0.3">
      <c r="A3" s="2" t="s">
        <v>6</v>
      </c>
      <c r="B3" s="2" t="s">
        <v>7</v>
      </c>
      <c r="C3" s="2" t="s">
        <v>20</v>
      </c>
      <c r="D3" s="2" t="s">
        <v>23</v>
      </c>
      <c r="E3" s="4" t="s">
        <v>27</v>
      </c>
      <c r="F3" s="2" t="s">
        <v>32</v>
      </c>
      <c r="G3" s="3" t="s">
        <v>34</v>
      </c>
      <c r="H3" s="2" t="s">
        <v>44</v>
      </c>
      <c r="I3" s="2" t="s">
        <v>43</v>
      </c>
      <c r="J3" s="3"/>
      <c r="K3" s="3"/>
      <c r="L3" s="3"/>
      <c r="M3" s="3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32" s="1" customFormat="1" ht="18" customHeight="1" x14ac:dyDescent="0.3">
      <c r="A4" s="2" t="s">
        <v>4</v>
      </c>
      <c r="B4" s="2" t="s">
        <v>5</v>
      </c>
      <c r="C4" s="2" t="s">
        <v>21</v>
      </c>
      <c r="D4" s="2" t="s">
        <v>24</v>
      </c>
      <c r="E4" s="4" t="s">
        <v>28</v>
      </c>
      <c r="F4" s="7" t="s">
        <v>31</v>
      </c>
      <c r="G4" s="3" t="s">
        <v>35</v>
      </c>
      <c r="H4" s="3"/>
      <c r="I4" s="3"/>
      <c r="J4" s="3"/>
      <c r="K4" s="5" t="s">
        <v>38</v>
      </c>
      <c r="L4" s="3"/>
      <c r="M4" s="3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spans="1:32" s="1" customFormat="1" ht="18" customHeight="1" x14ac:dyDescent="0.3">
      <c r="A5" s="2" t="s">
        <v>3</v>
      </c>
      <c r="B5" s="2" t="s">
        <v>1</v>
      </c>
      <c r="C5" s="2" t="s">
        <v>22</v>
      </c>
      <c r="D5" s="2" t="s">
        <v>25</v>
      </c>
      <c r="E5" s="4" t="s">
        <v>29</v>
      </c>
      <c r="F5" s="7" t="s">
        <v>30</v>
      </c>
      <c r="G5" s="3" t="s">
        <v>36</v>
      </c>
      <c r="H5" s="3"/>
      <c r="I5" s="3"/>
      <c r="J5" s="3" t="s">
        <v>42</v>
      </c>
      <c r="K5" s="5" t="s">
        <v>39</v>
      </c>
      <c r="L5" s="3"/>
      <c r="M5" s="3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</sheetData>
  <hyperlinks>
    <hyperlink ref="F2" r:id="rId1" display="info@eleonora.nl"/>
    <hyperlink ref="E2" r:id="rId2"/>
    <hyperlink ref="K2" r:id="rId3"/>
    <hyperlink ref="E5" r:id="rId4"/>
    <hyperlink ref="K5" r:id="rId5"/>
    <hyperlink ref="K4" r:id="rId6"/>
    <hyperlink ref="E4" r:id="rId7"/>
    <hyperlink ref="E3" r:id="rId8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C4C247F6-F425-4B84-951F-E267E6BADD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Blad2</vt:lpstr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Organizational telephone list</dc:title>
  <dc:creator>Davy Van Ballaer</dc:creator>
  <cp:lastModifiedBy>alpha</cp:lastModifiedBy>
  <cp:lastPrinted>2015-02-26T13:28:37Z</cp:lastPrinted>
  <dcterms:created xsi:type="dcterms:W3CDTF">2015-02-25T13:57:16Z</dcterms:created>
  <dcterms:modified xsi:type="dcterms:W3CDTF">2016-02-09T20:33:24Z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TC010185851033</vt:lpwstr>
  </property>
</Properties>
</file>