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6819"/>
  <workbookPr showInkAnnotation="0" codeName="ThisWorkbook" autoCompressPictures="0"/>
  <bookViews>
    <workbookView xWindow="19460" yWindow="0" windowWidth="25420" windowHeight="27200" tabRatio="500"/>
  </bookViews>
  <sheets>
    <sheet name="Maandoverzicht" sheetId="2" r:id="rId1"/>
    <sheet name="Buurtpreventieleden" sheetId="1" r:id="rId2"/>
  </sheets>
  <definedNames>
    <definedName name="_xlnm._FilterDatabase" localSheetId="0" hidden="1">Maandoverzicht!#REF!</definedName>
    <definedName name="_xlnm.Print_Titles" localSheetId="0">Maandoverzicht!$1:$1</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A344" i="2" l="1"/>
  <c r="B344" i="2"/>
  <c r="D344" i="2"/>
  <c r="A335" i="2"/>
  <c r="B335" i="2"/>
  <c r="D335" i="2"/>
  <c r="B3" i="1"/>
  <c r="B4" i="1"/>
  <c r="B5" i="1"/>
  <c r="B6" i="1"/>
  <c r="B7" i="1"/>
  <c r="B8" i="1"/>
  <c r="B9" i="1"/>
  <c r="B10" i="1"/>
  <c r="B11" i="1"/>
  <c r="B12" i="1"/>
  <c r="B13" i="1"/>
  <c r="B14" i="1"/>
  <c r="B15" i="1"/>
  <c r="B16" i="1"/>
  <c r="B17" i="1"/>
  <c r="B18" i="1"/>
  <c r="B19" i="1"/>
  <c r="B20" i="1"/>
  <c r="B21" i="1"/>
  <c r="B22" i="1"/>
  <c r="B23" i="1"/>
  <c r="B24" i="1"/>
  <c r="B25" i="1"/>
  <c r="B2" i="1"/>
  <c r="A73" i="2"/>
  <c r="A75" i="2"/>
  <c r="A77" i="2"/>
  <c r="A79" i="2"/>
  <c r="A81" i="2"/>
  <c r="A83" i="2"/>
  <c r="A85" i="2"/>
  <c r="A87" i="2"/>
  <c r="A89" i="2"/>
  <c r="A91" i="2"/>
  <c r="A93" i="2"/>
  <c r="A95" i="2"/>
  <c r="A97" i="2"/>
  <c r="A99" i="2"/>
  <c r="A101" i="2"/>
  <c r="A103" i="2"/>
  <c r="A105" i="2"/>
  <c r="A107" i="2"/>
  <c r="A110" i="2"/>
  <c r="A112" i="2"/>
  <c r="A114" i="2"/>
  <c r="A116" i="2"/>
  <c r="A118" i="2"/>
  <c r="A120" i="2"/>
  <c r="A122" i="2"/>
  <c r="A124" i="2"/>
  <c r="A126" i="2"/>
  <c r="A128" i="2"/>
  <c r="A134" i="2"/>
  <c r="D6" i="2"/>
  <c r="D8" i="2"/>
  <c r="A136" i="2"/>
  <c r="A138" i="2"/>
  <c r="A140" i="2"/>
  <c r="A142" i="2"/>
  <c r="A144" i="2"/>
  <c r="A146" i="2"/>
  <c r="A148" i="2"/>
  <c r="A150" i="2"/>
  <c r="A152" i="2"/>
  <c r="A154" i="2"/>
  <c r="A156" i="2"/>
  <c r="A158" i="2"/>
  <c r="A160" i="2"/>
  <c r="A162" i="2"/>
  <c r="A164" i="2"/>
  <c r="A166" i="2"/>
  <c r="A168" i="2"/>
  <c r="A170" i="2"/>
  <c r="A172" i="2"/>
  <c r="A174" i="2"/>
  <c r="A176" i="2"/>
  <c r="A178" i="2"/>
  <c r="A180" i="2"/>
  <c r="A182" i="2"/>
  <c r="A184" i="2"/>
  <c r="A186" i="2"/>
  <c r="A188" i="2"/>
  <c r="A190" i="2"/>
  <c r="A192" i="2"/>
  <c r="A194" i="2"/>
  <c r="A200" i="2"/>
  <c r="A202" i="2"/>
  <c r="A204" i="2"/>
  <c r="A206" i="2"/>
  <c r="A208" i="2"/>
  <c r="A210" i="2"/>
  <c r="A212" i="2"/>
  <c r="A214" i="2"/>
  <c r="A216" i="2"/>
  <c r="A218" i="2"/>
  <c r="A220" i="2"/>
  <c r="A222" i="2"/>
  <c r="A224" i="2"/>
  <c r="A226" i="2"/>
  <c r="A228" i="2"/>
  <c r="A230" i="2"/>
  <c r="A232" i="2"/>
  <c r="A234" i="2"/>
  <c r="A236" i="2"/>
  <c r="A238" i="2"/>
  <c r="A240" i="2"/>
  <c r="A242" i="2"/>
  <c r="A244" i="2"/>
  <c r="A246" i="2"/>
  <c r="A248" i="2"/>
  <c r="A250" i="2"/>
  <c r="A252" i="2"/>
  <c r="A254" i="2"/>
  <c r="A256" i="2"/>
  <c r="A258" i="2"/>
  <c r="A264" i="2"/>
  <c r="A266" i="2"/>
  <c r="A268" i="2"/>
  <c r="A270" i="2"/>
  <c r="A272" i="2"/>
  <c r="A274" i="2"/>
  <c r="A276" i="2"/>
  <c r="A278" i="2"/>
  <c r="A280" i="2"/>
  <c r="A282" i="2"/>
  <c r="A284" i="2"/>
  <c r="A286" i="2"/>
  <c r="A288" i="2"/>
  <c r="A290" i="2"/>
  <c r="A292" i="2"/>
  <c r="A294" i="2"/>
  <c r="A296" i="2"/>
  <c r="A298" i="2"/>
  <c r="A300" i="2"/>
  <c r="A302" i="2"/>
  <c r="A304" i="2"/>
  <c r="A306" i="2"/>
  <c r="A308" i="2"/>
  <c r="A310" i="2"/>
  <c r="A312" i="2"/>
  <c r="A314" i="2"/>
  <c r="A316" i="2"/>
  <c r="A318" i="2"/>
  <c r="A320" i="2"/>
  <c r="A322" i="2"/>
  <c r="A324" i="2"/>
  <c r="A330" i="2"/>
  <c r="A332" i="2"/>
  <c r="A334" i="2"/>
  <c r="A337" i="2"/>
  <c r="A339" i="2"/>
  <c r="A341" i="2"/>
  <c r="A343" i="2"/>
  <c r="A346" i="2"/>
  <c r="A348" i="2"/>
  <c r="A350" i="2"/>
  <c r="A352" i="2"/>
  <c r="A354" i="2"/>
  <c r="A356" i="2"/>
  <c r="A358" i="2"/>
  <c r="A360" i="2"/>
  <c r="A362" i="2"/>
  <c r="A364" i="2"/>
  <c r="A366" i="2"/>
  <c r="A368" i="2"/>
  <c r="A370" i="2"/>
  <c r="A372" i="2"/>
  <c r="A374" i="2"/>
  <c r="A376" i="2"/>
  <c r="A378" i="2"/>
  <c r="A380" i="2"/>
  <c r="A382" i="2"/>
  <c r="A384" i="2"/>
  <c r="A386" i="2"/>
  <c r="A388" i="2"/>
  <c r="A390" i="2"/>
  <c r="A396" i="2"/>
  <c r="A398" i="2"/>
  <c r="A400" i="2"/>
  <c r="A402" i="2"/>
  <c r="A404" i="2"/>
  <c r="A406" i="2"/>
  <c r="A408" i="2"/>
  <c r="A410" i="2"/>
  <c r="A412" i="2"/>
  <c r="A414" i="2"/>
  <c r="A416" i="2"/>
  <c r="A418" i="2"/>
  <c r="A420" i="2"/>
  <c r="A422" i="2"/>
  <c r="A424" i="2"/>
  <c r="A426" i="2"/>
  <c r="A428" i="2"/>
  <c r="A430" i="2"/>
  <c r="A432" i="2"/>
  <c r="A434" i="2"/>
  <c r="A436" i="2"/>
  <c r="A438" i="2"/>
  <c r="A440" i="2"/>
  <c r="A442" i="2"/>
  <c r="A444" i="2"/>
  <c r="A446" i="2"/>
  <c r="A448" i="2"/>
  <c r="A450" i="2"/>
  <c r="A452" i="2"/>
  <c r="A454" i="2"/>
  <c r="A456" i="2"/>
  <c r="A462" i="2"/>
  <c r="A464" i="2"/>
  <c r="A466" i="2"/>
  <c r="A468" i="2"/>
  <c r="A470" i="2"/>
  <c r="A472" i="2"/>
  <c r="A474" i="2"/>
  <c r="A476" i="2"/>
  <c r="A478" i="2"/>
  <c r="A480" i="2"/>
  <c r="A482" i="2"/>
  <c r="A484" i="2"/>
  <c r="A486" i="2"/>
  <c r="A488" i="2"/>
  <c r="A490" i="2"/>
  <c r="A492" i="2"/>
  <c r="A494" i="2"/>
  <c r="A496" i="2"/>
  <c r="A498" i="2"/>
  <c r="A500" i="2"/>
  <c r="A502" i="2"/>
  <c r="A504" i="2"/>
  <c r="A506" i="2"/>
  <c r="A508" i="2"/>
  <c r="A510" i="2"/>
  <c r="A512" i="2"/>
  <c r="A514" i="2"/>
  <c r="A516" i="2"/>
  <c r="A518" i="2"/>
  <c r="A520" i="2"/>
  <c r="A522" i="2"/>
  <c r="A528" i="2"/>
  <c r="A530" i="2"/>
  <c r="A532" i="2"/>
  <c r="A534" i="2"/>
  <c r="A536" i="2"/>
  <c r="A538" i="2"/>
  <c r="A540" i="2"/>
  <c r="A542" i="2"/>
  <c r="A544" i="2"/>
  <c r="A546" i="2"/>
  <c r="A548" i="2"/>
  <c r="A550" i="2"/>
  <c r="A552" i="2"/>
  <c r="A554" i="2"/>
  <c r="A556" i="2"/>
  <c r="A558" i="2"/>
  <c r="A560" i="2"/>
  <c r="A562" i="2"/>
  <c r="A564" i="2"/>
  <c r="A566" i="2"/>
  <c r="A568" i="2"/>
  <c r="A570" i="2"/>
  <c r="A572" i="2"/>
  <c r="A574" i="2"/>
  <c r="A576" i="2"/>
  <c r="A578" i="2"/>
  <c r="A580" i="2"/>
  <c r="A582" i="2"/>
  <c r="A584" i="2"/>
  <c r="A586" i="2"/>
  <c r="A592" i="2"/>
  <c r="A594" i="2"/>
  <c r="A596" i="2"/>
  <c r="A598" i="2"/>
  <c r="A600" i="2"/>
  <c r="A602" i="2"/>
  <c r="A604" i="2"/>
  <c r="A606" i="2"/>
  <c r="A608" i="2"/>
  <c r="A610" i="2"/>
  <c r="A612" i="2"/>
  <c r="A614" i="2"/>
  <c r="A616" i="2"/>
  <c r="A618" i="2"/>
  <c r="A620" i="2"/>
  <c r="A622" i="2"/>
  <c r="A624" i="2"/>
  <c r="A626" i="2"/>
  <c r="A628" i="2"/>
  <c r="A630" i="2"/>
  <c r="A632" i="2"/>
  <c r="A634" i="2"/>
  <c r="A636" i="2"/>
  <c r="A638" i="2"/>
  <c r="A640" i="2"/>
  <c r="A642" i="2"/>
  <c r="A644" i="2"/>
  <c r="A646" i="2"/>
  <c r="A648" i="2"/>
  <c r="A650" i="2"/>
  <c r="A652" i="2"/>
  <c r="A658" i="2"/>
  <c r="A660" i="2"/>
  <c r="A662" i="2"/>
  <c r="A664" i="2"/>
  <c r="A666" i="2"/>
  <c r="A668" i="2"/>
  <c r="A670" i="2"/>
  <c r="A672" i="2"/>
  <c r="A674" i="2"/>
  <c r="A676" i="2"/>
  <c r="A678" i="2"/>
  <c r="A680" i="2"/>
  <c r="A682" i="2"/>
  <c r="A684" i="2"/>
  <c r="A686" i="2"/>
  <c r="A688" i="2"/>
  <c r="A690" i="2"/>
  <c r="A692" i="2"/>
  <c r="A694" i="2"/>
  <c r="A696" i="2"/>
  <c r="A698" i="2"/>
  <c r="A700" i="2"/>
  <c r="A702" i="2"/>
  <c r="A704" i="2"/>
  <c r="A706" i="2"/>
  <c r="A708" i="2"/>
  <c r="A710" i="2"/>
  <c r="A712" i="2"/>
  <c r="A714" i="2"/>
  <c r="A716" i="2"/>
  <c r="A722" i="2"/>
  <c r="A724" i="2"/>
  <c r="B724" i="2"/>
  <c r="A726" i="2"/>
  <c r="B726" i="2"/>
  <c r="A728" i="2"/>
  <c r="B728" i="2"/>
  <c r="A730" i="2"/>
  <c r="B730" i="2"/>
  <c r="A732" i="2"/>
  <c r="B732" i="2"/>
  <c r="A734" i="2"/>
  <c r="B734" i="2"/>
  <c r="A736" i="2"/>
  <c r="B736" i="2"/>
  <c r="A738" i="2"/>
  <c r="B738" i="2"/>
  <c r="A740" i="2"/>
  <c r="B740" i="2"/>
  <c r="A742" i="2"/>
  <c r="B742" i="2"/>
  <c r="A744" i="2"/>
  <c r="B744" i="2"/>
  <c r="A746" i="2"/>
  <c r="B746" i="2"/>
  <c r="A748" i="2"/>
  <c r="B748" i="2"/>
  <c r="A750" i="2"/>
  <c r="B750" i="2"/>
  <c r="A752" i="2"/>
  <c r="B752" i="2"/>
  <c r="A754" i="2"/>
  <c r="B754" i="2"/>
  <c r="A756" i="2"/>
  <c r="B756" i="2"/>
  <c r="A758" i="2"/>
  <c r="B758" i="2"/>
  <c r="A760" i="2"/>
  <c r="B760" i="2"/>
  <c r="A762" i="2"/>
  <c r="B762" i="2"/>
  <c r="A764" i="2"/>
  <c r="B764" i="2"/>
  <c r="A766" i="2"/>
  <c r="B766" i="2"/>
  <c r="A768" i="2"/>
  <c r="B768" i="2"/>
  <c r="A770" i="2"/>
  <c r="B770" i="2"/>
  <c r="A772" i="2"/>
  <c r="B772" i="2"/>
  <c r="A774" i="2"/>
  <c r="B774" i="2"/>
  <c r="A776" i="2"/>
  <c r="B776" i="2"/>
  <c r="A778" i="2"/>
  <c r="B778" i="2"/>
  <c r="A780" i="2"/>
  <c r="B780" i="2"/>
  <c r="A782" i="2"/>
  <c r="B782" i="2"/>
  <c r="B722" i="2"/>
  <c r="B660" i="2"/>
  <c r="B662" i="2"/>
  <c r="B664" i="2"/>
  <c r="B666" i="2"/>
  <c r="B668" i="2"/>
  <c r="B670" i="2"/>
  <c r="B672" i="2"/>
  <c r="B674" i="2"/>
  <c r="B676" i="2"/>
  <c r="B678" i="2"/>
  <c r="B680" i="2"/>
  <c r="B682" i="2"/>
  <c r="B684" i="2"/>
  <c r="B686" i="2"/>
  <c r="B688" i="2"/>
  <c r="B690" i="2"/>
  <c r="B692" i="2"/>
  <c r="B694" i="2"/>
  <c r="B696" i="2"/>
  <c r="B698" i="2"/>
  <c r="B700" i="2"/>
  <c r="B702" i="2"/>
  <c r="B704" i="2"/>
  <c r="B706" i="2"/>
  <c r="B708" i="2"/>
  <c r="B710" i="2"/>
  <c r="B712" i="2"/>
  <c r="B714" i="2"/>
  <c r="B716" i="2"/>
  <c r="B658" i="2"/>
  <c r="B594" i="2"/>
  <c r="B596" i="2"/>
  <c r="B598" i="2"/>
  <c r="B600" i="2"/>
  <c r="B602" i="2"/>
  <c r="B604" i="2"/>
  <c r="B606" i="2"/>
  <c r="B608" i="2"/>
  <c r="B610" i="2"/>
  <c r="B612" i="2"/>
  <c r="B614" i="2"/>
  <c r="B616" i="2"/>
  <c r="B618" i="2"/>
  <c r="B620" i="2"/>
  <c r="B622" i="2"/>
  <c r="B624" i="2"/>
  <c r="B626" i="2"/>
  <c r="B628" i="2"/>
  <c r="B630" i="2"/>
  <c r="B632" i="2"/>
  <c r="B634" i="2"/>
  <c r="B636" i="2"/>
  <c r="B638" i="2"/>
  <c r="B640" i="2"/>
  <c r="B642" i="2"/>
  <c r="B644" i="2"/>
  <c r="B646" i="2"/>
  <c r="B648" i="2"/>
  <c r="B650" i="2"/>
  <c r="B652" i="2"/>
  <c r="B592" i="2"/>
  <c r="B530" i="2"/>
  <c r="B532" i="2"/>
  <c r="B534" i="2"/>
  <c r="B536" i="2"/>
  <c r="B538" i="2"/>
  <c r="B540" i="2"/>
  <c r="B542" i="2"/>
  <c r="B544" i="2"/>
  <c r="B546" i="2"/>
  <c r="B548" i="2"/>
  <c r="B550" i="2"/>
  <c r="B552" i="2"/>
  <c r="B554" i="2"/>
  <c r="B556" i="2"/>
  <c r="B558" i="2"/>
  <c r="B560" i="2"/>
  <c r="B562" i="2"/>
  <c r="B564" i="2"/>
  <c r="B566" i="2"/>
  <c r="B568" i="2"/>
  <c r="B570" i="2"/>
  <c r="B572" i="2"/>
  <c r="B574" i="2"/>
  <c r="B576" i="2"/>
  <c r="B578" i="2"/>
  <c r="B580" i="2"/>
  <c r="B582" i="2"/>
  <c r="B584" i="2"/>
  <c r="B586" i="2"/>
  <c r="B528" i="2"/>
  <c r="B464" i="2"/>
  <c r="B466" i="2"/>
  <c r="B468" i="2"/>
  <c r="B470" i="2"/>
  <c r="B472" i="2"/>
  <c r="B474" i="2"/>
  <c r="B476" i="2"/>
  <c r="B478" i="2"/>
  <c r="B480" i="2"/>
  <c r="B482" i="2"/>
  <c r="B484" i="2"/>
  <c r="B486" i="2"/>
  <c r="B488" i="2"/>
  <c r="B490" i="2"/>
  <c r="B492" i="2"/>
  <c r="B494" i="2"/>
  <c r="B496" i="2"/>
  <c r="B498" i="2"/>
  <c r="B500" i="2"/>
  <c r="B502" i="2"/>
  <c r="B504" i="2"/>
  <c r="B506" i="2"/>
  <c r="B508" i="2"/>
  <c r="B510" i="2"/>
  <c r="B512" i="2"/>
  <c r="B514" i="2"/>
  <c r="B516" i="2"/>
  <c r="B518" i="2"/>
  <c r="B520" i="2"/>
  <c r="B522" i="2"/>
  <c r="B462" i="2"/>
  <c r="B398" i="2"/>
  <c r="B400" i="2"/>
  <c r="B402" i="2"/>
  <c r="B404" i="2"/>
  <c r="B406" i="2"/>
  <c r="B408" i="2"/>
  <c r="B410" i="2"/>
  <c r="B412" i="2"/>
  <c r="B414" i="2"/>
  <c r="B416" i="2"/>
  <c r="B418" i="2"/>
  <c r="B420" i="2"/>
  <c r="B422" i="2"/>
  <c r="B424" i="2"/>
  <c r="B426" i="2"/>
  <c r="B428" i="2"/>
  <c r="B430" i="2"/>
  <c r="B432" i="2"/>
  <c r="B434" i="2"/>
  <c r="B436" i="2"/>
  <c r="B438" i="2"/>
  <c r="B440" i="2"/>
  <c r="B442" i="2"/>
  <c r="B444" i="2"/>
  <c r="B446" i="2"/>
  <c r="B448" i="2"/>
  <c r="B450" i="2"/>
  <c r="B452" i="2"/>
  <c r="B454" i="2"/>
  <c r="B456" i="2"/>
  <c r="B396" i="2"/>
  <c r="B332" i="2"/>
  <c r="B334" i="2"/>
  <c r="B337" i="2"/>
  <c r="B339" i="2"/>
  <c r="B341" i="2"/>
  <c r="B343" i="2"/>
  <c r="B346" i="2"/>
  <c r="B348" i="2"/>
  <c r="B350" i="2"/>
  <c r="B352" i="2"/>
  <c r="B354" i="2"/>
  <c r="B356" i="2"/>
  <c r="B358" i="2"/>
  <c r="B360" i="2"/>
  <c r="B362" i="2"/>
  <c r="B364" i="2"/>
  <c r="B366" i="2"/>
  <c r="B368" i="2"/>
  <c r="B370" i="2"/>
  <c r="B372" i="2"/>
  <c r="B374" i="2"/>
  <c r="B376" i="2"/>
  <c r="B378" i="2"/>
  <c r="B380" i="2"/>
  <c r="B382" i="2"/>
  <c r="B384" i="2"/>
  <c r="B386" i="2"/>
  <c r="B388" i="2"/>
  <c r="B390" i="2"/>
  <c r="B330" i="2"/>
  <c r="B266" i="2"/>
  <c r="B268" i="2"/>
  <c r="B270" i="2"/>
  <c r="B272" i="2"/>
  <c r="B274" i="2"/>
  <c r="B276" i="2"/>
  <c r="B278" i="2"/>
  <c r="B280" i="2"/>
  <c r="B282" i="2"/>
  <c r="B284" i="2"/>
  <c r="B286" i="2"/>
  <c r="B288" i="2"/>
  <c r="B290" i="2"/>
  <c r="B292" i="2"/>
  <c r="B294" i="2"/>
  <c r="B296" i="2"/>
  <c r="B298" i="2"/>
  <c r="B300" i="2"/>
  <c r="B302" i="2"/>
  <c r="B304" i="2"/>
  <c r="B306" i="2"/>
  <c r="B308" i="2"/>
  <c r="B310" i="2"/>
  <c r="B312" i="2"/>
  <c r="B314" i="2"/>
  <c r="B316" i="2"/>
  <c r="B318" i="2"/>
  <c r="B320" i="2"/>
  <c r="B322" i="2"/>
  <c r="B324" i="2"/>
  <c r="B264" i="2"/>
  <c r="B202" i="2"/>
  <c r="B204" i="2"/>
  <c r="B206" i="2"/>
  <c r="B208" i="2"/>
  <c r="B210" i="2"/>
  <c r="B212" i="2"/>
  <c r="B214" i="2"/>
  <c r="B216" i="2"/>
  <c r="B218" i="2"/>
  <c r="B220" i="2"/>
  <c r="B222" i="2"/>
  <c r="B224" i="2"/>
  <c r="B226" i="2"/>
  <c r="B228" i="2"/>
  <c r="B230" i="2"/>
  <c r="B232" i="2"/>
  <c r="B234" i="2"/>
  <c r="B236" i="2"/>
  <c r="B238" i="2"/>
  <c r="B240" i="2"/>
  <c r="B242" i="2"/>
  <c r="B244" i="2"/>
  <c r="B246" i="2"/>
  <c r="B248" i="2"/>
  <c r="B250" i="2"/>
  <c r="B252" i="2"/>
  <c r="B254" i="2"/>
  <c r="B256" i="2"/>
  <c r="B258" i="2"/>
  <c r="B200" i="2"/>
  <c r="B136" i="2"/>
  <c r="B138" i="2"/>
  <c r="B140" i="2"/>
  <c r="B142" i="2"/>
  <c r="B144" i="2"/>
  <c r="B146" i="2"/>
  <c r="B148" i="2"/>
  <c r="B150" i="2"/>
  <c r="B152" i="2"/>
  <c r="B154" i="2"/>
  <c r="B156" i="2"/>
  <c r="B158" i="2"/>
  <c r="B160" i="2"/>
  <c r="B162" i="2"/>
  <c r="B164" i="2"/>
  <c r="B166" i="2"/>
  <c r="B168" i="2"/>
  <c r="B170" i="2"/>
  <c r="B172" i="2"/>
  <c r="B174" i="2"/>
  <c r="B176" i="2"/>
  <c r="B178" i="2"/>
  <c r="B180" i="2"/>
  <c r="B182" i="2"/>
  <c r="B184" i="2"/>
  <c r="B186" i="2"/>
  <c r="B188" i="2"/>
  <c r="B190" i="2"/>
  <c r="B192" i="2"/>
  <c r="B194" i="2"/>
  <c r="B134" i="2"/>
  <c r="B110" i="2"/>
  <c r="B112" i="2"/>
  <c r="B114" i="2"/>
  <c r="B116" i="2"/>
  <c r="B118" i="2"/>
  <c r="B120" i="2"/>
  <c r="B122" i="2"/>
  <c r="B124" i="2"/>
  <c r="B126" i="2"/>
  <c r="B128" i="2"/>
  <c r="A108" i="2"/>
  <c r="B108" i="2"/>
  <c r="B107" i="2"/>
  <c r="B73" i="2"/>
  <c r="B75" i="2"/>
  <c r="B77" i="2"/>
  <c r="B79" i="2"/>
  <c r="B81" i="2"/>
  <c r="B83" i="2"/>
  <c r="B85" i="2"/>
  <c r="B87" i="2"/>
  <c r="B89" i="2"/>
  <c r="B91" i="2"/>
  <c r="B93" i="2"/>
  <c r="B95" i="2"/>
  <c r="B97" i="2"/>
  <c r="B99" i="2"/>
  <c r="B101" i="2"/>
  <c r="B103" i="2"/>
  <c r="B105" i="2"/>
  <c r="B71" i="2"/>
  <c r="A8" i="2"/>
  <c r="A10" i="2"/>
  <c r="A12" i="2"/>
  <c r="A14" i="2"/>
  <c r="A16" i="2"/>
  <c r="A18" i="2"/>
  <c r="A20" i="2"/>
  <c r="A22" i="2"/>
  <c r="A24" i="2"/>
  <c r="A26" i="2"/>
  <c r="A28" i="2"/>
  <c r="A30" i="2"/>
  <c r="A32" i="2"/>
  <c r="A34" i="2"/>
  <c r="A36" i="2"/>
  <c r="A38" i="2"/>
  <c r="A40" i="2"/>
  <c r="A42" i="2"/>
  <c r="A44" i="2"/>
  <c r="A47" i="2"/>
  <c r="A49" i="2"/>
  <c r="B49" i="2"/>
  <c r="A51" i="2"/>
  <c r="B51" i="2"/>
  <c r="A53" i="2"/>
  <c r="B53" i="2"/>
  <c r="A55" i="2"/>
  <c r="B55" i="2"/>
  <c r="A57" i="2"/>
  <c r="B57" i="2"/>
  <c r="A59" i="2"/>
  <c r="B59" i="2"/>
  <c r="A61" i="2"/>
  <c r="B61" i="2"/>
  <c r="A63" i="2"/>
  <c r="B63" i="2"/>
  <c r="A65" i="2"/>
  <c r="B65" i="2"/>
  <c r="B47" i="2"/>
  <c r="A45" i="2"/>
  <c r="B45" i="2"/>
  <c r="B8" i="2"/>
  <c r="B10" i="2"/>
  <c r="B12" i="2"/>
  <c r="B14" i="2"/>
  <c r="B16" i="2"/>
  <c r="B18" i="2"/>
  <c r="B20" i="2"/>
  <c r="B22" i="2"/>
  <c r="B24" i="2"/>
  <c r="B26" i="2"/>
  <c r="B28" i="2"/>
  <c r="B30" i="2"/>
  <c r="B32" i="2"/>
  <c r="B34" i="2"/>
  <c r="B36" i="2"/>
  <c r="B38" i="2"/>
  <c r="B40" i="2"/>
  <c r="B42" i="2"/>
  <c r="B44" i="2"/>
  <c r="B6" i="2"/>
  <c r="D108" i="2"/>
  <c r="D45" i="2"/>
  <c r="D266" i="2"/>
  <c r="D268" i="2"/>
  <c r="D270" i="2"/>
  <c r="D272" i="2"/>
  <c r="D274" i="2"/>
  <c r="D276" i="2"/>
  <c r="D278" i="2"/>
  <c r="D280" i="2"/>
  <c r="D282" i="2"/>
  <c r="D284" i="2"/>
  <c r="D286" i="2"/>
  <c r="D288" i="2"/>
  <c r="D290" i="2"/>
  <c r="D292" i="2"/>
  <c r="D294" i="2"/>
  <c r="D296" i="2"/>
  <c r="D298" i="2"/>
  <c r="D300" i="2"/>
  <c r="D302" i="2"/>
  <c r="D304" i="2"/>
  <c r="D306" i="2"/>
  <c r="D308" i="2"/>
  <c r="D310" i="2"/>
  <c r="D312" i="2"/>
  <c r="D314" i="2"/>
  <c r="D316" i="2"/>
  <c r="D318" i="2"/>
  <c r="D320" i="2"/>
  <c r="D322" i="2"/>
  <c r="D324" i="2"/>
  <c r="D264" i="2"/>
  <c r="D200" i="2"/>
  <c r="D136" i="2"/>
  <c r="D138" i="2"/>
  <c r="D140" i="2"/>
  <c r="D142" i="2"/>
  <c r="D144" i="2"/>
  <c r="D146" i="2"/>
  <c r="D148" i="2"/>
  <c r="D150" i="2"/>
  <c r="D152" i="2"/>
  <c r="D154" i="2"/>
  <c r="D156" i="2"/>
  <c r="D158" i="2"/>
  <c r="D160" i="2"/>
  <c r="D162" i="2"/>
  <c r="D164" i="2"/>
  <c r="D166" i="2"/>
  <c r="D168" i="2"/>
  <c r="D170" i="2"/>
  <c r="D172" i="2"/>
  <c r="D174" i="2"/>
  <c r="D176" i="2"/>
  <c r="D178" i="2"/>
  <c r="D180" i="2"/>
  <c r="D182" i="2"/>
  <c r="D184" i="2"/>
  <c r="D186" i="2"/>
  <c r="D188" i="2"/>
  <c r="D190" i="2"/>
  <c r="D192" i="2"/>
  <c r="D194" i="2"/>
  <c r="D134" i="2"/>
  <c r="D73" i="2"/>
  <c r="D75" i="2"/>
  <c r="D77" i="2"/>
  <c r="D79" i="2"/>
  <c r="D81" i="2"/>
  <c r="D83" i="2"/>
  <c r="D85" i="2"/>
  <c r="D87" i="2"/>
  <c r="D89" i="2"/>
  <c r="D91" i="2"/>
  <c r="D93" i="2"/>
  <c r="D95" i="2"/>
  <c r="D97" i="2"/>
  <c r="D99" i="2"/>
  <c r="D101" i="2"/>
  <c r="D103" i="2"/>
  <c r="D105" i="2"/>
  <c r="D107" i="2"/>
  <c r="D110" i="2"/>
  <c r="D112" i="2"/>
  <c r="D114" i="2"/>
  <c r="D116" i="2"/>
  <c r="D118" i="2"/>
  <c r="D120" i="2"/>
  <c r="D122" i="2"/>
  <c r="D124" i="2"/>
  <c r="D126" i="2"/>
  <c r="D128" i="2"/>
  <c r="D10" i="2"/>
  <c r="D12" i="2"/>
  <c r="D14" i="2"/>
  <c r="D16" i="2"/>
  <c r="D18" i="2"/>
  <c r="D20" i="2"/>
  <c r="D22" i="2"/>
  <c r="D24" i="2"/>
  <c r="D26" i="2"/>
  <c r="D28" i="2"/>
  <c r="D30" i="2"/>
  <c r="D32" i="2"/>
  <c r="D34" i="2"/>
  <c r="D36" i="2"/>
  <c r="D38" i="2"/>
  <c r="D40" i="2"/>
  <c r="D42" i="2"/>
  <c r="D44" i="2"/>
  <c r="D47" i="2"/>
  <c r="D49" i="2"/>
  <c r="D51" i="2"/>
  <c r="D53" i="2"/>
  <c r="D55" i="2"/>
  <c r="D57" i="2"/>
  <c r="D59" i="2"/>
  <c r="D61" i="2"/>
  <c r="D63" i="2"/>
  <c r="D65" i="2"/>
  <c r="C718" i="2"/>
  <c r="C654" i="2"/>
  <c r="C588" i="2"/>
  <c r="C524" i="2"/>
  <c r="C392" i="2"/>
  <c r="D258" i="2"/>
  <c r="D256" i="2"/>
  <c r="C196" i="2"/>
  <c r="C130" i="2"/>
  <c r="C67" i="2"/>
  <c r="C2" i="2"/>
  <c r="C326" i="2"/>
  <c r="C260" i="2"/>
  <c r="D724" i="2"/>
  <c r="D726" i="2"/>
  <c r="D728" i="2"/>
  <c r="D730" i="2"/>
  <c r="D732" i="2"/>
  <c r="D734" i="2"/>
  <c r="D736" i="2"/>
  <c r="D738" i="2"/>
  <c r="D740" i="2"/>
  <c r="D742" i="2"/>
  <c r="D744" i="2"/>
  <c r="D746" i="2"/>
  <c r="D748" i="2"/>
  <c r="D750" i="2"/>
  <c r="D752" i="2"/>
  <c r="D754" i="2"/>
  <c r="D756" i="2"/>
  <c r="D758" i="2"/>
  <c r="D760" i="2"/>
  <c r="D762" i="2"/>
  <c r="D764" i="2"/>
  <c r="D766" i="2"/>
  <c r="D768" i="2"/>
  <c r="D770" i="2"/>
  <c r="D772" i="2"/>
  <c r="D774" i="2"/>
  <c r="D776" i="2"/>
  <c r="D778" i="2"/>
  <c r="D780" i="2"/>
  <c r="D782" i="2"/>
  <c r="D722" i="2"/>
  <c r="D660" i="2"/>
  <c r="D662" i="2"/>
  <c r="D664" i="2"/>
  <c r="D666" i="2"/>
  <c r="D668" i="2"/>
  <c r="D670" i="2"/>
  <c r="D672" i="2"/>
  <c r="D674" i="2"/>
  <c r="D676" i="2"/>
  <c r="D678" i="2"/>
  <c r="D680" i="2"/>
  <c r="D682" i="2"/>
  <c r="D684" i="2"/>
  <c r="D686" i="2"/>
  <c r="D688" i="2"/>
  <c r="D690" i="2"/>
  <c r="D692" i="2"/>
  <c r="D694" i="2"/>
  <c r="D696" i="2"/>
  <c r="D698" i="2"/>
  <c r="D700" i="2"/>
  <c r="D702" i="2"/>
  <c r="D704" i="2"/>
  <c r="D706" i="2"/>
  <c r="D708" i="2"/>
  <c r="D710" i="2"/>
  <c r="D712" i="2"/>
  <c r="D714" i="2"/>
  <c r="D716" i="2"/>
  <c r="D658" i="2"/>
  <c r="D594" i="2"/>
  <c r="D596" i="2"/>
  <c r="D598" i="2"/>
  <c r="D600" i="2"/>
  <c r="D602" i="2"/>
  <c r="D604" i="2"/>
  <c r="D606" i="2"/>
  <c r="D608" i="2"/>
  <c r="D610" i="2"/>
  <c r="D612" i="2"/>
  <c r="D614" i="2"/>
  <c r="D616" i="2"/>
  <c r="D618" i="2"/>
  <c r="D620" i="2"/>
  <c r="D622" i="2"/>
  <c r="D624" i="2"/>
  <c r="D626" i="2"/>
  <c r="D628" i="2"/>
  <c r="D630" i="2"/>
  <c r="D632" i="2"/>
  <c r="D634" i="2"/>
  <c r="D636" i="2"/>
  <c r="D638" i="2"/>
  <c r="D640" i="2"/>
  <c r="D642" i="2"/>
  <c r="D644" i="2"/>
  <c r="D646" i="2"/>
  <c r="D648" i="2"/>
  <c r="D650" i="2"/>
  <c r="D652" i="2"/>
  <c r="D592" i="2"/>
  <c r="D530" i="2"/>
  <c r="D532" i="2"/>
  <c r="D534" i="2"/>
  <c r="D536" i="2"/>
  <c r="D538" i="2"/>
  <c r="D540" i="2"/>
  <c r="D542" i="2"/>
  <c r="D544" i="2"/>
  <c r="D546" i="2"/>
  <c r="D548" i="2"/>
  <c r="D550" i="2"/>
  <c r="D552" i="2"/>
  <c r="D554" i="2"/>
  <c r="D556" i="2"/>
  <c r="D558" i="2"/>
  <c r="D560" i="2"/>
  <c r="D562" i="2"/>
  <c r="D564" i="2"/>
  <c r="D566" i="2"/>
  <c r="D568" i="2"/>
  <c r="D570" i="2"/>
  <c r="D572" i="2"/>
  <c r="D574" i="2"/>
  <c r="D576" i="2"/>
  <c r="D578" i="2"/>
  <c r="D580" i="2"/>
  <c r="D582" i="2"/>
  <c r="D584" i="2"/>
  <c r="D586" i="2"/>
  <c r="D528" i="2"/>
  <c r="D464" i="2"/>
  <c r="D466" i="2"/>
  <c r="D468" i="2"/>
  <c r="D470" i="2"/>
  <c r="D472" i="2"/>
  <c r="D474" i="2"/>
  <c r="D476" i="2"/>
  <c r="D478" i="2"/>
  <c r="D480" i="2"/>
  <c r="D482" i="2"/>
  <c r="D484" i="2"/>
  <c r="D486" i="2"/>
  <c r="D488" i="2"/>
  <c r="D490" i="2"/>
  <c r="D492" i="2"/>
  <c r="D494" i="2"/>
  <c r="D496" i="2"/>
  <c r="D498" i="2"/>
  <c r="D500" i="2"/>
  <c r="D502" i="2"/>
  <c r="D504" i="2"/>
  <c r="D506" i="2"/>
  <c r="D508" i="2"/>
  <c r="D510" i="2"/>
  <c r="D512" i="2"/>
  <c r="D514" i="2"/>
  <c r="D516" i="2"/>
  <c r="D518" i="2"/>
  <c r="D520" i="2"/>
  <c r="D522" i="2"/>
  <c r="D462" i="2"/>
  <c r="D398" i="2"/>
  <c r="D400" i="2"/>
  <c r="D402" i="2"/>
  <c r="D404" i="2"/>
  <c r="D406" i="2"/>
  <c r="D408" i="2"/>
  <c r="D410" i="2"/>
  <c r="D412" i="2"/>
  <c r="D414" i="2"/>
  <c r="D416" i="2"/>
  <c r="D418" i="2"/>
  <c r="D420" i="2"/>
  <c r="D422" i="2"/>
  <c r="D424" i="2"/>
  <c r="D426" i="2"/>
  <c r="D428" i="2"/>
  <c r="D430" i="2"/>
  <c r="D432" i="2"/>
  <c r="D434" i="2"/>
  <c r="D436" i="2"/>
  <c r="D438" i="2"/>
  <c r="D440" i="2"/>
  <c r="D442" i="2"/>
  <c r="D444" i="2"/>
  <c r="D446" i="2"/>
  <c r="D448" i="2"/>
  <c r="D450" i="2"/>
  <c r="D452" i="2"/>
  <c r="D454" i="2"/>
  <c r="D456" i="2"/>
  <c r="D396" i="2"/>
  <c r="D332" i="2"/>
  <c r="D334" i="2"/>
  <c r="D337" i="2"/>
  <c r="D339" i="2"/>
  <c r="D341" i="2"/>
  <c r="D343" i="2"/>
  <c r="D346" i="2"/>
  <c r="D348" i="2"/>
  <c r="D350" i="2"/>
  <c r="D352" i="2"/>
  <c r="D354" i="2"/>
  <c r="D356" i="2"/>
  <c r="D358" i="2"/>
  <c r="D360" i="2"/>
  <c r="D362" i="2"/>
  <c r="D364" i="2"/>
  <c r="D366" i="2"/>
  <c r="D368" i="2"/>
  <c r="D370" i="2"/>
  <c r="D372" i="2"/>
  <c r="D374" i="2"/>
  <c r="D376" i="2"/>
  <c r="D378" i="2"/>
  <c r="D380" i="2"/>
  <c r="D382" i="2"/>
  <c r="D384" i="2"/>
  <c r="D386" i="2"/>
  <c r="D388" i="2"/>
  <c r="D390" i="2"/>
  <c r="D330" i="2"/>
  <c r="D254" i="2"/>
  <c r="D202" i="2"/>
  <c r="D204" i="2"/>
  <c r="D206" i="2"/>
  <c r="D208" i="2"/>
  <c r="D210" i="2"/>
  <c r="D212" i="2"/>
  <c r="D214" i="2"/>
  <c r="D216" i="2"/>
  <c r="D218" i="2"/>
  <c r="D220" i="2"/>
  <c r="D222" i="2"/>
  <c r="D224" i="2"/>
  <c r="D226" i="2"/>
  <c r="D228" i="2"/>
  <c r="D230" i="2"/>
  <c r="D232" i="2"/>
  <c r="D234" i="2"/>
  <c r="D236" i="2"/>
  <c r="D238" i="2"/>
  <c r="D240" i="2"/>
  <c r="D242" i="2"/>
  <c r="D244" i="2"/>
  <c r="D246" i="2"/>
  <c r="D248" i="2"/>
  <c r="D250" i="2"/>
  <c r="D252" i="2"/>
  <c r="D71" i="2"/>
  <c r="B29" i="1"/>
  <c r="B27" i="1"/>
</calcChain>
</file>

<file path=xl/sharedStrings.xml><?xml version="1.0" encoding="utf-8"?>
<sst xmlns="http://schemas.openxmlformats.org/spreadsheetml/2006/main" count="512" uniqueCount="99">
  <si>
    <t>loper 1</t>
  </si>
  <si>
    <t>loper 2</t>
  </si>
  <si>
    <t>Lopers</t>
  </si>
  <si>
    <t>Looprondes buurtpreventieleden</t>
  </si>
  <si>
    <t>Maand</t>
  </si>
  <si>
    <t>Bijzonderheden (zie onder)</t>
  </si>
  <si>
    <t>F</t>
  </si>
  <si>
    <t>L</t>
  </si>
  <si>
    <t>D#</t>
  </si>
  <si>
    <t>Bijzonderheden</t>
  </si>
  <si>
    <t>#</t>
  </si>
  <si>
    <t>Aantal keren gelopen/ingedeeld</t>
  </si>
  <si>
    <t>1 keer per # weken</t>
  </si>
  <si>
    <t>V</t>
  </si>
  <si>
    <t>Duo lopen met #</t>
  </si>
  <si>
    <t>Lopen/Fietsen</t>
  </si>
  <si>
    <t>L/F</t>
  </si>
  <si>
    <t>D1; V</t>
  </si>
  <si>
    <t>Voorkeurtijd Vroege blok</t>
  </si>
  <si>
    <t>Aantal surveillanten</t>
  </si>
  <si>
    <t>Aantal looprondes</t>
  </si>
  <si>
    <t>L,F</t>
  </si>
  <si>
    <t>D1; L,F</t>
  </si>
  <si>
    <t>D2; L,F</t>
  </si>
  <si>
    <t>D2; L,F; V; 4</t>
  </si>
  <si>
    <t>Lopen of fietsen</t>
  </si>
  <si>
    <t>Vroege of late blok</t>
  </si>
  <si>
    <t>G</t>
  </si>
  <si>
    <t>L, F</t>
  </si>
  <si>
    <t>KvO</t>
  </si>
  <si>
    <t>JKS</t>
  </si>
  <si>
    <t>LKo</t>
  </si>
  <si>
    <t>OGu</t>
  </si>
  <si>
    <t>hoe vaak p/mnd</t>
  </si>
  <si>
    <t>Op zondag</t>
  </si>
  <si>
    <t>GB</t>
  </si>
  <si>
    <t>GB 20-23 uur</t>
  </si>
  <si>
    <t>NEEN</t>
  </si>
  <si>
    <t>Bijzonder-heden</t>
  </si>
  <si>
    <t>nee</t>
  </si>
  <si>
    <t>2d + 2w</t>
  </si>
  <si>
    <t>Booms Jan</t>
  </si>
  <si>
    <t>Mourits Arie</t>
  </si>
  <si>
    <t>Hoogsteder Dominic</t>
  </si>
  <si>
    <t>Zweth Henk van de</t>
  </si>
  <si>
    <t>Haak Jan</t>
  </si>
  <si>
    <t>Scherpenisse Jan Kees</t>
  </si>
  <si>
    <t>Boon Kees</t>
  </si>
  <si>
    <t>Koese Leon</t>
  </si>
  <si>
    <t>Hollander Patric</t>
  </si>
  <si>
    <t>Groenewegen Ton</t>
  </si>
  <si>
    <t>Staaij Vincent van der</t>
  </si>
  <si>
    <t>Lubeek Wil</t>
  </si>
  <si>
    <t>Staal Willem van der</t>
  </si>
  <si>
    <t>Chen Maarten</t>
  </si>
  <si>
    <t>Guiaux Oscar</t>
  </si>
  <si>
    <t>Oost Krijn van</t>
  </si>
  <si>
    <t>Kuijl Bert van der</t>
  </si>
  <si>
    <t>Oosten Ingrid van den</t>
  </si>
  <si>
    <t>Koedoot Remco</t>
  </si>
  <si>
    <t>2w+2D</t>
  </si>
  <si>
    <t>B Kees</t>
  </si>
  <si>
    <t>C Maarten</t>
  </si>
  <si>
    <t>G Ton</t>
  </si>
  <si>
    <t>G Oscar</t>
  </si>
  <si>
    <t>H Patric</t>
  </si>
  <si>
    <t>H Rodica</t>
  </si>
  <si>
    <t>H Dominic</t>
  </si>
  <si>
    <t xml:space="preserve">K Jasper </t>
  </si>
  <si>
    <t>K Leon</t>
  </si>
  <si>
    <t>K Remco</t>
  </si>
  <si>
    <t>L Wil</t>
  </si>
  <si>
    <t>M Arie</t>
  </si>
  <si>
    <t>S Jan Kees</t>
  </si>
  <si>
    <t>Naam klein</t>
  </si>
  <si>
    <t>van</t>
  </si>
  <si>
    <t>tot</t>
  </si>
  <si>
    <t>Surveillanten</t>
  </si>
  <si>
    <t>Tijdsblok</t>
  </si>
  <si>
    <t>O Krijn</t>
  </si>
  <si>
    <t>S Vincent</t>
  </si>
  <si>
    <t>S Willem</t>
  </si>
  <si>
    <t>Z Henk</t>
  </si>
  <si>
    <t>O Ingrid</t>
  </si>
  <si>
    <t>K Bert</t>
  </si>
  <si>
    <t>J  Tim</t>
  </si>
  <si>
    <t>Blumer Bernie</t>
  </si>
  <si>
    <t>B Bernie</t>
  </si>
  <si>
    <t>Dag/datum</t>
  </si>
  <si>
    <t>Week</t>
  </si>
  <si>
    <t>Beemsterboer Onno</t>
  </si>
  <si>
    <t>Jong Tim de</t>
  </si>
  <si>
    <t>Aantal "Ja"</t>
  </si>
  <si>
    <t>Aantal "Nee"</t>
  </si>
  <si>
    <t>Aantal "?"</t>
  </si>
  <si>
    <t>Aantal respondenten</t>
  </si>
  <si>
    <t>Jagroep Shakila</t>
  </si>
  <si>
    <t>Troost Cor</t>
  </si>
  <si>
    <t xml:space="preserve">Kimmel Jasper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</si>
</sst>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F800]dddd\,\ mmmm\ dd\,\ yyyy"/>
    <numFmt numFmtId="165" formatCode="dddd\ dd/mm"/>
    <numFmt numFmtId="166" formatCode="mmmm\ yyyy"/>
    <numFmt numFmtId="167" formatCode="dddd\ dd/mm/yyyy"/>
    <numFmt numFmtId="168" formatCode="h:mm;@"/>
  </numFmts>
  <fonts count="47" x14ac:knownFonts="1">
    <font>
      <sz val="12"/>
      <color theme="1"/>
      <name val="Verdana"/>
      <family val="2"/>
    </font>
    <font>
      <sz val="8"/>
      <name val="Verdana"/>
      <family val="2"/>
    </font>
    <font>
      <sz val="12"/>
      <color theme="0"/>
      <name val="Verdana"/>
      <family val="2"/>
    </font>
    <font>
      <b/>
      <sz val="12"/>
      <color theme="1"/>
      <name val="Verdana"/>
      <family val="2"/>
    </font>
    <font>
      <sz val="12"/>
      <color rgb="FFFF0000"/>
      <name val="Verdana"/>
      <family val="2"/>
    </font>
    <font>
      <b/>
      <sz val="16"/>
      <color theme="1"/>
      <name val="Verdana"/>
    </font>
    <font>
      <sz val="36"/>
      <color theme="1"/>
      <name val="Verdana"/>
    </font>
    <font>
      <b/>
      <sz val="28"/>
      <color rgb="FF0000FF"/>
      <name val="Verdana"/>
    </font>
    <font>
      <sz val="28"/>
      <color theme="1"/>
      <name val="Verdana"/>
    </font>
    <font>
      <sz val="12"/>
      <color rgb="FFFFFF00"/>
      <name val="Verdana"/>
    </font>
    <font>
      <b/>
      <sz val="11"/>
      <color theme="1"/>
      <name val="Verdana"/>
    </font>
    <font>
      <b/>
      <sz val="12"/>
      <color rgb="FFFFFF00"/>
      <name val="Verdana"/>
    </font>
    <font>
      <b/>
      <sz val="14"/>
      <color theme="1"/>
      <name val="Verdana"/>
    </font>
    <font>
      <sz val="11"/>
      <color rgb="FF0000FF"/>
      <name val="Verdana"/>
    </font>
    <font>
      <sz val="11"/>
      <color theme="1"/>
      <name val="Verdana"/>
    </font>
    <font>
      <b/>
      <sz val="16"/>
      <color rgb="FFFFFF00"/>
      <name val="Verdana"/>
    </font>
    <font>
      <strike/>
      <sz val="12"/>
      <color theme="1"/>
      <name val="Verdana"/>
    </font>
    <font>
      <sz val="11"/>
      <color rgb="FF000000"/>
      <name val="Verdana"/>
    </font>
    <font>
      <sz val="28"/>
      <color rgb="FF0000FF"/>
      <name val="Verdana"/>
    </font>
    <font>
      <b/>
      <sz val="18"/>
      <color rgb="FF0000FF"/>
      <name val="Verdana"/>
    </font>
    <font>
      <b/>
      <sz val="14"/>
      <color rgb="FFFFFF00"/>
      <name val="Verdana"/>
    </font>
    <font>
      <b/>
      <sz val="16"/>
      <color rgb="FF0000FF"/>
      <name val="Verdana"/>
      <family val="2"/>
    </font>
    <font>
      <b/>
      <sz val="22"/>
      <color rgb="FF0000FF"/>
      <name val="Verdana"/>
    </font>
    <font>
      <sz val="22"/>
      <color rgb="FF0000FF"/>
      <name val="Verdana"/>
    </font>
    <font>
      <b/>
      <sz val="20"/>
      <color rgb="FF0000FF"/>
      <name val="Verdana"/>
    </font>
    <font>
      <sz val="20"/>
      <color rgb="FF0000FF"/>
      <name val="Verdana"/>
    </font>
    <font>
      <u/>
      <sz val="12"/>
      <color theme="10"/>
      <name val="Verdana"/>
      <family val="2"/>
    </font>
    <font>
      <u/>
      <sz val="12"/>
      <color theme="11"/>
      <name val="Verdana"/>
      <family val="2"/>
    </font>
    <font>
      <sz val="10"/>
      <color rgb="FF0000FF"/>
      <name val="Verdana"/>
    </font>
    <font>
      <b/>
      <sz val="10"/>
      <color rgb="FFFFFF00"/>
      <name val="Verdana"/>
    </font>
    <font>
      <sz val="10"/>
      <color rgb="FFFFFF00"/>
      <name val="Verdana"/>
    </font>
    <font>
      <sz val="10"/>
      <color theme="1"/>
      <name val="Verdana"/>
    </font>
    <font>
      <sz val="22"/>
      <color theme="0"/>
      <name val="Verdana"/>
    </font>
    <font>
      <b/>
      <sz val="22"/>
      <color theme="1"/>
      <name val="Verdana"/>
    </font>
    <font>
      <sz val="22"/>
      <color rgb="FFFF0000"/>
      <name val="Verdana"/>
    </font>
    <font>
      <sz val="22"/>
      <color theme="1"/>
      <name val="Verdana"/>
    </font>
    <font>
      <b/>
      <sz val="14"/>
      <color rgb="FF0000FF"/>
      <name val="Verdana"/>
    </font>
    <font>
      <sz val="14"/>
      <color theme="1"/>
      <name val="Verdana"/>
    </font>
    <font>
      <sz val="14"/>
      <color rgb="FF0000FF"/>
      <name val="Verdana"/>
    </font>
    <font>
      <sz val="9"/>
      <color rgb="FF0000FF"/>
      <name val="Verdana"/>
    </font>
    <font>
      <b/>
      <sz val="9"/>
      <color rgb="FFFFFF00"/>
      <name val="Verdana"/>
    </font>
    <font>
      <sz val="9"/>
      <color rgb="FFFFFF00"/>
      <name val="Verdana"/>
    </font>
    <font>
      <sz val="9"/>
      <color theme="1"/>
      <name val="Verdana"/>
    </font>
    <font>
      <sz val="9"/>
      <color rgb="FF000000"/>
      <name val="Verdana"/>
    </font>
    <font>
      <sz val="20"/>
      <color theme="0"/>
      <name val="Verdana"/>
    </font>
    <font>
      <b/>
      <sz val="20"/>
      <color theme="1"/>
      <name val="Verdana"/>
    </font>
    <font>
      <sz val="18"/>
      <color rgb="FF0000FF"/>
      <name val="Verdana"/>
    </font>
  </fonts>
  <fills count="9">
    <fill>
      <patternFill patternType="none"/>
    </fill>
    <fill>
      <patternFill patternType="gray125"/>
    </fill>
    <fill>
      <patternFill patternType="solid">
        <fgColor theme="6" tint="-0.249977111117893"/>
        <bgColor indexed="64"/>
      </patternFill>
    </fill>
    <fill>
      <patternFill patternType="solid">
        <fgColor theme="5" tint="-0.499984740745262"/>
        <bgColor indexed="64"/>
      </patternFill>
    </fill>
    <fill>
      <patternFill patternType="solid">
        <fgColor rgb="FF0000FF"/>
        <bgColor indexed="64"/>
      </patternFill>
    </fill>
    <fill>
      <patternFill patternType="solid">
        <fgColor theme="3" tint="0.59999389629810485"/>
        <bgColor indexed="64"/>
      </patternFill>
    </fill>
    <fill>
      <patternFill patternType="solid">
        <fgColor theme="5"/>
        <bgColor indexed="64"/>
      </patternFill>
    </fill>
    <fill>
      <patternFill patternType="solid">
        <fgColor rgb="FFC0504D"/>
        <bgColor rgb="FF000000"/>
      </patternFill>
    </fill>
    <fill>
      <patternFill patternType="solid">
        <fgColor rgb="FF8DB4E2"/>
        <bgColor rgb="FF000000"/>
      </patternFill>
    </fill>
  </fills>
  <borders count="24">
    <border>
      <left/>
      <right/>
      <top/>
      <bottom/>
      <diagonal/>
    </border>
    <border>
      <left style="double">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double">
        <color auto="1"/>
      </right>
      <top style="hair">
        <color auto="1"/>
      </top>
      <bottom style="hair">
        <color auto="1"/>
      </bottom>
      <diagonal/>
    </border>
    <border>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style="hair">
        <color auto="1"/>
      </right>
      <top style="double">
        <color auto="1"/>
      </top>
      <bottom style="hair">
        <color auto="1"/>
      </bottom>
      <diagonal/>
    </border>
    <border>
      <left/>
      <right/>
      <top style="double">
        <color auto="1"/>
      </top>
      <bottom/>
      <diagonal/>
    </border>
    <border>
      <left style="double">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top style="hair">
        <color auto="1"/>
      </top>
      <bottom/>
      <diagonal/>
    </border>
    <border>
      <left/>
      <right style="hair">
        <color auto="1"/>
      </right>
      <top style="hair">
        <color auto="1"/>
      </top>
      <bottom/>
      <diagonal/>
    </border>
    <border>
      <left style="hair">
        <color auto="1"/>
      </left>
      <right/>
      <top style="double">
        <color auto="1"/>
      </top>
      <bottom style="hair">
        <color auto="1"/>
      </bottom>
      <diagonal/>
    </border>
    <border>
      <left/>
      <right/>
      <top style="double">
        <color auto="1"/>
      </top>
      <bottom style="hair">
        <color auto="1"/>
      </bottom>
      <diagonal/>
    </border>
    <border>
      <left/>
      <right style="double">
        <color auto="1"/>
      </right>
      <top style="double">
        <color auto="1"/>
      </top>
      <bottom style="hair">
        <color auto="1"/>
      </bottom>
      <diagonal/>
    </border>
    <border>
      <left style="hair">
        <color auto="1"/>
      </left>
      <right/>
      <top style="hair">
        <color auto="1"/>
      </top>
      <bottom/>
      <diagonal/>
    </border>
    <border>
      <left/>
      <right style="thin">
        <color auto="1"/>
      </right>
      <top style="hair">
        <color auto="1"/>
      </top>
      <bottom/>
      <diagonal/>
    </border>
    <border>
      <left style="thin">
        <color auto="1"/>
      </left>
      <right/>
      <top style="hair">
        <color auto="1"/>
      </top>
      <bottom/>
      <diagonal/>
    </border>
    <border>
      <left/>
      <right style="double">
        <color auto="1"/>
      </right>
      <top style="hair">
        <color auto="1"/>
      </top>
      <bottom/>
      <diagonal/>
    </border>
    <border>
      <left style="double">
        <color auto="1"/>
      </left>
      <right style="thin">
        <color auto="1"/>
      </right>
      <top style="hair">
        <color auto="1"/>
      </top>
      <bottom style="hair">
        <color auto="1"/>
      </bottom>
      <diagonal/>
    </border>
    <border>
      <left/>
      <right style="thin">
        <color auto="1"/>
      </right>
      <top style="thin">
        <color auto="1"/>
      </top>
      <bottom style="thin">
        <color auto="1"/>
      </bottom>
      <diagonal/>
    </border>
    <border>
      <left style="double">
        <color auto="1"/>
      </left>
      <right style="thin">
        <color auto="1"/>
      </right>
      <top style="hair">
        <color auto="1"/>
      </top>
      <bottom style="double">
        <color auto="1"/>
      </bottom>
      <diagonal/>
    </border>
  </borders>
  <cellStyleXfs count="419">
    <xf numFmtId="0" fontId="0" fillId="0" borderId="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cellStyleXfs>
  <cellXfs count="127">
    <xf numFmtId="0" fontId="0" fillId="0" borderId="0" xfId="0"/>
    <xf numFmtId="0" fontId="3" fillId="0" borderId="0" xfId="0" applyFont="1"/>
    <xf numFmtId="0" fontId="5" fillId="0" borderId="0" xfId="0" applyFont="1" applyAlignment="1">
      <alignment wrapText="1"/>
    </xf>
    <xf numFmtId="164" fontId="0" fillId="0" borderId="0" xfId="0" applyNumberFormat="1" applyAlignment="1">
      <alignment horizontal="center" vertical="center"/>
    </xf>
    <xf numFmtId="0" fontId="0" fillId="0" borderId="0" xfId="0" applyNumberFormat="1" applyAlignment="1">
      <alignment horizontal="center" vertical="center"/>
    </xf>
    <xf numFmtId="0" fontId="3" fillId="0" borderId="0" xfId="0" applyNumberFormat="1" applyFont="1" applyAlignment="1">
      <alignment horizontal="center" vertical="center"/>
    </xf>
    <xf numFmtId="0" fontId="10" fillId="0" borderId="0" xfId="0" applyFont="1" applyAlignment="1">
      <alignment horizontal="center" wrapText="1"/>
    </xf>
    <xf numFmtId="0" fontId="3" fillId="0" borderId="0" xfId="0" applyFont="1" applyAlignment="1">
      <alignment horizontal="center"/>
    </xf>
    <xf numFmtId="0" fontId="4" fillId="0" borderId="0" xfId="0" applyFont="1"/>
    <xf numFmtId="0" fontId="5" fillId="0" borderId="0" xfId="0" applyFont="1" applyAlignment="1">
      <alignment shrinkToFit="1"/>
    </xf>
    <xf numFmtId="0" fontId="12" fillId="0" borderId="0" xfId="0" applyNumberFormat="1" applyFont="1" applyAlignment="1">
      <alignment horizontal="left" vertical="center" wrapText="1"/>
    </xf>
    <xf numFmtId="0" fontId="16" fillId="0" borderId="0" xfId="0" applyFont="1"/>
    <xf numFmtId="165" fontId="0" fillId="0" borderId="0" xfId="0" applyNumberFormat="1" applyFont="1" applyAlignment="1" applyProtection="1">
      <alignment horizontal="left" vertical="center"/>
    </xf>
    <xf numFmtId="165" fontId="18" fillId="0" borderId="1" xfId="0" applyNumberFormat="1" applyFont="1" applyBorder="1" applyAlignment="1" applyProtection="1">
      <alignment horizontal="left" vertical="center"/>
    </xf>
    <xf numFmtId="165" fontId="18" fillId="0" borderId="7" xfId="0" applyNumberFormat="1" applyFont="1" applyBorder="1" applyAlignment="1" applyProtection="1">
      <alignment horizontal="left" vertical="center"/>
    </xf>
    <xf numFmtId="168" fontId="2" fillId="0" borderId="8" xfId="0" applyNumberFormat="1" applyFont="1" applyBorder="1" applyAlignment="1" applyProtection="1">
      <alignment horizontal="center" vertical="center"/>
    </xf>
    <xf numFmtId="167" fontId="19" fillId="5" borderId="9" xfId="0" applyNumberFormat="1" applyFont="1" applyFill="1" applyBorder="1" applyAlignment="1" applyProtection="1">
      <alignment horizontal="left" vertical="center"/>
    </xf>
    <xf numFmtId="20" fontId="21" fillId="8" borderId="10" xfId="0" applyNumberFormat="1" applyFont="1" applyFill="1" applyBorder="1" applyAlignment="1" applyProtection="1">
      <alignment horizontal="center" vertical="center"/>
    </xf>
    <xf numFmtId="0" fontId="15" fillId="2" borderId="10" xfId="0" applyFont="1" applyFill="1" applyBorder="1" applyAlignment="1" applyProtection="1">
      <alignment horizontal="left" vertical="center"/>
      <protection locked="0"/>
    </xf>
    <xf numFmtId="0" fontId="15" fillId="3" borderId="11" xfId="0" applyFont="1" applyFill="1" applyBorder="1" applyAlignment="1" applyProtection="1">
      <alignment vertical="center" wrapText="1"/>
      <protection locked="0"/>
    </xf>
    <xf numFmtId="0" fontId="0" fillId="0" borderId="0" xfId="0" applyFont="1"/>
    <xf numFmtId="0" fontId="0" fillId="0" borderId="0" xfId="0" applyFont="1" applyAlignment="1">
      <alignment wrapText="1"/>
    </xf>
    <xf numFmtId="0" fontId="0" fillId="0" borderId="0" xfId="0" applyFont="1" applyAlignment="1">
      <alignment horizontal="center" wrapText="1"/>
    </xf>
    <xf numFmtId="0" fontId="0" fillId="0" borderId="0" xfId="0" applyFont="1" applyAlignment="1">
      <alignment horizontal="center"/>
    </xf>
    <xf numFmtId="0" fontId="0" fillId="0" borderId="0" xfId="0" applyNumberFormat="1" applyFont="1" applyAlignment="1">
      <alignment horizontal="center" vertical="center"/>
    </xf>
    <xf numFmtId="0" fontId="0" fillId="0" borderId="0" xfId="0" applyNumberFormat="1" applyFont="1" applyAlignment="1">
      <alignment horizontal="center" vertical="center" wrapText="1"/>
    </xf>
    <xf numFmtId="0" fontId="0" fillId="0" borderId="0" xfId="0" applyNumberFormat="1" applyFont="1" applyAlignment="1">
      <alignment horizontal="left" vertical="center" wrapText="1"/>
    </xf>
    <xf numFmtId="20" fontId="20" fillId="4" borderId="10" xfId="0" applyNumberFormat="1" applyFont="1" applyFill="1" applyBorder="1" applyAlignment="1" applyProtection="1">
      <alignment horizontal="center" vertical="center" wrapText="1"/>
    </xf>
    <xf numFmtId="0" fontId="15" fillId="2" borderId="10" xfId="0" applyFont="1" applyFill="1" applyBorder="1" applyAlignment="1" applyProtection="1">
      <alignment horizontal="left" vertical="center"/>
    </xf>
    <xf numFmtId="0" fontId="15" fillId="3" borderId="11" xfId="0" applyFont="1" applyFill="1" applyBorder="1" applyAlignment="1" applyProtection="1">
      <alignment vertical="center" wrapText="1"/>
    </xf>
    <xf numFmtId="20" fontId="20" fillId="4" borderId="22" xfId="0" applyNumberFormat="1" applyFont="1" applyFill="1" applyBorder="1" applyAlignment="1" applyProtection="1">
      <alignment horizontal="center" vertical="center" wrapText="1"/>
    </xf>
    <xf numFmtId="167" fontId="13" fillId="5" borderId="21" xfId="0" applyNumberFormat="1" applyFont="1" applyFill="1" applyBorder="1" applyAlignment="1" applyProtection="1">
      <alignment horizontal="left" vertical="center"/>
    </xf>
    <xf numFmtId="0" fontId="9" fillId="2" borderId="2" xfId="0" applyFont="1" applyFill="1" applyBorder="1" applyAlignment="1" applyProtection="1">
      <alignment vertical="center"/>
      <protection locked="0"/>
    </xf>
    <xf numFmtId="0" fontId="9" fillId="3" borderId="3" xfId="0" applyFont="1" applyFill="1" applyBorder="1" applyAlignment="1" applyProtection="1">
      <alignment vertical="center"/>
      <protection locked="0"/>
    </xf>
    <xf numFmtId="168" fontId="0" fillId="0" borderId="0" xfId="0" applyNumberFormat="1" applyAlignment="1" applyProtection="1">
      <alignment vertical="center"/>
    </xf>
    <xf numFmtId="0" fontId="0" fillId="0" borderId="0" xfId="0" applyAlignment="1" applyProtection="1">
      <alignment vertical="center"/>
    </xf>
    <xf numFmtId="167" fontId="13" fillId="5" borderId="1" xfId="0" applyNumberFormat="1" applyFont="1" applyFill="1" applyBorder="1" applyAlignment="1" applyProtection="1">
      <alignment horizontal="left" vertical="center"/>
    </xf>
    <xf numFmtId="167" fontId="28" fillId="5" borderId="1" xfId="0" applyNumberFormat="1" applyFont="1" applyFill="1" applyBorder="1" applyAlignment="1" applyProtection="1">
      <alignment horizontal="left" vertical="center"/>
    </xf>
    <xf numFmtId="20" fontId="28" fillId="8" borderId="6" xfId="0" applyNumberFormat="1" applyFont="1" applyFill="1" applyBorder="1" applyAlignment="1" applyProtection="1">
      <alignment horizontal="left" vertical="center"/>
      <protection locked="0"/>
    </xf>
    <xf numFmtId="20" fontId="28" fillId="8" borderId="6" xfId="0" applyNumberFormat="1" applyFont="1" applyFill="1" applyBorder="1" applyAlignment="1" applyProtection="1">
      <alignment horizontal="left" vertical="center"/>
    </xf>
    <xf numFmtId="0" fontId="30" fillId="2" borderId="2" xfId="0" applyFont="1" applyFill="1" applyBorder="1" applyAlignment="1" applyProtection="1">
      <alignment horizontal="left" vertical="center"/>
      <protection locked="0"/>
    </xf>
    <xf numFmtId="0" fontId="30" fillId="3" borderId="3" xfId="0" applyFont="1" applyFill="1" applyBorder="1" applyAlignment="1" applyProtection="1">
      <alignment horizontal="left" vertical="center"/>
      <protection locked="0"/>
    </xf>
    <xf numFmtId="168" fontId="31" fillId="0" borderId="0" xfId="0" applyNumberFormat="1" applyFont="1" applyAlignment="1" applyProtection="1">
      <alignment horizontal="left" vertical="center"/>
    </xf>
    <xf numFmtId="0" fontId="31" fillId="0" borderId="0" xfId="0" applyFont="1" applyAlignment="1" applyProtection="1">
      <alignment horizontal="left" vertical="center"/>
    </xf>
    <xf numFmtId="0" fontId="29" fillId="4" borderId="4" xfId="0" applyNumberFormat="1" applyFont="1" applyFill="1" applyBorder="1" applyAlignment="1" applyProtection="1">
      <alignment horizontal="center" vertical="center"/>
    </xf>
    <xf numFmtId="165" fontId="7" fillId="0" borderId="1" xfId="0" applyNumberFormat="1" applyFont="1" applyBorder="1" applyAlignment="1" applyProtection="1">
      <alignment horizontal="center" vertical="center"/>
    </xf>
    <xf numFmtId="167" fontId="14" fillId="6" borderId="6" xfId="0" applyNumberFormat="1" applyFont="1" applyFill="1" applyBorder="1" applyAlignment="1" applyProtection="1">
      <alignment horizontal="center" vertical="center"/>
    </xf>
    <xf numFmtId="0" fontId="11" fillId="4" borderId="4" xfId="0" applyNumberFormat="1" applyFont="1" applyFill="1" applyBorder="1" applyAlignment="1" applyProtection="1">
      <alignment horizontal="center" vertical="center"/>
    </xf>
    <xf numFmtId="167" fontId="14" fillId="6" borderId="4" xfId="0" applyNumberFormat="1" applyFont="1" applyFill="1" applyBorder="1" applyAlignment="1" applyProtection="1">
      <alignment horizontal="center" vertical="center"/>
    </xf>
    <xf numFmtId="165" fontId="3" fillId="0" borderId="0" xfId="0" applyNumberFormat="1" applyFont="1" applyAlignment="1" applyProtection="1">
      <alignment horizontal="center" vertical="center"/>
    </xf>
    <xf numFmtId="20" fontId="7" fillId="0" borderId="1" xfId="0" applyNumberFormat="1" applyFont="1" applyBorder="1" applyAlignment="1" applyProtection="1">
      <alignment horizontal="right" vertical="center"/>
    </xf>
    <xf numFmtId="165" fontId="7" fillId="0" borderId="1" xfId="0" applyNumberFormat="1" applyFont="1" applyBorder="1" applyAlignment="1" applyProtection="1">
      <alignment vertical="center"/>
    </xf>
    <xf numFmtId="168" fontId="6" fillId="0" borderId="0" xfId="0" applyNumberFormat="1" applyFont="1" applyAlignment="1" applyProtection="1">
      <alignment horizontal="left" vertical="center"/>
    </xf>
    <xf numFmtId="0" fontId="6" fillId="0" borderId="0" xfId="0" applyFont="1" applyAlignment="1" applyProtection="1">
      <alignment horizontal="left" vertical="center"/>
    </xf>
    <xf numFmtId="168" fontId="8" fillId="0" borderId="0" xfId="0" applyNumberFormat="1" applyFont="1" applyAlignment="1" applyProtection="1">
      <alignment vertical="center"/>
    </xf>
    <xf numFmtId="0" fontId="8" fillId="0" borderId="0" xfId="0" applyFont="1" applyAlignment="1" applyProtection="1">
      <alignment vertical="center"/>
    </xf>
    <xf numFmtId="167" fontId="14" fillId="6" borderId="21" xfId="0" applyNumberFormat="1" applyFont="1" applyFill="1" applyBorder="1" applyAlignment="1" applyProtection="1">
      <alignment horizontal="left" vertical="center"/>
    </xf>
    <xf numFmtId="167" fontId="14" fillId="6" borderId="6" xfId="0" applyNumberFormat="1" applyFont="1" applyFill="1" applyBorder="1" applyAlignment="1" applyProtection="1">
      <alignment horizontal="left" vertical="center"/>
    </xf>
    <xf numFmtId="20" fontId="13" fillId="8" borderId="6" xfId="0" applyNumberFormat="1" applyFont="1" applyFill="1" applyBorder="1" applyAlignment="1" applyProtection="1">
      <alignment horizontal="right" vertical="center"/>
      <protection locked="0"/>
    </xf>
    <xf numFmtId="20" fontId="13" fillId="8" borderId="6" xfId="0" applyNumberFormat="1" applyFont="1" applyFill="1" applyBorder="1" applyAlignment="1" applyProtection="1">
      <alignment horizontal="right" vertical="center"/>
    </xf>
    <xf numFmtId="168" fontId="4" fillId="0" borderId="0" xfId="0" applyNumberFormat="1" applyFont="1" applyAlignment="1" applyProtection="1">
      <alignment vertical="center"/>
    </xf>
    <xf numFmtId="20" fontId="17" fillId="7" borderId="6" xfId="0" applyNumberFormat="1" applyFont="1" applyFill="1" applyBorder="1" applyAlignment="1" applyProtection="1">
      <alignment horizontal="right" vertical="center"/>
    </xf>
    <xf numFmtId="20" fontId="17" fillId="7" borderId="5" xfId="0" applyNumberFormat="1" applyFont="1" applyFill="1" applyBorder="1" applyAlignment="1" applyProtection="1">
      <alignment horizontal="right" vertical="center"/>
    </xf>
    <xf numFmtId="168" fontId="17" fillId="7" borderId="5" xfId="0" applyNumberFormat="1" applyFont="1" applyFill="1" applyBorder="1" applyAlignment="1" applyProtection="1">
      <alignment vertical="center"/>
    </xf>
    <xf numFmtId="167" fontId="14" fillId="6" borderId="23" xfId="0" applyNumberFormat="1" applyFont="1" applyFill="1" applyBorder="1" applyAlignment="1" applyProtection="1">
      <alignment horizontal="left" vertical="center"/>
    </xf>
    <xf numFmtId="167" fontId="14" fillId="6" borderId="1" xfId="0" applyNumberFormat="1" applyFont="1" applyFill="1" applyBorder="1" applyAlignment="1" applyProtection="1">
      <alignment horizontal="left" vertical="center"/>
    </xf>
    <xf numFmtId="20" fontId="0" fillId="0" borderId="0" xfId="0" applyNumberFormat="1" applyAlignment="1" applyProtection="1">
      <alignment horizontal="right" vertical="center"/>
      <protection locked="0"/>
    </xf>
    <xf numFmtId="0" fontId="0" fillId="0" borderId="0" xfId="0" applyAlignment="1" applyProtection="1">
      <alignment vertical="center"/>
      <protection locked="0"/>
    </xf>
    <xf numFmtId="165" fontId="23" fillId="0" borderId="7" xfId="0" applyNumberFormat="1" applyFont="1" applyBorder="1" applyAlignment="1" applyProtection="1">
      <alignment horizontal="left" vertical="center"/>
    </xf>
    <xf numFmtId="168" fontId="32" fillId="0" borderId="8" xfId="0" applyNumberFormat="1" applyFont="1" applyBorder="1" applyAlignment="1" applyProtection="1">
      <alignment horizontal="center" vertical="center"/>
    </xf>
    <xf numFmtId="168" fontId="34" fillId="0" borderId="0" xfId="0" applyNumberFormat="1" applyFont="1" applyAlignment="1" applyProtection="1">
      <alignment vertical="center"/>
    </xf>
    <xf numFmtId="0" fontId="35" fillId="0" borderId="0" xfId="0" applyFont="1" applyAlignment="1" applyProtection="1">
      <alignment vertical="center"/>
    </xf>
    <xf numFmtId="168" fontId="37" fillId="0" borderId="0" xfId="0" applyNumberFormat="1" applyFont="1" applyAlignment="1" applyProtection="1">
      <alignment vertical="center"/>
    </xf>
    <xf numFmtId="0" fontId="37" fillId="0" borderId="0" xfId="0" applyFont="1" applyAlignment="1" applyProtection="1">
      <alignment vertical="center"/>
    </xf>
    <xf numFmtId="167" fontId="36" fillId="5" borderId="9" xfId="0" applyNumberFormat="1" applyFont="1" applyFill="1" applyBorder="1" applyAlignment="1" applyProtection="1">
      <alignment horizontal="left" vertical="center"/>
    </xf>
    <xf numFmtId="20" fontId="36" fillId="8" borderId="10" xfId="0" applyNumberFormat="1" applyFont="1" applyFill="1" applyBorder="1" applyAlignment="1" applyProtection="1">
      <alignment horizontal="center" vertical="center"/>
    </xf>
    <xf numFmtId="0" fontId="20" fillId="2" borderId="10" xfId="0" applyFont="1" applyFill="1" applyBorder="1" applyAlignment="1" applyProtection="1">
      <alignment horizontal="left" vertical="center"/>
      <protection locked="0"/>
    </xf>
    <xf numFmtId="0" fontId="20" fillId="3" borderId="11" xfId="0" applyFont="1" applyFill="1" applyBorder="1" applyAlignment="1" applyProtection="1">
      <alignment vertical="center" wrapText="1"/>
      <protection locked="0"/>
    </xf>
    <xf numFmtId="167" fontId="39" fillId="5" borderId="1" xfId="0" applyNumberFormat="1" applyFont="1" applyFill="1" applyBorder="1" applyAlignment="1" applyProtection="1">
      <alignment horizontal="left" vertical="center"/>
    </xf>
    <xf numFmtId="0" fontId="40" fillId="4" borderId="4" xfId="0" applyNumberFormat="1" applyFont="1" applyFill="1" applyBorder="1" applyAlignment="1" applyProtection="1">
      <alignment horizontal="center" vertical="center"/>
    </xf>
    <xf numFmtId="20" fontId="39" fillId="8" borderId="6" xfId="0" applyNumberFormat="1" applyFont="1" applyFill="1" applyBorder="1" applyAlignment="1" applyProtection="1">
      <alignment horizontal="left" vertical="center"/>
      <protection locked="0"/>
    </xf>
    <xf numFmtId="20" fontId="39" fillId="8" borderId="6" xfId="0" applyNumberFormat="1" applyFont="1" applyFill="1" applyBorder="1" applyAlignment="1" applyProtection="1">
      <alignment horizontal="left" vertical="center"/>
    </xf>
    <xf numFmtId="0" fontId="41" fillId="2" borderId="2" xfId="0" applyFont="1" applyFill="1" applyBorder="1" applyAlignment="1" applyProtection="1">
      <alignment horizontal="left" vertical="center"/>
      <protection locked="0"/>
    </xf>
    <xf numFmtId="0" fontId="41" fillId="3" borderId="3" xfId="0" applyFont="1" applyFill="1" applyBorder="1" applyAlignment="1" applyProtection="1">
      <alignment horizontal="left" vertical="center"/>
      <protection locked="0"/>
    </xf>
    <xf numFmtId="168" fontId="42" fillId="0" borderId="0" xfId="0" applyNumberFormat="1" applyFont="1" applyAlignment="1" applyProtection="1">
      <alignment horizontal="left" vertical="center"/>
    </xf>
    <xf numFmtId="0" fontId="42" fillId="0" borderId="0" xfId="0" applyFont="1" applyAlignment="1" applyProtection="1">
      <alignment horizontal="left" vertical="center"/>
    </xf>
    <xf numFmtId="167" fontId="42" fillId="6" borderId="1" xfId="0" applyNumberFormat="1" applyFont="1" applyFill="1" applyBorder="1" applyAlignment="1" applyProtection="1">
      <alignment horizontal="left" vertical="center"/>
    </xf>
    <xf numFmtId="167" fontId="42" fillId="6" borderId="6" xfId="0" applyNumberFormat="1" applyFont="1" applyFill="1" applyBorder="1" applyAlignment="1" applyProtection="1">
      <alignment horizontal="center" vertical="center"/>
    </xf>
    <xf numFmtId="20" fontId="43" fillId="7" borderId="6" xfId="0" applyNumberFormat="1" applyFont="1" applyFill="1" applyBorder="1" applyAlignment="1" applyProtection="1">
      <alignment horizontal="right" vertical="center"/>
    </xf>
    <xf numFmtId="20" fontId="43" fillId="7" borderId="5" xfId="0" applyNumberFormat="1" applyFont="1" applyFill="1" applyBorder="1" applyAlignment="1" applyProtection="1">
      <alignment horizontal="right" vertical="center"/>
    </xf>
    <xf numFmtId="168" fontId="43" fillId="7" borderId="5" xfId="0" applyNumberFormat="1" applyFont="1" applyFill="1" applyBorder="1" applyAlignment="1" applyProtection="1">
      <alignment vertical="center"/>
    </xf>
    <xf numFmtId="168" fontId="42" fillId="0" borderId="0" xfId="0" applyNumberFormat="1" applyFont="1" applyAlignment="1" applyProtection="1">
      <alignment vertical="center"/>
    </xf>
    <xf numFmtId="0" fontId="42" fillId="0" borderId="0" xfId="0" applyFont="1" applyAlignment="1" applyProtection="1">
      <alignment vertical="center"/>
    </xf>
    <xf numFmtId="165" fontId="25" fillId="0" borderId="7" xfId="0" applyNumberFormat="1" applyFont="1" applyBorder="1" applyAlignment="1" applyProtection="1">
      <alignment horizontal="left" vertical="center"/>
    </xf>
    <xf numFmtId="168" fontId="44" fillId="0" borderId="8" xfId="0" applyNumberFormat="1" applyFont="1" applyBorder="1" applyAlignment="1" applyProtection="1">
      <alignment horizontal="center" vertical="center"/>
    </xf>
    <xf numFmtId="165" fontId="19" fillId="0" borderId="12" xfId="0" applyNumberFormat="1" applyFont="1" applyBorder="1" applyAlignment="1" applyProtection="1">
      <alignment vertical="center" wrapText="1"/>
    </xf>
    <xf numFmtId="0" fontId="0" fillId="0" borderId="13" xfId="0" applyBorder="1" applyAlignment="1" applyProtection="1">
      <alignment vertical="center" wrapText="1"/>
    </xf>
    <xf numFmtId="166" fontId="7" fillId="0" borderId="14" xfId="0" applyNumberFormat="1" applyFont="1" applyBorder="1" applyAlignment="1" applyProtection="1">
      <alignment horizontal="center" vertical="center" shrinkToFit="1"/>
      <protection locked="0"/>
    </xf>
    <xf numFmtId="166" fontId="3" fillId="0" borderId="15" xfId="0" applyNumberFormat="1" applyFont="1" applyBorder="1" applyAlignment="1" applyProtection="1">
      <alignment horizontal="center" vertical="center" shrinkToFit="1"/>
      <protection locked="0"/>
    </xf>
    <xf numFmtId="166" fontId="3" fillId="0" borderId="16" xfId="0" applyNumberFormat="1" applyFont="1" applyBorder="1" applyAlignment="1" applyProtection="1">
      <alignment horizontal="center" vertical="center" shrinkToFit="1"/>
      <protection locked="0"/>
    </xf>
    <xf numFmtId="20" fontId="24" fillId="0" borderId="17" xfId="0" applyNumberFormat="1" applyFont="1" applyBorder="1" applyAlignment="1" applyProtection="1">
      <alignment horizontal="center" vertical="center" wrapText="1"/>
      <protection locked="0"/>
    </xf>
    <xf numFmtId="20" fontId="25" fillId="0" borderId="18" xfId="0" applyNumberFormat="1" applyFont="1" applyBorder="1" applyAlignment="1" applyProtection="1">
      <alignment horizontal="center" vertical="center" wrapText="1"/>
      <protection locked="0"/>
    </xf>
    <xf numFmtId="0" fontId="22" fillId="0" borderId="19" xfId="0" applyNumberFormat="1" applyFont="1" applyBorder="1" applyAlignment="1" applyProtection="1">
      <alignment horizontal="center" vertical="center" wrapText="1"/>
      <protection locked="0"/>
    </xf>
    <xf numFmtId="0" fontId="23" fillId="0" borderId="20" xfId="0" applyFont="1" applyBorder="1" applyAlignment="1" applyProtection="1">
      <alignment horizontal="center" vertical="center" wrapText="1"/>
      <protection locked="0"/>
    </xf>
    <xf numFmtId="166" fontId="22" fillId="0" borderId="14" xfId="0" applyNumberFormat="1" applyFont="1" applyBorder="1" applyAlignment="1" applyProtection="1">
      <alignment horizontal="center" vertical="center" shrinkToFit="1"/>
      <protection locked="0"/>
    </xf>
    <xf numFmtId="166" fontId="33" fillId="0" borderId="15" xfId="0" applyNumberFormat="1" applyFont="1" applyBorder="1" applyAlignment="1" applyProtection="1">
      <alignment horizontal="center" vertical="center" shrinkToFit="1"/>
      <protection locked="0"/>
    </xf>
    <xf numFmtId="166" fontId="33" fillId="0" borderId="16" xfId="0" applyNumberFormat="1" applyFont="1" applyBorder="1" applyAlignment="1" applyProtection="1">
      <alignment horizontal="center" vertical="center" shrinkToFit="1"/>
      <protection locked="0"/>
    </xf>
    <xf numFmtId="165" fontId="36" fillId="0" borderId="12" xfId="0" applyNumberFormat="1" applyFont="1" applyBorder="1" applyAlignment="1" applyProtection="1">
      <alignment vertical="center" wrapText="1"/>
    </xf>
    <xf numFmtId="0" fontId="37" fillId="0" borderId="13" xfId="0" applyFont="1" applyBorder="1" applyAlignment="1" applyProtection="1">
      <alignment vertical="center" wrapText="1"/>
    </xf>
    <xf numFmtId="20" fontId="36" fillId="0" borderId="17" xfId="0" applyNumberFormat="1" applyFont="1" applyBorder="1" applyAlignment="1" applyProtection="1">
      <alignment horizontal="center" vertical="center" wrapText="1"/>
      <protection locked="0"/>
    </xf>
    <xf numFmtId="20" fontId="38" fillId="0" borderId="18" xfId="0" applyNumberFormat="1" applyFont="1" applyBorder="1" applyAlignment="1" applyProtection="1">
      <alignment horizontal="center" vertical="center" wrapText="1"/>
      <protection locked="0"/>
    </xf>
    <xf numFmtId="0" fontId="36" fillId="0" borderId="19" xfId="0" applyNumberFormat="1" applyFont="1" applyBorder="1" applyAlignment="1" applyProtection="1">
      <alignment horizontal="center" vertical="center" wrapText="1"/>
      <protection locked="0"/>
    </xf>
    <xf numFmtId="0" fontId="38" fillId="0" borderId="20" xfId="0" applyFont="1" applyBorder="1" applyAlignment="1" applyProtection="1">
      <alignment horizontal="center" vertical="center" wrapText="1"/>
      <protection locked="0"/>
    </xf>
    <xf numFmtId="166" fontId="24" fillId="0" borderId="14" xfId="0" applyNumberFormat="1" applyFont="1" applyBorder="1" applyAlignment="1" applyProtection="1">
      <alignment horizontal="center" vertical="center" shrinkToFit="1"/>
      <protection locked="0"/>
    </xf>
    <xf numFmtId="166" fontId="45" fillId="0" borderId="15" xfId="0" applyNumberFormat="1" applyFont="1" applyBorder="1" applyAlignment="1" applyProtection="1">
      <alignment horizontal="center" vertical="center" shrinkToFit="1"/>
      <protection locked="0"/>
    </xf>
    <xf numFmtId="166" fontId="45" fillId="0" borderId="16" xfId="0" applyNumberFormat="1" applyFont="1" applyBorder="1" applyAlignment="1" applyProtection="1">
      <alignment horizontal="center" vertical="center" shrinkToFit="1"/>
      <protection locked="0"/>
    </xf>
    <xf numFmtId="20" fontId="19" fillId="0" borderId="17" xfId="0" applyNumberFormat="1" applyFont="1" applyBorder="1" applyAlignment="1" applyProtection="1">
      <alignment horizontal="center" vertical="center" wrapText="1"/>
      <protection locked="0"/>
    </xf>
    <xf numFmtId="20" fontId="46" fillId="0" borderId="18" xfId="0" applyNumberFormat="1" applyFont="1" applyBorder="1" applyAlignment="1" applyProtection="1">
      <alignment horizontal="center" vertical="center" wrapText="1"/>
      <protection locked="0"/>
    </xf>
    <xf numFmtId="0" fontId="19" fillId="0" borderId="19" xfId="0" applyNumberFormat="1" applyFont="1" applyBorder="1" applyAlignment="1" applyProtection="1">
      <alignment horizontal="center" vertical="center" wrapText="1"/>
      <protection locked="0"/>
    </xf>
    <xf numFmtId="0" fontId="46" fillId="0" borderId="20" xfId="0" applyFont="1" applyBorder="1" applyAlignment="1" applyProtection="1">
      <alignment horizontal="center" vertical="center" wrapText="1"/>
      <protection locked="0"/>
    </xf>
    <xf numFmtId="166" fontId="7" fillId="0" borderId="14" xfId="0" applyNumberFormat="1" applyFont="1" applyBorder="1" applyAlignment="1" applyProtection="1">
      <alignment horizontal="center" vertical="center" shrinkToFit="1"/>
    </xf>
    <xf numFmtId="166" fontId="3" fillId="0" borderId="15" xfId="0" applyNumberFormat="1" applyFont="1" applyBorder="1" applyAlignment="1" applyProtection="1">
      <alignment horizontal="center" vertical="center" shrinkToFit="1"/>
    </xf>
    <xf numFmtId="166" fontId="3" fillId="0" borderId="16" xfId="0" applyNumberFormat="1" applyFont="1" applyBorder="1" applyAlignment="1" applyProtection="1">
      <alignment horizontal="center" vertical="center" shrinkToFit="1"/>
    </xf>
    <xf numFmtId="20" fontId="24" fillId="0" borderId="17" xfId="0" applyNumberFormat="1" applyFont="1" applyBorder="1" applyAlignment="1" applyProtection="1">
      <alignment horizontal="center" vertical="center" wrapText="1"/>
    </xf>
    <xf numFmtId="20" fontId="25" fillId="0" borderId="18" xfId="0" applyNumberFormat="1" applyFont="1" applyBorder="1" applyAlignment="1" applyProtection="1">
      <alignment horizontal="center" vertical="center" wrapText="1"/>
    </xf>
    <xf numFmtId="0" fontId="22" fillId="0" borderId="19" xfId="0" applyNumberFormat="1" applyFont="1" applyBorder="1" applyAlignment="1" applyProtection="1">
      <alignment horizontal="center" vertical="center" wrapText="1"/>
    </xf>
    <xf numFmtId="0" fontId="23" fillId="0" borderId="20" xfId="0" applyFont="1" applyBorder="1" applyAlignment="1" applyProtection="1">
      <alignment horizontal="center" vertical="center" wrapText="1"/>
    </xf>
  </cellXfs>
  <cellStyles count="419">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Gevolgde hyperlink" xfId="58" builtinId="9" hidden="1"/>
    <cellStyle name="Gevolgde hyperlink" xfId="60" builtinId="9" hidden="1"/>
    <cellStyle name="Gevolgde hyperlink" xfId="62" builtinId="9" hidden="1"/>
    <cellStyle name="Gevolgde hyperlink" xfId="64" builtinId="9" hidden="1"/>
    <cellStyle name="Gevolgde hyperlink" xfId="66" builtinId="9" hidden="1"/>
    <cellStyle name="Gevolgde hyperlink" xfId="68" builtinId="9" hidden="1"/>
    <cellStyle name="Gevolgde hyperlink" xfId="70" builtinId="9" hidden="1"/>
    <cellStyle name="Gevolgde hyperlink" xfId="72" builtinId="9" hidden="1"/>
    <cellStyle name="Gevolgde hyperlink" xfId="74" builtinId="9" hidden="1"/>
    <cellStyle name="Gevolgde hyperlink" xfId="76" builtinId="9" hidden="1"/>
    <cellStyle name="Gevolgde hyperlink" xfId="78" builtinId="9" hidden="1"/>
    <cellStyle name="Gevolgde hyperlink" xfId="80" builtinId="9" hidden="1"/>
    <cellStyle name="Gevolgde hyperlink" xfId="82" builtinId="9" hidden="1"/>
    <cellStyle name="Gevolgde hyperlink" xfId="84" builtinId="9" hidden="1"/>
    <cellStyle name="Gevolgde hyperlink" xfId="86" builtinId="9" hidden="1"/>
    <cellStyle name="Gevolgde hyperlink" xfId="88" builtinId="9" hidden="1"/>
    <cellStyle name="Gevolgde hyperlink" xfId="90" builtinId="9" hidden="1"/>
    <cellStyle name="Gevolgde hyperlink" xfId="92" builtinId="9" hidden="1"/>
    <cellStyle name="Gevolgde hyperlink" xfId="94" builtinId="9" hidden="1"/>
    <cellStyle name="Gevolgde hyperlink" xfId="96" builtinId="9" hidden="1"/>
    <cellStyle name="Gevolgde hyperlink" xfId="98" builtinId="9" hidden="1"/>
    <cellStyle name="Gevolgde hyperlink" xfId="100" builtinId="9" hidden="1"/>
    <cellStyle name="Gevolgde hyperlink" xfId="102" builtinId="9" hidden="1"/>
    <cellStyle name="Gevolgde hyperlink" xfId="104" builtinId="9" hidden="1"/>
    <cellStyle name="Gevolgde hyperlink" xfId="106" builtinId="9" hidden="1"/>
    <cellStyle name="Gevolgde hyperlink" xfId="108" builtinId="9" hidden="1"/>
    <cellStyle name="Gevolgde hyperlink" xfId="110" builtinId="9" hidden="1"/>
    <cellStyle name="Gevolgde hyperlink" xfId="112" builtinId="9" hidden="1"/>
    <cellStyle name="Gevolgde hyperlink" xfId="114" builtinId="9" hidden="1"/>
    <cellStyle name="Gevolgde hyperlink" xfId="116" builtinId="9" hidden="1"/>
    <cellStyle name="Gevolgde hyperlink" xfId="118" builtinId="9" hidden="1"/>
    <cellStyle name="Gevolgde hyperlink" xfId="120" builtinId="9" hidden="1"/>
    <cellStyle name="Gevolgde hyperlink" xfId="122" builtinId="9" hidden="1"/>
    <cellStyle name="Gevolgde hyperlink" xfId="124" builtinId="9" hidden="1"/>
    <cellStyle name="Gevolgde hyperlink" xfId="126" builtinId="9" hidden="1"/>
    <cellStyle name="Gevolgde hyperlink" xfId="128" builtinId="9" hidden="1"/>
    <cellStyle name="Gevolgde hyperlink" xfId="130" builtinId="9" hidden="1"/>
    <cellStyle name="Gevolgde hyperlink" xfId="132" builtinId="9" hidden="1"/>
    <cellStyle name="Gevolgde hyperlink" xfId="134" builtinId="9" hidden="1"/>
    <cellStyle name="Gevolgde hyperlink" xfId="136" builtinId="9" hidden="1"/>
    <cellStyle name="Gevolgde hyperlink" xfId="138" builtinId="9" hidden="1"/>
    <cellStyle name="Gevolgde hyperlink" xfId="140" builtinId="9" hidden="1"/>
    <cellStyle name="Gevolgde hyperlink" xfId="142" builtinId="9" hidden="1"/>
    <cellStyle name="Gevolgde hyperlink" xfId="144" builtinId="9" hidden="1"/>
    <cellStyle name="Gevolgde hyperlink" xfId="146" builtinId="9" hidden="1"/>
    <cellStyle name="Gevolgde hyperlink" xfId="148" builtinId="9" hidden="1"/>
    <cellStyle name="Gevolgde hyperlink" xfId="150" builtinId="9" hidden="1"/>
    <cellStyle name="Gevolgde hyperlink" xfId="152" builtinId="9" hidden="1"/>
    <cellStyle name="Gevolgde hyperlink" xfId="154" builtinId="9" hidden="1"/>
    <cellStyle name="Gevolgde hyperlink" xfId="156" builtinId="9" hidden="1"/>
    <cellStyle name="Gevolgde hyperlink" xfId="158" builtinId="9" hidden="1"/>
    <cellStyle name="Gevolgde hyperlink" xfId="160" builtinId="9" hidden="1"/>
    <cellStyle name="Gevolgde hyperlink" xfId="162" builtinId="9" hidden="1"/>
    <cellStyle name="Gevolgde hyperlink" xfId="164" builtinId="9" hidden="1"/>
    <cellStyle name="Gevolgde hyperlink" xfId="166" builtinId="9" hidden="1"/>
    <cellStyle name="Gevolgde hyperlink" xfId="168" builtinId="9" hidden="1"/>
    <cellStyle name="Gevolgde hyperlink" xfId="170" builtinId="9" hidden="1"/>
    <cellStyle name="Gevolgde hyperlink" xfId="172" builtinId="9" hidden="1"/>
    <cellStyle name="Gevolgde hyperlink" xfId="174" builtinId="9" hidden="1"/>
    <cellStyle name="Gevolgde hyperlink" xfId="176" builtinId="9" hidden="1"/>
    <cellStyle name="Gevolgde hyperlink" xfId="178" builtinId="9" hidden="1"/>
    <cellStyle name="Gevolgde hyperlink" xfId="180" builtinId="9" hidden="1"/>
    <cellStyle name="Gevolgde hyperlink" xfId="182" builtinId="9" hidden="1"/>
    <cellStyle name="Gevolgde hyperlink" xfId="184" builtinId="9" hidden="1"/>
    <cellStyle name="Gevolgde hyperlink" xfId="186" builtinId="9" hidden="1"/>
    <cellStyle name="Gevolgde hyperlink" xfId="188" builtinId="9" hidden="1"/>
    <cellStyle name="Gevolgde hyperlink" xfId="190" builtinId="9" hidden="1"/>
    <cellStyle name="Gevolgde hyperlink" xfId="192" builtinId="9" hidden="1"/>
    <cellStyle name="Gevolgde hyperlink" xfId="194" builtinId="9" hidden="1"/>
    <cellStyle name="Gevolgde hyperlink" xfId="196" builtinId="9" hidden="1"/>
    <cellStyle name="Gevolgde hyperlink" xfId="198" builtinId="9" hidden="1"/>
    <cellStyle name="Gevolgde hyperlink" xfId="200" builtinId="9" hidden="1"/>
    <cellStyle name="Gevolgde hyperlink" xfId="202" builtinId="9" hidden="1"/>
    <cellStyle name="Gevolgde hyperlink" xfId="204" builtinId="9" hidden="1"/>
    <cellStyle name="Gevolgde hyperlink" xfId="206" builtinId="9" hidden="1"/>
    <cellStyle name="Gevolgde hyperlink" xfId="208" builtinId="9" hidden="1"/>
    <cellStyle name="Gevolgde hyperlink" xfId="210" builtinId="9" hidden="1"/>
    <cellStyle name="Gevolgde hyperlink" xfId="212" builtinId="9" hidden="1"/>
    <cellStyle name="Gevolgde hyperlink" xfId="214" builtinId="9" hidden="1"/>
    <cellStyle name="Gevolgde hyperlink" xfId="216" builtinId="9" hidden="1"/>
    <cellStyle name="Gevolgde hyperlink" xfId="218" builtinId="9" hidden="1"/>
    <cellStyle name="Gevolgde hyperlink" xfId="220" builtinId="9" hidden="1"/>
    <cellStyle name="Gevolgde hyperlink" xfId="222" builtinId="9" hidden="1"/>
    <cellStyle name="Gevolgde hyperlink" xfId="224" builtinId="9" hidden="1"/>
    <cellStyle name="Gevolgde hyperlink" xfId="226" builtinId="9" hidden="1"/>
    <cellStyle name="Gevolgde hyperlink" xfId="228" builtinId="9" hidden="1"/>
    <cellStyle name="Gevolgde hyperlink" xfId="230" builtinId="9" hidden="1"/>
    <cellStyle name="Gevolgde hyperlink" xfId="232" builtinId="9" hidden="1"/>
    <cellStyle name="Gevolgde hyperlink" xfId="234" builtinId="9" hidden="1"/>
    <cellStyle name="Gevolgde hyperlink" xfId="236" builtinId="9" hidden="1"/>
    <cellStyle name="Gevolgde hyperlink" xfId="238" builtinId="9" hidden="1"/>
    <cellStyle name="Gevolgde hyperlink" xfId="240" builtinId="9" hidden="1"/>
    <cellStyle name="Gevolgde hyperlink" xfId="242" builtinId="9" hidden="1"/>
    <cellStyle name="Gevolgde hyperlink" xfId="244" builtinId="9" hidden="1"/>
    <cellStyle name="Gevolgde hyperlink" xfId="246" builtinId="9" hidden="1"/>
    <cellStyle name="Gevolgde hyperlink" xfId="248" builtinId="9" hidden="1"/>
    <cellStyle name="Gevolgde hyperlink" xfId="250" builtinId="9" hidden="1"/>
    <cellStyle name="Gevolgde hyperlink" xfId="252" builtinId="9" hidden="1"/>
    <cellStyle name="Gevolgde hyperlink" xfId="254" builtinId="9" hidden="1"/>
    <cellStyle name="Gevolgde hyperlink" xfId="256" builtinId="9" hidden="1"/>
    <cellStyle name="Gevolgde hyperlink" xfId="258" builtinId="9" hidden="1"/>
    <cellStyle name="Gevolgde hyperlink" xfId="260" builtinId="9" hidden="1"/>
    <cellStyle name="Gevolgde hyperlink" xfId="262" builtinId="9" hidden="1"/>
    <cellStyle name="Gevolgde hyperlink" xfId="264" builtinId="9" hidden="1"/>
    <cellStyle name="Gevolgde hyperlink" xfId="266" builtinId="9" hidden="1"/>
    <cellStyle name="Gevolgde hyperlink" xfId="268" builtinId="9" hidden="1"/>
    <cellStyle name="Gevolgde hyperlink" xfId="270" builtinId="9" hidden="1"/>
    <cellStyle name="Gevolgde hyperlink" xfId="272" builtinId="9" hidden="1"/>
    <cellStyle name="Gevolgde hyperlink" xfId="274" builtinId="9" hidden="1"/>
    <cellStyle name="Gevolgde hyperlink" xfId="276" builtinId="9" hidden="1"/>
    <cellStyle name="Gevolgde hyperlink" xfId="278" builtinId="9" hidden="1"/>
    <cellStyle name="Gevolgde hyperlink" xfId="280" builtinId="9" hidden="1"/>
    <cellStyle name="Gevolgde hyperlink" xfId="282" builtinId="9" hidden="1"/>
    <cellStyle name="Gevolgde hyperlink" xfId="284" builtinId="9" hidden="1"/>
    <cellStyle name="Gevolgde hyperlink" xfId="286" builtinId="9" hidden="1"/>
    <cellStyle name="Gevolgde hyperlink" xfId="288" builtinId="9" hidden="1"/>
    <cellStyle name="Gevolgde hyperlink" xfId="290" builtinId="9" hidden="1"/>
    <cellStyle name="Gevolgde hyperlink" xfId="292" builtinId="9" hidden="1"/>
    <cellStyle name="Gevolgde hyperlink" xfId="294" builtinId="9" hidden="1"/>
    <cellStyle name="Gevolgde hyperlink" xfId="296" builtinId="9" hidden="1"/>
    <cellStyle name="Gevolgde hyperlink" xfId="298" builtinId="9" hidden="1"/>
    <cellStyle name="Gevolgde hyperlink" xfId="300" builtinId="9" hidden="1"/>
    <cellStyle name="Gevolgde hyperlink" xfId="302" builtinId="9" hidden="1"/>
    <cellStyle name="Gevolgde hyperlink" xfId="304" builtinId="9" hidden="1"/>
    <cellStyle name="Gevolgde hyperlink" xfId="306" builtinId="9" hidden="1"/>
    <cellStyle name="Gevolgde hyperlink" xfId="308" builtinId="9" hidden="1"/>
    <cellStyle name="Gevolgde hyperlink" xfId="310" builtinId="9" hidden="1"/>
    <cellStyle name="Gevolgde hyperlink" xfId="312" builtinId="9" hidden="1"/>
    <cellStyle name="Gevolgde hyperlink" xfId="314" builtinId="9" hidden="1"/>
    <cellStyle name="Gevolgde hyperlink" xfId="316" builtinId="9" hidden="1"/>
    <cellStyle name="Gevolgde hyperlink" xfId="318" builtinId="9" hidden="1"/>
    <cellStyle name="Gevolgde hyperlink" xfId="320" builtinId="9" hidden="1"/>
    <cellStyle name="Gevolgde hyperlink" xfId="322" builtinId="9" hidden="1"/>
    <cellStyle name="Gevolgde hyperlink" xfId="324" builtinId="9" hidden="1"/>
    <cellStyle name="Gevolgde hyperlink" xfId="326" builtinId="9" hidden="1"/>
    <cellStyle name="Gevolgde hyperlink" xfId="328" builtinId="9" hidden="1"/>
    <cellStyle name="Gevolgde hyperlink" xfId="330" builtinId="9" hidden="1"/>
    <cellStyle name="Gevolgde hyperlink" xfId="332" builtinId="9" hidden="1"/>
    <cellStyle name="Gevolgde hyperlink" xfId="334" builtinId="9" hidden="1"/>
    <cellStyle name="Gevolgde hyperlink" xfId="336" builtinId="9" hidden="1"/>
    <cellStyle name="Gevolgde hyperlink" xfId="338" builtinId="9" hidden="1"/>
    <cellStyle name="Gevolgde hyperlink" xfId="340" builtinId="9" hidden="1"/>
    <cellStyle name="Gevolgde hyperlink" xfId="342" builtinId="9" hidden="1"/>
    <cellStyle name="Gevolgde hyperlink" xfId="344" builtinId="9" hidden="1"/>
    <cellStyle name="Gevolgde hyperlink" xfId="346" builtinId="9" hidden="1"/>
    <cellStyle name="Gevolgde hyperlink" xfId="348" builtinId="9" hidden="1"/>
    <cellStyle name="Gevolgde hyperlink" xfId="350" builtinId="9" hidden="1"/>
    <cellStyle name="Gevolgde hyperlink" xfId="352" builtinId="9" hidden="1"/>
    <cellStyle name="Gevolgde hyperlink" xfId="354" builtinId="9" hidden="1"/>
    <cellStyle name="Gevolgde hyperlink" xfId="356" builtinId="9" hidden="1"/>
    <cellStyle name="Gevolgde hyperlink" xfId="358" builtinId="9" hidden="1"/>
    <cellStyle name="Gevolgde hyperlink" xfId="360" builtinId="9" hidden="1"/>
    <cellStyle name="Gevolgde hyperlink" xfId="362" builtinId="9" hidden="1"/>
    <cellStyle name="Gevolgde hyperlink" xfId="364" builtinId="9" hidden="1"/>
    <cellStyle name="Gevolgde hyperlink" xfId="366" builtinId="9" hidden="1"/>
    <cellStyle name="Gevolgde hyperlink" xfId="368" builtinId="9" hidden="1"/>
    <cellStyle name="Gevolgde hyperlink" xfId="370" builtinId="9" hidden="1"/>
    <cellStyle name="Gevolgde hyperlink" xfId="372" builtinId="9" hidden="1"/>
    <cellStyle name="Gevolgde hyperlink" xfId="374" builtinId="9" hidden="1"/>
    <cellStyle name="Gevolgde hyperlink" xfId="376" builtinId="9" hidden="1"/>
    <cellStyle name="Gevolgde hyperlink" xfId="378" builtinId="9" hidden="1"/>
    <cellStyle name="Gevolgde hyperlink" xfId="380" builtinId="9" hidden="1"/>
    <cellStyle name="Gevolgde hyperlink" xfId="382" builtinId="9" hidden="1"/>
    <cellStyle name="Gevolgde hyperlink" xfId="384" builtinId="9" hidden="1"/>
    <cellStyle name="Gevolgde hyperlink" xfId="386" builtinId="9" hidden="1"/>
    <cellStyle name="Gevolgde hyperlink" xfId="388" builtinId="9" hidden="1"/>
    <cellStyle name="Gevolgde hyperlink" xfId="390" builtinId="9" hidden="1"/>
    <cellStyle name="Gevolgde hyperlink" xfId="392" builtinId="9" hidden="1"/>
    <cellStyle name="Gevolgde hyperlink" xfId="394" builtinId="9" hidden="1"/>
    <cellStyle name="Gevolgde hyperlink" xfId="396" builtinId="9" hidden="1"/>
    <cellStyle name="Gevolgde hyperlink" xfId="398" builtinId="9" hidden="1"/>
    <cellStyle name="Gevolgde hyperlink" xfId="400" builtinId="9" hidden="1"/>
    <cellStyle name="Gevolgde hyperlink" xfId="402" builtinId="9" hidden="1"/>
    <cellStyle name="Gevolgde hyperlink" xfId="404" builtinId="9" hidden="1"/>
    <cellStyle name="Gevolgde hyperlink" xfId="406" builtinId="9" hidden="1"/>
    <cellStyle name="Gevolgde hyperlink" xfId="408" builtinId="9" hidden="1"/>
    <cellStyle name="Gevolgde hyperlink" xfId="410" builtinId="9" hidden="1"/>
    <cellStyle name="Gevolgde hyperlink" xfId="412" builtinId="9" hidden="1"/>
    <cellStyle name="Gevolgde hyperlink" xfId="414" builtinId="9" hidden="1"/>
    <cellStyle name="Gevolgde hyperlink" xfId="416" builtinId="9" hidden="1"/>
    <cellStyle name="Gevolgde hyperlink" xfId="41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Normaal" xfId="0" builtinId="0"/>
  </cellStyles>
  <dxfs count="112">
    <dxf>
      <font>
        <color rgb="FFFF0000"/>
      </font>
      <fill>
        <patternFill patternType="solid">
          <fgColor indexed="64"/>
          <bgColor theme="5" tint="-0.499984740745262"/>
        </patternFill>
      </fill>
    </dxf>
    <dxf>
      <font>
        <color rgb="FFFF0000"/>
      </font>
      <fill>
        <patternFill patternType="solid">
          <fgColor indexed="64"/>
          <bgColor theme="5" tint="-0.499984740745262"/>
        </patternFill>
      </fill>
    </dxf>
    <dxf>
      <font>
        <color rgb="FFFF0000"/>
      </font>
      <fill>
        <patternFill patternType="solid">
          <fgColor indexed="64"/>
          <bgColor theme="6" tint="-0.249977111117893"/>
        </patternFill>
      </fill>
    </dxf>
    <dxf>
      <font>
        <color rgb="FFFF0000"/>
      </font>
      <fill>
        <patternFill patternType="solid">
          <fgColor indexed="64"/>
          <bgColor theme="6" tint="-0.249977111117893"/>
        </patternFill>
      </fill>
    </dxf>
    <dxf>
      <font>
        <color rgb="FFFF0000"/>
      </font>
      <fill>
        <patternFill patternType="solid">
          <fgColor indexed="64"/>
          <bgColor theme="6" tint="-0.249977111117893"/>
        </patternFill>
      </fill>
    </dxf>
    <dxf>
      <font>
        <color rgb="FFFF0000"/>
      </font>
      <fill>
        <patternFill patternType="solid">
          <fgColor indexed="64"/>
          <bgColor theme="5" tint="-0.499984740745262"/>
        </patternFill>
      </fill>
    </dxf>
    <dxf>
      <font>
        <color rgb="FFFF0000"/>
      </font>
      <fill>
        <patternFill patternType="solid">
          <fgColor indexed="64"/>
          <bgColor theme="5" tint="-0.499984740745262"/>
        </patternFill>
      </fill>
    </dxf>
    <dxf>
      <font>
        <color rgb="FFFF0000"/>
      </font>
      <fill>
        <patternFill patternType="solid">
          <fgColor indexed="64"/>
          <bgColor theme="6" tint="-0.249977111117893"/>
        </patternFill>
      </fill>
    </dxf>
    <dxf>
      <font>
        <color rgb="FFFF0000"/>
      </font>
      <fill>
        <patternFill patternType="solid">
          <fgColor indexed="64"/>
          <bgColor theme="5" tint="-0.499984740745262"/>
        </patternFill>
      </fill>
    </dxf>
    <dxf>
      <font>
        <color rgb="FFFF0000"/>
      </font>
      <fill>
        <patternFill patternType="solid">
          <fgColor indexed="64"/>
          <bgColor theme="6" tint="-0.249977111117893"/>
        </patternFill>
      </fill>
    </dxf>
    <dxf>
      <font>
        <color rgb="FFFF0000"/>
      </font>
      <fill>
        <patternFill patternType="solid">
          <fgColor indexed="64"/>
          <bgColor theme="5" tint="-0.499984740745262"/>
        </patternFill>
      </fill>
    </dxf>
    <dxf>
      <font>
        <color rgb="FFFF0000"/>
      </font>
      <fill>
        <patternFill patternType="solid">
          <fgColor indexed="64"/>
          <bgColor theme="6" tint="-0.249977111117893"/>
        </patternFill>
      </fill>
    </dxf>
    <dxf>
      <font>
        <color rgb="FFFF0000"/>
      </font>
      <fill>
        <patternFill patternType="solid">
          <fgColor indexed="64"/>
          <bgColor theme="5" tint="-0.499984740745262"/>
        </patternFill>
      </fill>
    </dxf>
    <dxf>
      <font>
        <color rgb="FFFF0000"/>
      </font>
      <fill>
        <patternFill patternType="solid">
          <fgColor indexed="64"/>
          <bgColor theme="6" tint="-0.249977111117893"/>
        </patternFill>
      </fill>
    </dxf>
    <dxf>
      <font>
        <color rgb="FFFF0000"/>
      </font>
      <fill>
        <patternFill patternType="solid">
          <fgColor indexed="64"/>
          <bgColor theme="5" tint="-0.499984740745262"/>
        </patternFill>
      </fill>
    </dxf>
    <dxf>
      <font>
        <color rgb="FFFF0000"/>
      </font>
      <fill>
        <patternFill patternType="solid">
          <fgColor indexed="64"/>
          <bgColor theme="6" tint="-0.249977111117893"/>
        </patternFill>
      </fill>
    </dxf>
    <dxf>
      <font>
        <color rgb="FFFF0000"/>
      </font>
      <fill>
        <patternFill patternType="solid">
          <fgColor indexed="64"/>
          <bgColor theme="5" tint="-0.499984740745262"/>
        </patternFill>
      </fill>
    </dxf>
    <dxf>
      <font>
        <color rgb="FFFF0000"/>
      </font>
      <fill>
        <patternFill patternType="solid">
          <fgColor indexed="64"/>
          <bgColor theme="6" tint="-0.249977111117893"/>
        </patternFill>
      </fill>
    </dxf>
    <dxf>
      <font>
        <color rgb="FFFF0000"/>
      </font>
      <fill>
        <patternFill patternType="solid">
          <fgColor indexed="64"/>
          <bgColor theme="5" tint="-0.499984740745262"/>
        </patternFill>
      </fill>
    </dxf>
    <dxf>
      <font>
        <color rgb="FFFF0000"/>
      </font>
      <fill>
        <patternFill patternType="solid">
          <fgColor indexed="64"/>
          <bgColor theme="6" tint="-0.249977111117893"/>
        </patternFill>
      </fill>
    </dxf>
    <dxf>
      <font>
        <color rgb="FFFF0000"/>
      </font>
      <fill>
        <patternFill patternType="solid">
          <fgColor indexed="64"/>
          <bgColor theme="5" tint="-0.499984740745262"/>
        </patternFill>
      </fill>
    </dxf>
    <dxf>
      <font>
        <color rgb="FFFF0000"/>
      </font>
      <fill>
        <patternFill patternType="solid">
          <fgColor indexed="64"/>
          <bgColor theme="6" tint="-0.249977111117893"/>
        </patternFill>
      </fill>
    </dxf>
    <dxf>
      <font>
        <color rgb="FFFF0000"/>
      </font>
      <fill>
        <patternFill patternType="solid">
          <fgColor indexed="64"/>
          <bgColor theme="5" tint="-0.499984740745262"/>
        </patternFill>
      </fill>
    </dxf>
    <dxf>
      <font>
        <color rgb="FFFF0000"/>
      </font>
      <fill>
        <patternFill patternType="solid">
          <fgColor indexed="64"/>
          <bgColor theme="6" tint="-0.249977111117893"/>
        </patternFill>
      </fill>
    </dxf>
    <dxf>
      <font>
        <b val="0"/>
        <i val="0"/>
        <color rgb="FFFF0000"/>
      </font>
      <fill>
        <patternFill patternType="solid">
          <fgColor indexed="64"/>
          <bgColor theme="5" tint="-0.249977111117893"/>
        </patternFill>
      </fill>
    </dxf>
    <dxf>
      <font>
        <color rgb="FFFF0000"/>
      </font>
      <fill>
        <patternFill patternType="solid">
          <fgColor indexed="64"/>
          <bgColor theme="6" tint="-0.499984740745262"/>
        </patternFill>
      </fill>
    </dxf>
    <dxf>
      <font>
        <color rgb="FFFF0000"/>
      </font>
      <fill>
        <patternFill patternType="solid">
          <fgColor indexed="64"/>
          <bgColor theme="6" tint="-0.249977111117893"/>
        </patternFill>
      </fill>
    </dxf>
    <dxf>
      <font>
        <color rgb="FFFF0000"/>
      </font>
      <fill>
        <patternFill patternType="solid">
          <fgColor indexed="64"/>
          <bgColor theme="6" tint="-0.249977111117893"/>
        </patternFill>
      </fill>
    </dxf>
    <dxf>
      <font>
        <color rgb="FFFF0000"/>
      </font>
      <fill>
        <patternFill patternType="solid">
          <fgColor indexed="64"/>
          <bgColor theme="5" tint="-0.499984740745262"/>
        </patternFill>
      </fill>
    </dxf>
    <dxf>
      <font>
        <color rgb="FFFF0000"/>
      </font>
      <fill>
        <patternFill patternType="solid">
          <fgColor indexed="64"/>
          <bgColor theme="6" tint="-0.249977111117893"/>
        </patternFill>
      </fill>
    </dxf>
    <dxf>
      <font>
        <b val="0"/>
        <i val="0"/>
        <color rgb="FFFF0000"/>
      </font>
      <fill>
        <patternFill patternType="solid">
          <fgColor indexed="64"/>
          <bgColor theme="5" tint="-0.249977111117893"/>
        </patternFill>
      </fill>
    </dxf>
    <dxf>
      <font>
        <color rgb="FFFF0000"/>
      </font>
      <fill>
        <patternFill patternType="solid">
          <fgColor indexed="64"/>
          <bgColor theme="6" tint="-0.499984740745262"/>
        </patternFill>
      </fill>
    </dxf>
    <dxf>
      <font>
        <color rgb="FFFF0000"/>
      </font>
      <fill>
        <patternFill patternType="solid">
          <fgColor indexed="64"/>
          <bgColor theme="6" tint="-0.249977111117893"/>
        </patternFill>
      </fill>
    </dxf>
    <dxf>
      <font>
        <color rgb="FFFF0000"/>
      </font>
      <fill>
        <patternFill patternType="solid">
          <fgColor indexed="64"/>
          <bgColor theme="6" tint="-0.249977111117893"/>
        </patternFill>
      </fill>
    </dxf>
    <dxf>
      <font>
        <color rgb="FFFF0000"/>
      </font>
      <fill>
        <patternFill patternType="solid">
          <fgColor indexed="64"/>
          <bgColor theme="5" tint="-0.499984740745262"/>
        </patternFill>
      </fill>
    </dxf>
    <dxf>
      <font>
        <color rgb="FFFF0000"/>
      </font>
      <fill>
        <patternFill patternType="solid">
          <fgColor indexed="64"/>
          <bgColor theme="6" tint="-0.249977111117893"/>
        </patternFill>
      </fill>
    </dxf>
    <dxf>
      <font>
        <b val="0"/>
        <i val="0"/>
        <color rgb="FFFF0000"/>
      </font>
      <fill>
        <patternFill patternType="solid">
          <fgColor indexed="64"/>
          <bgColor theme="5" tint="-0.249977111117893"/>
        </patternFill>
      </fill>
    </dxf>
    <dxf>
      <font>
        <color rgb="FFFF0000"/>
      </font>
      <fill>
        <patternFill patternType="solid">
          <fgColor indexed="64"/>
          <bgColor theme="6" tint="-0.499984740745262"/>
        </patternFill>
      </fill>
    </dxf>
    <dxf>
      <font>
        <color rgb="FFFF0000"/>
      </font>
      <fill>
        <patternFill patternType="solid">
          <fgColor indexed="64"/>
          <bgColor theme="6" tint="-0.249977111117893"/>
        </patternFill>
      </fill>
    </dxf>
    <dxf>
      <font>
        <color rgb="FFFF0000"/>
      </font>
      <fill>
        <patternFill patternType="solid">
          <fgColor indexed="64"/>
          <bgColor theme="6" tint="-0.249977111117893"/>
        </patternFill>
      </fill>
    </dxf>
    <dxf>
      <font>
        <color rgb="FFFF0000"/>
      </font>
      <fill>
        <patternFill patternType="solid">
          <fgColor indexed="64"/>
          <bgColor theme="5" tint="-0.499984740745262"/>
        </patternFill>
      </fill>
    </dxf>
    <dxf>
      <font>
        <color rgb="FFFF0000"/>
      </font>
      <fill>
        <patternFill patternType="solid">
          <fgColor indexed="64"/>
          <bgColor theme="6" tint="-0.249977111117893"/>
        </patternFill>
      </fill>
    </dxf>
    <dxf>
      <font>
        <b val="0"/>
        <i val="0"/>
        <color rgb="FFFF0000"/>
      </font>
      <fill>
        <patternFill patternType="solid">
          <fgColor indexed="64"/>
          <bgColor theme="5" tint="-0.249977111117893"/>
        </patternFill>
      </fill>
    </dxf>
    <dxf>
      <font>
        <color rgb="FFFF0000"/>
      </font>
      <fill>
        <patternFill patternType="solid">
          <fgColor indexed="64"/>
          <bgColor theme="6" tint="-0.499984740745262"/>
        </patternFill>
      </fill>
    </dxf>
    <dxf>
      <font>
        <color rgb="FFFF0000"/>
      </font>
      <fill>
        <patternFill patternType="solid">
          <fgColor indexed="64"/>
          <bgColor theme="6" tint="-0.249977111117893"/>
        </patternFill>
      </fill>
    </dxf>
    <dxf>
      <font>
        <color rgb="FFFF0000"/>
      </font>
      <fill>
        <patternFill patternType="solid">
          <fgColor indexed="64"/>
          <bgColor theme="5" tint="-0.499984740745262"/>
        </patternFill>
      </fill>
    </dxf>
    <dxf>
      <font>
        <color rgb="FFFF0000"/>
      </font>
      <fill>
        <patternFill patternType="solid">
          <fgColor indexed="64"/>
          <bgColor theme="6" tint="-0.249977111117893"/>
        </patternFill>
      </fill>
    </dxf>
    <dxf>
      <font>
        <color rgb="FFFF0000"/>
      </font>
      <fill>
        <patternFill patternType="solid">
          <fgColor indexed="64"/>
          <bgColor theme="5" tint="-0.499984740745262"/>
        </patternFill>
      </fill>
    </dxf>
    <dxf>
      <font>
        <color rgb="FFFF0000"/>
      </font>
      <fill>
        <patternFill patternType="solid">
          <fgColor indexed="64"/>
          <bgColor theme="6" tint="-0.249977111117893"/>
        </patternFill>
      </fill>
    </dxf>
    <dxf>
      <font>
        <color rgb="FFFF0000"/>
      </font>
      <fill>
        <patternFill patternType="solid">
          <fgColor indexed="64"/>
          <bgColor theme="5" tint="-0.499984740745262"/>
        </patternFill>
      </fill>
    </dxf>
    <dxf>
      <font>
        <color rgb="FFFF0000"/>
      </font>
      <fill>
        <patternFill patternType="solid">
          <fgColor indexed="64"/>
          <bgColor theme="6" tint="-0.249977111117893"/>
        </patternFill>
      </fill>
    </dxf>
    <dxf>
      <font>
        <color rgb="FFFF0000"/>
      </font>
      <fill>
        <patternFill patternType="solid">
          <fgColor indexed="64"/>
          <bgColor theme="5" tint="-0.499984740745262"/>
        </patternFill>
      </fill>
    </dxf>
    <dxf>
      <font>
        <color rgb="FFFF0000"/>
      </font>
      <fill>
        <patternFill patternType="solid">
          <fgColor indexed="64"/>
          <bgColor theme="6" tint="-0.249977111117893"/>
        </patternFill>
      </fill>
    </dxf>
    <dxf>
      <font>
        <color rgb="FFFF0000"/>
      </font>
      <fill>
        <patternFill patternType="solid">
          <fgColor indexed="64"/>
          <bgColor theme="5" tint="-0.499984740745262"/>
        </patternFill>
      </fill>
    </dxf>
    <dxf>
      <font>
        <color rgb="FFFF0000"/>
      </font>
      <fill>
        <patternFill patternType="solid">
          <fgColor indexed="64"/>
          <bgColor theme="6" tint="-0.249977111117893"/>
        </patternFill>
      </fill>
    </dxf>
    <dxf>
      <font>
        <color rgb="FFFF0000"/>
      </font>
      <fill>
        <patternFill patternType="solid">
          <fgColor indexed="64"/>
          <bgColor theme="5" tint="-0.499984740745262"/>
        </patternFill>
      </fill>
    </dxf>
    <dxf>
      <font>
        <color rgb="FFFF0000"/>
      </font>
      <fill>
        <patternFill patternType="solid">
          <fgColor indexed="64"/>
          <bgColor theme="6" tint="-0.249977111117893"/>
        </patternFill>
      </fill>
    </dxf>
    <dxf>
      <font>
        <color rgb="FFFF0000"/>
      </font>
      <fill>
        <patternFill patternType="solid">
          <fgColor indexed="64"/>
          <bgColor theme="5" tint="-0.499984740745262"/>
        </patternFill>
      </fill>
    </dxf>
    <dxf>
      <font>
        <color rgb="FFFF0000"/>
      </font>
      <fill>
        <patternFill patternType="solid">
          <fgColor indexed="64"/>
          <bgColor theme="6" tint="-0.249977111117893"/>
        </patternFill>
      </fill>
    </dxf>
    <dxf>
      <font>
        <color rgb="FFFF0000"/>
      </font>
      <fill>
        <patternFill patternType="solid">
          <fgColor indexed="64"/>
          <bgColor theme="5" tint="-0.499984740745262"/>
        </patternFill>
      </fill>
    </dxf>
    <dxf>
      <font>
        <color rgb="FFFF0000"/>
      </font>
      <fill>
        <patternFill patternType="solid">
          <fgColor indexed="64"/>
          <bgColor theme="6" tint="-0.249977111117893"/>
        </patternFill>
      </fill>
    </dxf>
    <dxf>
      <font>
        <color rgb="FFFF0000"/>
      </font>
      <fill>
        <patternFill patternType="solid">
          <fgColor indexed="64"/>
          <bgColor theme="5" tint="-0.499984740745262"/>
        </patternFill>
      </fill>
    </dxf>
    <dxf>
      <font>
        <color rgb="FFFF0000"/>
      </font>
      <fill>
        <patternFill patternType="solid">
          <fgColor indexed="64"/>
          <bgColor theme="5" tint="-0.499984740745262"/>
        </patternFill>
      </fill>
    </dxf>
    <dxf>
      <font>
        <color rgb="FFFF0000"/>
      </font>
      <fill>
        <patternFill patternType="solid">
          <fgColor indexed="64"/>
          <bgColor theme="6" tint="-0.249977111117893"/>
        </patternFill>
      </fill>
    </dxf>
    <dxf>
      <font>
        <b val="0"/>
        <i val="0"/>
        <color rgb="FFFF0000"/>
      </font>
      <fill>
        <patternFill patternType="solid">
          <fgColor indexed="64"/>
          <bgColor theme="5" tint="-0.249977111117893"/>
        </patternFill>
      </fill>
    </dxf>
    <dxf>
      <font>
        <color rgb="FFFF0000"/>
      </font>
      <fill>
        <patternFill patternType="solid">
          <fgColor indexed="64"/>
          <bgColor theme="6" tint="-0.499984740745262"/>
        </patternFill>
      </fill>
    </dxf>
    <dxf>
      <font>
        <color rgb="FFFF0000"/>
      </font>
      <fill>
        <patternFill patternType="solid">
          <fgColor indexed="64"/>
          <bgColor theme="6" tint="-0.249977111117893"/>
        </patternFill>
      </fill>
    </dxf>
    <dxf>
      <font>
        <color rgb="FFFF0000"/>
      </font>
      <fill>
        <patternFill patternType="solid">
          <fgColor indexed="64"/>
          <bgColor theme="6" tint="-0.249977111117893"/>
        </patternFill>
      </fill>
    </dxf>
    <dxf>
      <font>
        <color rgb="FFFF0000"/>
      </font>
      <fill>
        <patternFill patternType="solid">
          <fgColor indexed="64"/>
          <bgColor theme="5" tint="-0.499984740745262"/>
        </patternFill>
      </fill>
    </dxf>
    <dxf>
      <font>
        <color rgb="FFFF0000"/>
      </font>
      <fill>
        <patternFill patternType="solid">
          <fgColor indexed="64"/>
          <bgColor theme="6" tint="-0.249977111117893"/>
        </patternFill>
      </fill>
    </dxf>
    <dxf>
      <font>
        <b val="0"/>
        <i val="0"/>
        <color rgb="FFFF0000"/>
      </font>
      <fill>
        <patternFill patternType="solid">
          <fgColor indexed="64"/>
          <bgColor theme="5" tint="-0.249977111117893"/>
        </patternFill>
      </fill>
    </dxf>
    <dxf>
      <font>
        <color rgb="FFFF0000"/>
      </font>
      <fill>
        <patternFill patternType="solid">
          <fgColor indexed="64"/>
          <bgColor theme="6" tint="-0.499984740745262"/>
        </patternFill>
      </fill>
    </dxf>
    <dxf>
      <font>
        <color rgb="FFFF0000"/>
      </font>
      <fill>
        <patternFill patternType="solid">
          <fgColor indexed="64"/>
          <bgColor theme="6" tint="-0.249977111117893"/>
        </patternFill>
      </fill>
    </dxf>
    <dxf>
      <font>
        <color rgb="FFFF0000"/>
      </font>
      <fill>
        <patternFill patternType="solid">
          <fgColor indexed="64"/>
          <bgColor theme="6" tint="-0.249977111117893"/>
        </patternFill>
      </fill>
    </dxf>
    <dxf>
      <font>
        <color rgb="FFFF0000"/>
      </font>
      <fill>
        <patternFill patternType="solid">
          <fgColor indexed="64"/>
          <bgColor theme="5" tint="-0.499984740745262"/>
        </patternFill>
      </fill>
    </dxf>
    <dxf>
      <font>
        <color rgb="FFFF0000"/>
      </font>
      <fill>
        <patternFill patternType="solid">
          <fgColor indexed="64"/>
          <bgColor theme="6" tint="-0.249977111117893"/>
        </patternFill>
      </fill>
    </dxf>
    <dxf>
      <font>
        <b val="0"/>
        <i val="0"/>
        <color rgb="FFFF0000"/>
      </font>
      <fill>
        <patternFill patternType="solid">
          <fgColor indexed="64"/>
          <bgColor theme="5" tint="-0.249977111117893"/>
        </patternFill>
      </fill>
    </dxf>
    <dxf>
      <font>
        <color rgb="FFFF0000"/>
      </font>
      <fill>
        <patternFill patternType="solid">
          <fgColor indexed="64"/>
          <bgColor theme="6" tint="-0.499984740745262"/>
        </patternFill>
      </fill>
    </dxf>
    <dxf>
      <font>
        <color rgb="FFFF0000"/>
      </font>
      <fill>
        <patternFill patternType="solid">
          <fgColor indexed="64"/>
          <bgColor theme="6" tint="-0.249977111117893"/>
        </patternFill>
      </fill>
    </dxf>
    <dxf>
      <font>
        <color rgb="FFFF0000"/>
      </font>
      <fill>
        <patternFill patternType="solid">
          <fgColor indexed="64"/>
          <bgColor theme="6" tint="-0.249977111117893"/>
        </patternFill>
      </fill>
    </dxf>
    <dxf>
      <font>
        <color rgb="FFFF0000"/>
      </font>
      <fill>
        <patternFill patternType="solid">
          <fgColor indexed="64"/>
          <bgColor theme="5" tint="-0.499984740745262"/>
        </patternFill>
      </fill>
    </dxf>
    <dxf>
      <font>
        <color rgb="FFFF0000"/>
      </font>
      <fill>
        <patternFill patternType="solid">
          <fgColor indexed="64"/>
          <bgColor theme="6" tint="-0.249977111117893"/>
        </patternFill>
      </fill>
    </dxf>
    <dxf>
      <font>
        <b val="0"/>
        <i val="0"/>
        <color rgb="FFFF0000"/>
      </font>
      <fill>
        <patternFill patternType="solid">
          <fgColor indexed="64"/>
          <bgColor theme="5" tint="-0.249977111117893"/>
        </patternFill>
      </fill>
    </dxf>
    <dxf>
      <font>
        <color rgb="FFFF0000"/>
      </font>
      <fill>
        <patternFill patternType="solid">
          <fgColor indexed="64"/>
          <bgColor theme="6" tint="-0.499984740745262"/>
        </patternFill>
      </fill>
    </dxf>
    <dxf>
      <font>
        <color rgb="FFFF0000"/>
      </font>
      <fill>
        <patternFill patternType="solid">
          <fgColor indexed="64"/>
          <bgColor theme="6" tint="-0.249977111117893"/>
        </patternFill>
      </fill>
    </dxf>
    <dxf>
      <font>
        <color rgb="FFFF0000"/>
      </font>
      <fill>
        <patternFill patternType="solid">
          <fgColor indexed="64"/>
          <bgColor theme="5" tint="-0.499984740745262"/>
        </patternFill>
      </fill>
    </dxf>
    <dxf>
      <font>
        <color rgb="FFFF0000"/>
      </font>
      <fill>
        <patternFill patternType="solid">
          <fgColor indexed="64"/>
          <bgColor theme="6" tint="-0.249977111117893"/>
        </patternFill>
      </fill>
    </dxf>
    <dxf>
      <font>
        <b val="0"/>
        <i val="0"/>
        <color rgb="FFFF0000"/>
      </font>
      <fill>
        <patternFill patternType="solid">
          <fgColor indexed="64"/>
          <bgColor theme="5" tint="-0.249977111117893"/>
        </patternFill>
      </fill>
    </dxf>
    <dxf>
      <font>
        <color rgb="FFFF0000"/>
      </font>
      <fill>
        <patternFill patternType="solid">
          <fgColor indexed="64"/>
          <bgColor theme="6" tint="-0.499984740745262"/>
        </patternFill>
      </fill>
    </dxf>
    <dxf>
      <font>
        <color rgb="FFFF0000"/>
      </font>
      <fill>
        <patternFill patternType="solid">
          <fgColor indexed="64"/>
          <bgColor theme="5" tint="-0.499984740745262"/>
        </patternFill>
      </fill>
    </dxf>
    <dxf>
      <font>
        <color rgb="FFFF0000"/>
      </font>
      <fill>
        <patternFill patternType="solid">
          <fgColor indexed="64"/>
          <bgColor theme="6" tint="-0.249977111117893"/>
        </patternFill>
      </fill>
    </dxf>
    <dxf>
      <font>
        <b val="0"/>
        <i val="0"/>
        <color rgb="FFFF0000"/>
      </font>
      <fill>
        <patternFill patternType="solid">
          <fgColor indexed="64"/>
          <bgColor theme="5" tint="-0.249977111117893"/>
        </patternFill>
      </fill>
    </dxf>
    <dxf>
      <font>
        <color rgb="FFFF0000"/>
      </font>
      <fill>
        <patternFill patternType="solid">
          <fgColor indexed="64"/>
          <bgColor theme="6" tint="-0.499984740745262"/>
        </patternFill>
      </fill>
    </dxf>
    <dxf>
      <font>
        <color rgb="FFFF0000"/>
      </font>
      <fill>
        <patternFill patternType="solid">
          <fgColor indexed="64"/>
          <bgColor theme="6" tint="-0.249977111117893"/>
        </patternFill>
      </fill>
    </dxf>
    <dxf>
      <font>
        <color rgb="FFFF0000"/>
      </font>
      <fill>
        <patternFill patternType="solid">
          <fgColor indexed="64"/>
          <bgColor theme="6" tint="-0.249977111117893"/>
        </patternFill>
      </fill>
    </dxf>
    <dxf>
      <font>
        <color rgb="FFFF0000"/>
      </font>
      <fill>
        <patternFill patternType="solid">
          <fgColor indexed="64"/>
          <bgColor theme="6" tint="-0.249977111117893"/>
        </patternFill>
      </fill>
    </dxf>
    <dxf>
      <font>
        <color rgb="FFFF0000"/>
      </font>
      <fill>
        <patternFill patternType="solid">
          <fgColor indexed="64"/>
          <bgColor theme="5" tint="-0.499984740745262"/>
        </patternFill>
      </fill>
    </dxf>
    <dxf>
      <font>
        <color rgb="FFFF0000"/>
      </font>
      <fill>
        <patternFill patternType="solid">
          <fgColor indexed="64"/>
          <bgColor theme="6" tint="-0.249977111117893"/>
        </patternFill>
      </fill>
    </dxf>
    <dxf>
      <font>
        <b val="0"/>
        <i val="0"/>
        <color rgb="FFFF0000"/>
      </font>
      <fill>
        <patternFill patternType="solid">
          <fgColor indexed="64"/>
          <bgColor theme="5" tint="-0.249977111117893"/>
        </patternFill>
      </fill>
    </dxf>
    <dxf>
      <font>
        <color rgb="FFFF0000"/>
      </font>
      <fill>
        <patternFill patternType="solid">
          <fgColor indexed="64"/>
          <bgColor theme="6" tint="-0.499984740745262"/>
        </patternFill>
      </fill>
    </dxf>
    <dxf>
      <font>
        <color rgb="FFFF0000"/>
      </font>
      <fill>
        <patternFill patternType="solid">
          <fgColor indexed="64"/>
          <bgColor theme="6" tint="-0.249977111117893"/>
        </patternFill>
      </fill>
    </dxf>
    <dxf>
      <font>
        <color rgb="FFFF0000"/>
      </font>
      <fill>
        <patternFill patternType="solid">
          <fgColor indexed="64"/>
          <bgColor theme="6" tint="-0.249977111117893"/>
        </patternFill>
      </fill>
    </dxf>
    <dxf>
      <font>
        <color rgb="FFFF0000"/>
      </font>
      <fill>
        <patternFill patternType="solid">
          <fgColor indexed="64"/>
          <bgColor theme="6" tint="-0.249977111117893"/>
        </patternFill>
      </fill>
    </dxf>
    <dxf>
      <font>
        <color rgb="FFFF0000"/>
      </font>
      <fill>
        <patternFill patternType="solid">
          <fgColor indexed="64"/>
          <bgColor theme="5" tint="-0.499984740745262"/>
        </patternFill>
      </fill>
    </dxf>
    <dxf>
      <font>
        <color rgb="FFFF0000"/>
      </font>
      <fill>
        <patternFill patternType="solid">
          <fgColor indexed="64"/>
          <bgColor theme="6" tint="-0.249977111117893"/>
        </patternFill>
      </fill>
    </dxf>
    <dxf>
      <font>
        <b val="0"/>
        <i val="0"/>
        <color rgb="FFFF0000"/>
      </font>
      <fill>
        <patternFill patternType="solid">
          <fgColor indexed="64"/>
          <bgColor theme="5" tint="-0.249977111117893"/>
        </patternFill>
      </fill>
    </dxf>
    <dxf>
      <font>
        <color rgb="FFFF0000"/>
      </font>
      <fill>
        <patternFill patternType="solid">
          <fgColor indexed="64"/>
          <bgColor theme="6" tint="-0.499984740745262"/>
        </patternFill>
      </fill>
    </dxf>
    <dxf>
      <font>
        <color rgb="FFFF0000"/>
      </font>
      <fill>
        <patternFill patternType="solid">
          <fgColor indexed="64"/>
          <bgColor theme="6" tint="-0.249977111117893"/>
        </patternFill>
      </fill>
    </dxf>
    <dxf>
      <font>
        <color rgb="FFFF0000"/>
      </font>
      <fill>
        <patternFill patternType="solid">
          <fgColor indexed="64"/>
          <bgColor theme="6" tint="-0.249977111117893"/>
        </patternFill>
      </fill>
    </dxf>
    <dxf>
      <font>
        <color rgb="FFFF0000"/>
      </font>
      <fill>
        <patternFill patternType="solid">
          <fgColor indexed="64"/>
          <bgColor theme="6" tint="-0.249977111117893"/>
        </patternFill>
      </fill>
    </dxf>
    <dxf>
      <font>
        <color rgb="FFFF0000"/>
      </font>
      <fill>
        <patternFill patternType="solid">
          <fgColor indexed="64"/>
          <bgColor theme="5" tint="-0.499984740745262"/>
        </patternFill>
      </fill>
    </dxf>
    <dxf>
      <font>
        <color rgb="FFFF0000"/>
      </font>
      <fill>
        <patternFill patternType="solid">
          <fgColor indexed="64"/>
          <bgColor theme="6" tint="-0.249977111117893"/>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6"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12700</xdr:colOff>
          <xdr:row>326</xdr:row>
          <xdr:rowOff>25400</xdr:rowOff>
        </xdr:from>
        <xdr:to>
          <xdr:col>6</xdr:col>
          <xdr:colOff>812800</xdr:colOff>
          <xdr:row>326</xdr:row>
          <xdr:rowOff>342900</xdr:rowOff>
        </xdr:to>
        <xdr:sp macro="" textlink="">
          <xdr:nvSpPr>
            <xdr:cNvPr id="1026" name="Button 2" hidden="1">
              <a:extLst>
                <a:ext uri="{63B3BB69-23CF-44E3-9099-C40C66FF867C}">
                  <a14:compatExt spid="_x0000_s1026"/>
                </a:ext>
              </a:extLst>
            </xdr:cNvPr>
            <xdr:cNvSpPr/>
          </xdr:nvSpPr>
          <xdr:spPr>
            <a:xfrm>
              <a:off x="0" y="0"/>
              <a:ext cx="0" cy="0"/>
            </a:xfrm>
            <a:prstGeom prst="rect">
              <a:avLst/>
            </a:prstGeom>
          </xdr:spPr>
          <xdr:txBody>
            <a:bodyPr vertOverflow="clip" wrap="square" lIns="36576" tIns="22860" rIns="36576" bIns="22860" anchor="ctr" upright="1"/>
            <a:lstStyle/>
            <a:p>
              <a:pPr algn="ctr" rtl="0">
                <a:defRPr sz="1000"/>
              </a:pPr>
              <a:r>
                <a:rPr lang="nl-NL" sz="1000" b="0" i="0" u="none" strike="noStrike" baseline="0">
                  <a:solidFill>
                    <a:srgbClr val="0000FF"/>
                  </a:solidFill>
                  <a:latin typeface="Verdana"/>
                  <a:ea typeface="Verdana"/>
                  <a:cs typeface="Verdana"/>
                </a:rPr>
                <a:t>Rij invoegen</a:t>
              </a:r>
            </a:p>
          </xdr:txBody>
        </xdr:sp>
        <xdr:clientData fPrintsWithSheet="0"/>
      </xdr:twoCellAnchor>
    </mc:Choice>
    <mc:Fallback/>
  </mc:AlternateContent>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 enableFormatConditionsCalculation="0"/>
  <dimension ref="A1:G783"/>
  <sheetViews>
    <sheetView tabSelected="1" topLeftCell="A298" workbookViewId="0">
      <selection activeCell="A343" sqref="A343"/>
    </sheetView>
  </sheetViews>
  <sheetFormatPr baseColWidth="10" defaultColWidth="10.625" defaultRowHeight="16" x14ac:dyDescent="0"/>
  <cols>
    <col min="1" max="1" width="18.25" style="12" customWidth="1"/>
    <col min="2" max="2" width="8" style="49" customWidth="1"/>
    <col min="3" max="4" width="8.125" style="66" customWidth="1"/>
    <col min="5" max="5" width="19.5" style="67" customWidth="1"/>
    <col min="6" max="6" width="21.25" style="67" customWidth="1"/>
    <col min="7" max="7" width="8.125" style="34" customWidth="1"/>
    <col min="8" max="16384" width="10.625" style="35"/>
  </cols>
  <sheetData>
    <row r="1" spans="1:7" s="53" customFormat="1" ht="46" thickBot="1">
      <c r="A1" s="13" t="s">
        <v>3</v>
      </c>
      <c r="B1" s="45"/>
      <c r="C1" s="50"/>
      <c r="D1" s="50"/>
      <c r="E1" s="51"/>
      <c r="F1" s="51"/>
      <c r="G1" s="52"/>
    </row>
    <row r="2" spans="1:7" s="55" customFormat="1" ht="34" customHeight="1" thickTop="1">
      <c r="A2" s="14" t="s">
        <v>4</v>
      </c>
      <c r="B2" s="15">
        <v>4.1666666666666664E-2</v>
      </c>
      <c r="C2" s="120">
        <f>A6</f>
        <v>42371</v>
      </c>
      <c r="D2" s="121"/>
      <c r="E2" s="121"/>
      <c r="F2" s="122"/>
      <c r="G2" s="54"/>
    </row>
    <row r="3" spans="1:7" ht="28" customHeight="1">
      <c r="A3" s="95"/>
      <c r="B3" s="96"/>
      <c r="C3" s="123" t="s">
        <v>78</v>
      </c>
      <c r="D3" s="124"/>
      <c r="E3" s="125" t="s">
        <v>77</v>
      </c>
      <c r="F3" s="126"/>
    </row>
    <row r="4" spans="1:7" ht="20" customHeight="1">
      <c r="A4" s="16" t="s">
        <v>88</v>
      </c>
      <c r="B4" s="30" t="s">
        <v>89</v>
      </c>
      <c r="C4" s="17" t="s">
        <v>75</v>
      </c>
      <c r="D4" s="17" t="s">
        <v>76</v>
      </c>
      <c r="E4" s="28" t="s">
        <v>0</v>
      </c>
      <c r="F4" s="29" t="s">
        <v>1</v>
      </c>
    </row>
    <row r="5" spans="1:7">
      <c r="A5" s="56"/>
      <c r="B5" s="46"/>
      <c r="C5" s="57"/>
      <c r="D5" s="57"/>
      <c r="E5" s="57"/>
      <c r="F5" s="57"/>
    </row>
    <row r="6" spans="1:7">
      <c r="A6" s="31">
        <v>42371</v>
      </c>
      <c r="B6" s="47">
        <f>INT((A6-DATE(YEAR(A6-WEEKDAY(A6-1)+4),1,3)+WEEKDAY(DATE(YEAR(A6-WEEKDAY(A6-1)+4),1,3))+5)/7)</f>
        <v>53</v>
      </c>
      <c r="C6" s="58">
        <v>0.875</v>
      </c>
      <c r="D6" s="59">
        <f>C6+$B$2</f>
        <v>0.91666666666666663</v>
      </c>
      <c r="E6" s="32" t="s">
        <v>44</v>
      </c>
      <c r="F6" s="33" t="s">
        <v>52</v>
      </c>
      <c r="G6" s="60">
        <v>0.70833333333333337</v>
      </c>
    </row>
    <row r="7" spans="1:7">
      <c r="A7" s="56"/>
      <c r="B7" s="48"/>
      <c r="C7" s="61"/>
      <c r="D7" s="62"/>
      <c r="E7" s="63"/>
      <c r="F7" s="63"/>
      <c r="G7" s="60">
        <v>0.75</v>
      </c>
    </row>
    <row r="8" spans="1:7">
      <c r="A8" s="31">
        <f>A6+1</f>
        <v>42372</v>
      </c>
      <c r="B8" s="47">
        <f t="shared" ref="B8" si="0">INT((A8-DATE(YEAR(A8-WEEKDAY(A8-1)+4),1,3)+WEEKDAY(DATE(YEAR(A8-WEEKDAY(A8-1)+4),1,3))+5)/7)</f>
        <v>53</v>
      </c>
      <c r="C8" s="58">
        <v>0.91666666666666696</v>
      </c>
      <c r="D8" s="59">
        <f>C8+$B$2</f>
        <v>0.95833333333333359</v>
      </c>
      <c r="E8" s="32"/>
      <c r="F8" s="33"/>
      <c r="G8" s="60">
        <v>0.79166666666666696</v>
      </c>
    </row>
    <row r="9" spans="1:7">
      <c r="A9" s="56"/>
      <c r="B9" s="48"/>
      <c r="C9" s="61"/>
      <c r="D9" s="62"/>
      <c r="E9" s="63"/>
      <c r="F9" s="63"/>
      <c r="G9" s="60">
        <v>0.83333333333333304</v>
      </c>
    </row>
    <row r="10" spans="1:7">
      <c r="A10" s="31">
        <f>A8+1</f>
        <v>42373</v>
      </c>
      <c r="B10" s="47">
        <f t="shared" ref="B10" si="1">INT((A10-DATE(YEAR(A10-WEEKDAY(A10-1)+4),1,3)+WEEKDAY(DATE(YEAR(A10-WEEKDAY(A10-1)+4),1,3))+5)/7)</f>
        <v>1</v>
      </c>
      <c r="C10" s="58">
        <v>0.95833333333333304</v>
      </c>
      <c r="D10" s="59">
        <f t="shared" ref="D10" si="2">C10+$B$2</f>
        <v>0.99999999999999967</v>
      </c>
      <c r="E10" s="32" t="s">
        <v>45</v>
      </c>
      <c r="F10" s="33" t="s">
        <v>96</v>
      </c>
      <c r="G10" s="60">
        <v>0.875</v>
      </c>
    </row>
    <row r="11" spans="1:7">
      <c r="A11" s="56"/>
      <c r="B11" s="48"/>
      <c r="C11" s="61"/>
      <c r="D11" s="62"/>
      <c r="E11" s="63"/>
      <c r="F11" s="63"/>
      <c r="G11" s="60">
        <v>0.91666666666666596</v>
      </c>
    </row>
    <row r="12" spans="1:7">
      <c r="A12" s="31">
        <f>A10+1</f>
        <v>42374</v>
      </c>
      <c r="B12" s="47">
        <f t="shared" ref="B12" si="3">INT((A12-DATE(YEAR(A12-WEEKDAY(A12-1)+4),1,3)+WEEKDAY(DATE(YEAR(A12-WEEKDAY(A12-1)+4),1,3))+5)/7)</f>
        <v>1</v>
      </c>
      <c r="C12" s="58">
        <v>1</v>
      </c>
      <c r="D12" s="59">
        <f t="shared" ref="D12" si="4">C12+$B$2</f>
        <v>1.0416666666666667</v>
      </c>
      <c r="E12" s="32"/>
      <c r="F12" s="33"/>
      <c r="G12" s="60">
        <v>0.95833333333333304</v>
      </c>
    </row>
    <row r="13" spans="1:7">
      <c r="A13" s="56"/>
      <c r="B13" s="48"/>
      <c r="C13" s="61"/>
      <c r="D13" s="62"/>
      <c r="E13" s="63"/>
      <c r="F13" s="63"/>
      <c r="G13" s="60">
        <v>0.999999999999999</v>
      </c>
    </row>
    <row r="14" spans="1:7">
      <c r="A14" s="31">
        <f>A12+1</f>
        <v>42375</v>
      </c>
      <c r="B14" s="47">
        <f t="shared" ref="B14" si="5">INT((A14-DATE(YEAR(A14-WEEKDAY(A14-1)+4),1,3)+WEEKDAY(DATE(YEAR(A14-WEEKDAY(A14-1)+4),1,3))+5)/7)</f>
        <v>1</v>
      </c>
      <c r="C14" s="58">
        <v>0.83333333333333304</v>
      </c>
      <c r="D14" s="59">
        <f t="shared" ref="D14" si="6">C14+$B$2</f>
        <v>0.87499999999999967</v>
      </c>
      <c r="E14" s="32" t="s">
        <v>43</v>
      </c>
      <c r="F14" s="33" t="s">
        <v>48</v>
      </c>
      <c r="G14" s="60">
        <v>1.0416666666666701</v>
      </c>
    </row>
    <row r="15" spans="1:7">
      <c r="A15" s="56"/>
      <c r="B15" s="48"/>
      <c r="C15" s="61"/>
      <c r="D15" s="62"/>
      <c r="E15" s="63"/>
      <c r="F15" s="63"/>
      <c r="G15" s="60">
        <v>1.0833333333333299</v>
      </c>
    </row>
    <row r="16" spans="1:7">
      <c r="A16" s="31">
        <f>A14+1</f>
        <v>42376</v>
      </c>
      <c r="B16" s="47">
        <f t="shared" ref="B16" si="7">INT((A16-DATE(YEAR(A16-WEEKDAY(A16-1)+4),1,3)+WEEKDAY(DATE(YEAR(A16-WEEKDAY(A16-1)+4),1,3))+5)/7)</f>
        <v>1</v>
      </c>
      <c r="C16" s="58">
        <v>0.91666666666666663</v>
      </c>
      <c r="D16" s="59">
        <f t="shared" ref="D16" si="8">C16+$B$2</f>
        <v>0.95833333333333326</v>
      </c>
      <c r="E16" s="32" t="s">
        <v>50</v>
      </c>
      <c r="F16" s="33" t="s">
        <v>47</v>
      </c>
      <c r="G16" s="60">
        <v>1.125</v>
      </c>
    </row>
    <row r="17" spans="1:7">
      <c r="A17" s="56"/>
      <c r="B17" s="48"/>
      <c r="C17" s="61"/>
      <c r="D17" s="62"/>
      <c r="E17" s="63"/>
      <c r="F17" s="63"/>
      <c r="G17" s="60">
        <v>1.1666666666666701</v>
      </c>
    </row>
    <row r="18" spans="1:7">
      <c r="A18" s="31">
        <f>A16+1</f>
        <v>42377</v>
      </c>
      <c r="B18" s="47">
        <f t="shared" ref="B18" si="9">INT((A18-DATE(YEAR(A18-WEEKDAY(A18-1)+4),1,3)+WEEKDAY(DATE(YEAR(A18-WEEKDAY(A18-1)+4),1,3))+5)/7)</f>
        <v>1</v>
      </c>
      <c r="C18" s="58">
        <v>0.91666666666666663</v>
      </c>
      <c r="D18" s="59">
        <f t="shared" ref="D18" si="10">C18+$B$2</f>
        <v>0.95833333333333326</v>
      </c>
      <c r="E18" s="32" t="s">
        <v>53</v>
      </c>
      <c r="F18" s="33" t="s">
        <v>56</v>
      </c>
      <c r="G18" s="60">
        <v>1.2083333333333299</v>
      </c>
    </row>
    <row r="19" spans="1:7">
      <c r="A19" s="56"/>
      <c r="B19" s="48"/>
      <c r="C19" s="61"/>
      <c r="D19" s="62"/>
      <c r="E19" s="63"/>
      <c r="F19" s="63"/>
      <c r="G19" s="60"/>
    </row>
    <row r="20" spans="1:7">
      <c r="A20" s="31">
        <f>A18+1</f>
        <v>42378</v>
      </c>
      <c r="B20" s="47">
        <f t="shared" ref="B20" si="11">INT((A20-DATE(YEAR(A20-WEEKDAY(A20-1)+4),1,3)+WEEKDAY(DATE(YEAR(A20-WEEKDAY(A20-1)+4),1,3))+5)/7)</f>
        <v>1</v>
      </c>
      <c r="C20" s="58">
        <v>0.95833333333333337</v>
      </c>
      <c r="D20" s="59">
        <f t="shared" ref="D20" si="12">C20+$B$2</f>
        <v>1</v>
      </c>
      <c r="E20" s="32" t="s">
        <v>41</v>
      </c>
      <c r="F20" s="33" t="s">
        <v>96</v>
      </c>
      <c r="G20" s="60"/>
    </row>
    <row r="21" spans="1:7">
      <c r="A21" s="56"/>
      <c r="B21" s="48"/>
      <c r="C21" s="61"/>
      <c r="D21" s="62"/>
      <c r="E21" s="63"/>
      <c r="F21" s="63"/>
      <c r="G21" s="60"/>
    </row>
    <row r="22" spans="1:7">
      <c r="A22" s="31">
        <f>A20+1</f>
        <v>42379</v>
      </c>
      <c r="B22" s="47">
        <f t="shared" ref="B22" si="13">INT((A22-DATE(YEAR(A22-WEEKDAY(A22-1)+4),1,3)+WEEKDAY(DATE(YEAR(A22-WEEKDAY(A22-1)+4),1,3))+5)/7)</f>
        <v>1</v>
      </c>
      <c r="C22" s="58">
        <v>1.2083333333333299</v>
      </c>
      <c r="D22" s="59">
        <f t="shared" ref="D22" si="14">C22+$B$2</f>
        <v>1.2499999999999967</v>
      </c>
      <c r="E22" s="32"/>
      <c r="F22" s="33"/>
      <c r="G22" s="60"/>
    </row>
    <row r="23" spans="1:7">
      <c r="A23" s="56"/>
      <c r="B23" s="48"/>
      <c r="C23" s="61"/>
      <c r="D23" s="62"/>
      <c r="E23" s="63"/>
      <c r="F23" s="63"/>
      <c r="G23" s="60"/>
    </row>
    <row r="24" spans="1:7">
      <c r="A24" s="31">
        <f>A22+1</f>
        <v>42380</v>
      </c>
      <c r="B24" s="47">
        <f t="shared" ref="B24" si="15">INT((A24-DATE(YEAR(A24-WEEKDAY(A24-1)+4),1,3)+WEEKDAY(DATE(YEAR(A24-WEEKDAY(A24-1)+4),1,3))+5)/7)</f>
        <v>2</v>
      </c>
      <c r="C24" s="58">
        <v>0.83333333333333304</v>
      </c>
      <c r="D24" s="59">
        <f t="shared" ref="D24" si="16">C24+$B$2</f>
        <v>0.87499999999999967</v>
      </c>
      <c r="E24" s="32" t="s">
        <v>91</v>
      </c>
      <c r="F24" s="33" t="s">
        <v>52</v>
      </c>
      <c r="G24" s="60"/>
    </row>
    <row r="25" spans="1:7">
      <c r="A25" s="56"/>
      <c r="B25" s="48"/>
      <c r="C25" s="61"/>
      <c r="D25" s="62"/>
      <c r="E25" s="63"/>
      <c r="F25" s="63"/>
      <c r="G25" s="60"/>
    </row>
    <row r="26" spans="1:7">
      <c r="A26" s="31">
        <f>A24+1</f>
        <v>42381</v>
      </c>
      <c r="B26" s="47">
        <f t="shared" ref="B26" si="17">INT((A26-DATE(YEAR(A26-WEEKDAY(A26-1)+4),1,3)+WEEKDAY(DATE(YEAR(A26-WEEKDAY(A26-1)+4),1,3))+5)/7)</f>
        <v>2</v>
      </c>
      <c r="C26" s="58">
        <v>0.91666666666666663</v>
      </c>
      <c r="D26" s="59">
        <f t="shared" ref="D26" si="18">C26+$B$2</f>
        <v>0.95833333333333326</v>
      </c>
      <c r="E26" s="32" t="s">
        <v>59</v>
      </c>
      <c r="F26" s="33" t="s">
        <v>43</v>
      </c>
      <c r="G26" s="60"/>
    </row>
    <row r="27" spans="1:7">
      <c r="A27" s="56"/>
      <c r="B27" s="48"/>
      <c r="C27" s="61"/>
      <c r="D27" s="62"/>
      <c r="E27" s="63"/>
      <c r="F27" s="63"/>
      <c r="G27" s="60"/>
    </row>
    <row r="28" spans="1:7">
      <c r="A28" s="31">
        <f>A26+1</f>
        <v>42382</v>
      </c>
      <c r="B28" s="47">
        <f t="shared" ref="B28" si="19">INT((A28-DATE(YEAR(A28-WEEKDAY(A28-1)+4),1,3)+WEEKDAY(DATE(YEAR(A28-WEEKDAY(A28-1)+4),1,3))+5)/7)</f>
        <v>2</v>
      </c>
      <c r="C28" s="58">
        <v>0.79166666666666696</v>
      </c>
      <c r="D28" s="59">
        <f t="shared" ref="D28" si="20">C28+$B$2</f>
        <v>0.83333333333333359</v>
      </c>
      <c r="E28" s="32" t="s">
        <v>48</v>
      </c>
      <c r="F28" s="33" t="s">
        <v>96</v>
      </c>
      <c r="G28" s="60"/>
    </row>
    <row r="29" spans="1:7">
      <c r="A29" s="56"/>
      <c r="B29" s="48"/>
      <c r="C29" s="61"/>
      <c r="D29" s="62"/>
      <c r="E29" s="63"/>
      <c r="F29" s="63"/>
      <c r="G29" s="60"/>
    </row>
    <row r="30" spans="1:7">
      <c r="A30" s="31">
        <f>A28+1</f>
        <v>42383</v>
      </c>
      <c r="B30" s="47">
        <f t="shared" ref="B30" si="21">INT((A30-DATE(YEAR(A30-WEEKDAY(A30-1)+4),1,3)+WEEKDAY(DATE(YEAR(A30-WEEKDAY(A30-1)+4),1,3))+5)/7)</f>
        <v>2</v>
      </c>
      <c r="C30" s="58">
        <v>0.91666666666666663</v>
      </c>
      <c r="D30" s="59">
        <f t="shared" ref="D30" si="22">C30+$B$2</f>
        <v>0.95833333333333326</v>
      </c>
      <c r="E30" s="32" t="s">
        <v>56</v>
      </c>
      <c r="F30" s="33" t="s">
        <v>59</v>
      </c>
      <c r="G30" s="60"/>
    </row>
    <row r="31" spans="1:7">
      <c r="A31" s="56"/>
      <c r="B31" s="48"/>
      <c r="C31" s="61"/>
      <c r="D31" s="62"/>
      <c r="E31" s="63"/>
      <c r="F31" s="63"/>
      <c r="G31" s="60"/>
    </row>
    <row r="32" spans="1:7">
      <c r="A32" s="31">
        <f>A30+1</f>
        <v>42384</v>
      </c>
      <c r="B32" s="47">
        <f t="shared" ref="B32" si="23">INT((A32-DATE(YEAR(A32-WEEKDAY(A32-1)+4),1,3)+WEEKDAY(DATE(YEAR(A32-WEEKDAY(A32-1)+4),1,3))+5)/7)</f>
        <v>2</v>
      </c>
      <c r="C32" s="58">
        <v>0.91666666666666663</v>
      </c>
      <c r="D32" s="59">
        <f t="shared" ref="D32" si="24">C32+$B$2</f>
        <v>0.95833333333333326</v>
      </c>
      <c r="E32" s="32" t="s">
        <v>53</v>
      </c>
      <c r="F32" s="33" t="s">
        <v>44</v>
      </c>
      <c r="G32" s="60"/>
    </row>
    <row r="33" spans="1:7">
      <c r="A33" s="56"/>
      <c r="B33" s="48"/>
      <c r="C33" s="61"/>
      <c r="D33" s="62"/>
      <c r="E33" s="63"/>
      <c r="F33" s="63"/>
      <c r="G33" s="60"/>
    </row>
    <row r="34" spans="1:7">
      <c r="A34" s="31">
        <f>A32+1</f>
        <v>42385</v>
      </c>
      <c r="B34" s="47">
        <f t="shared" ref="B34" si="25">INT((A34-DATE(YEAR(A34-WEEKDAY(A34-1)+4),1,3)+WEEKDAY(DATE(YEAR(A34-WEEKDAY(A34-1)+4),1,3))+5)/7)</f>
        <v>2</v>
      </c>
      <c r="C34" s="58">
        <v>0.95833333333333304</v>
      </c>
      <c r="D34" s="59">
        <f t="shared" ref="D34" si="26">C34+$B$2</f>
        <v>0.99999999999999967</v>
      </c>
      <c r="E34" s="32" t="s">
        <v>96</v>
      </c>
      <c r="F34" s="33" t="s">
        <v>59</v>
      </c>
      <c r="G34" s="60"/>
    </row>
    <row r="35" spans="1:7">
      <c r="A35" s="56"/>
      <c r="B35" s="48"/>
      <c r="C35" s="61"/>
      <c r="D35" s="62"/>
      <c r="E35" s="63"/>
      <c r="F35" s="63"/>
      <c r="G35" s="60"/>
    </row>
    <row r="36" spans="1:7">
      <c r="A36" s="31">
        <f>A34+1</f>
        <v>42386</v>
      </c>
      <c r="B36" s="47">
        <f t="shared" ref="B36" si="27">INT((A36-DATE(YEAR(A36-WEEKDAY(A36-1)+4),1,3)+WEEKDAY(DATE(YEAR(A36-WEEKDAY(A36-1)+4),1,3))+5)/7)</f>
        <v>2</v>
      </c>
      <c r="C36" s="58">
        <v>1.5</v>
      </c>
      <c r="D36" s="59">
        <f t="shared" ref="D36" si="28">C36+$B$2</f>
        <v>1.5416666666666667</v>
      </c>
      <c r="E36" s="32"/>
      <c r="F36" s="33"/>
      <c r="G36" s="60"/>
    </row>
    <row r="37" spans="1:7">
      <c r="A37" s="56"/>
      <c r="B37" s="48"/>
      <c r="C37" s="61"/>
      <c r="D37" s="62"/>
      <c r="E37" s="63"/>
      <c r="F37" s="63"/>
      <c r="G37" s="60"/>
    </row>
    <row r="38" spans="1:7">
      <c r="A38" s="31">
        <f>A36+1</f>
        <v>42387</v>
      </c>
      <c r="B38" s="47">
        <f t="shared" ref="B38" si="29">INT((A38-DATE(YEAR(A38-WEEKDAY(A38-1)+4),1,3)+WEEKDAY(DATE(YEAR(A38-WEEKDAY(A38-1)+4),1,3))+5)/7)</f>
        <v>3</v>
      </c>
      <c r="C38" s="58">
        <v>0.70833333333333337</v>
      </c>
      <c r="D38" s="59">
        <f t="shared" ref="D38" si="30">C38+$B$2</f>
        <v>0.75</v>
      </c>
      <c r="E38" s="32" t="s">
        <v>52</v>
      </c>
      <c r="F38" s="33" t="s">
        <v>58</v>
      </c>
      <c r="G38" s="60"/>
    </row>
    <row r="39" spans="1:7">
      <c r="A39" s="56"/>
      <c r="B39" s="48"/>
      <c r="C39" s="61"/>
      <c r="D39" s="62"/>
      <c r="E39" s="63"/>
      <c r="F39" s="63"/>
      <c r="G39" s="60"/>
    </row>
    <row r="40" spans="1:7">
      <c r="A40" s="31">
        <f>A38+1</f>
        <v>42388</v>
      </c>
      <c r="B40" s="47">
        <f t="shared" ref="B40" si="31">INT((A40-DATE(YEAR(A40-WEEKDAY(A40-1)+4),1,3)+WEEKDAY(DATE(YEAR(A40-WEEKDAY(A40-1)+4),1,3))+5)/7)</f>
        <v>3</v>
      </c>
      <c r="C40" s="58">
        <v>0.91666666666666663</v>
      </c>
      <c r="D40" s="59">
        <f t="shared" ref="D40" si="32">C40+$B$2</f>
        <v>0.95833333333333326</v>
      </c>
      <c r="E40" s="32" t="s">
        <v>90</v>
      </c>
      <c r="F40" s="33" t="s">
        <v>56</v>
      </c>
      <c r="G40" s="60"/>
    </row>
    <row r="41" spans="1:7">
      <c r="A41" s="56"/>
      <c r="B41" s="48"/>
      <c r="C41" s="61"/>
      <c r="D41" s="62"/>
      <c r="E41" s="63"/>
      <c r="F41" s="63"/>
      <c r="G41" s="60"/>
    </row>
    <row r="42" spans="1:7">
      <c r="A42" s="31">
        <f>A40+1</f>
        <v>42389</v>
      </c>
      <c r="B42" s="47">
        <f t="shared" ref="B42" si="33">INT((A42-DATE(YEAR(A42-WEEKDAY(A42-1)+4),1,3)+WEEKDAY(DATE(YEAR(A42-WEEKDAY(A42-1)+4),1,3))+5)/7)</f>
        <v>3</v>
      </c>
      <c r="C42" s="58">
        <v>0.875</v>
      </c>
      <c r="D42" s="59">
        <f t="shared" ref="D42" si="34">C42+$B$2</f>
        <v>0.91666666666666663</v>
      </c>
      <c r="E42" s="32" t="s">
        <v>45</v>
      </c>
      <c r="F42" s="33" t="s">
        <v>96</v>
      </c>
      <c r="G42" s="60"/>
    </row>
    <row r="43" spans="1:7">
      <c r="A43" s="56"/>
      <c r="B43" s="48"/>
      <c r="C43" s="61"/>
      <c r="D43" s="62"/>
      <c r="E43" s="63"/>
      <c r="F43" s="63"/>
      <c r="G43" s="60"/>
    </row>
    <row r="44" spans="1:7">
      <c r="A44" s="31">
        <f>A42+1</f>
        <v>42390</v>
      </c>
      <c r="B44" s="47">
        <f t="shared" ref="B44" si="35">INT((A44-DATE(YEAR(A44-WEEKDAY(A44-1)+4),1,3)+WEEKDAY(DATE(YEAR(A44-WEEKDAY(A44-1)+4),1,3))+5)/7)</f>
        <v>3</v>
      </c>
      <c r="C44" s="58">
        <v>0.79166666666666663</v>
      </c>
      <c r="D44" s="59">
        <f t="shared" ref="D44" si="36">C44+$B$2</f>
        <v>0.83333333333333326</v>
      </c>
      <c r="E44" s="32" t="s">
        <v>48</v>
      </c>
      <c r="F44" s="33" t="s">
        <v>50</v>
      </c>
      <c r="G44" s="60"/>
    </row>
    <row r="45" spans="1:7">
      <c r="A45" s="31">
        <f>A44</f>
        <v>42390</v>
      </c>
      <c r="B45" s="47">
        <f>INT((A45-DATE(YEAR(A45-WEEKDAY(A45-1)+4),1,3)+WEEKDAY(DATE(YEAR(A45-WEEKDAY(A45-1)+4),1,3))+5)/7)</f>
        <v>3</v>
      </c>
      <c r="C45" s="58">
        <v>0.91666666666666663</v>
      </c>
      <c r="D45" s="59">
        <f t="shared" ref="D45" si="37">C45+$B$2</f>
        <v>0.95833333333333326</v>
      </c>
      <c r="E45" s="32" t="s">
        <v>59</v>
      </c>
      <c r="F45" s="33" t="s">
        <v>51</v>
      </c>
      <c r="G45" s="60"/>
    </row>
    <row r="46" spans="1:7">
      <c r="A46" s="56"/>
      <c r="B46" s="48"/>
      <c r="C46" s="61"/>
      <c r="D46" s="62"/>
      <c r="E46" s="63"/>
      <c r="F46" s="63"/>
      <c r="G46" s="60"/>
    </row>
    <row r="47" spans="1:7">
      <c r="A47" s="31">
        <f>A44+1</f>
        <v>42391</v>
      </c>
      <c r="B47" s="47">
        <f>INT((A47-DATE(YEAR(A47-WEEKDAY(A47-1)+4),1,3)+WEEKDAY(DATE(YEAR(A47-WEEKDAY(A47-1)+4),1,3))+5)/7)</f>
        <v>3</v>
      </c>
      <c r="C47" s="58">
        <v>0.91666666666666663</v>
      </c>
      <c r="D47" s="59">
        <f t="shared" ref="D47" si="38">C47+$B$2</f>
        <v>0.95833333333333326</v>
      </c>
      <c r="E47" s="32" t="s">
        <v>96</v>
      </c>
      <c r="F47" s="33" t="s">
        <v>53</v>
      </c>
      <c r="G47" s="60"/>
    </row>
    <row r="48" spans="1:7">
      <c r="A48" s="56"/>
      <c r="B48" s="48"/>
      <c r="C48" s="61"/>
      <c r="D48" s="62"/>
      <c r="E48" s="63"/>
      <c r="F48" s="63"/>
      <c r="G48" s="60"/>
    </row>
    <row r="49" spans="1:7">
      <c r="A49" s="31">
        <f>A47+1</f>
        <v>42392</v>
      </c>
      <c r="B49" s="47">
        <f t="shared" ref="B49" si="39">INT((A49-DATE(YEAR(A49-WEEKDAY(A49-1)+4),1,3)+WEEKDAY(DATE(YEAR(A49-WEEKDAY(A49-1)+4),1,3))+5)/7)</f>
        <v>3</v>
      </c>
      <c r="C49" s="58">
        <v>0.95833333333333304</v>
      </c>
      <c r="D49" s="59">
        <f t="shared" ref="D49" si="40">C49+$B$2</f>
        <v>0.99999999999999967</v>
      </c>
      <c r="E49" s="32" t="s">
        <v>52</v>
      </c>
      <c r="F49" s="33" t="s">
        <v>59</v>
      </c>
      <c r="G49" s="60"/>
    </row>
    <row r="50" spans="1:7">
      <c r="A50" s="56"/>
      <c r="B50" s="48"/>
      <c r="C50" s="61"/>
      <c r="D50" s="62"/>
      <c r="E50" s="63"/>
      <c r="F50" s="63"/>
      <c r="G50" s="60"/>
    </row>
    <row r="51" spans="1:7">
      <c r="A51" s="31">
        <f>A49+1</f>
        <v>42393</v>
      </c>
      <c r="B51" s="47">
        <f t="shared" ref="B51" si="41">INT((A51-DATE(YEAR(A51-WEEKDAY(A51-1)+4),1,3)+WEEKDAY(DATE(YEAR(A51-WEEKDAY(A51-1)+4),1,3))+5)/7)</f>
        <v>3</v>
      </c>
      <c r="C51" s="58">
        <v>1.7916666666666701</v>
      </c>
      <c r="D51" s="59">
        <f t="shared" ref="D51" si="42">C51+$B$2</f>
        <v>1.8333333333333368</v>
      </c>
      <c r="E51" s="32"/>
      <c r="F51" s="33"/>
      <c r="G51" s="60"/>
    </row>
    <row r="52" spans="1:7">
      <c r="A52" s="56"/>
      <c r="B52" s="48"/>
      <c r="C52" s="61"/>
      <c r="D52" s="62"/>
      <c r="E52" s="63"/>
      <c r="F52" s="63"/>
      <c r="G52" s="60"/>
    </row>
    <row r="53" spans="1:7">
      <c r="A53" s="31">
        <f>A51+1</f>
        <v>42394</v>
      </c>
      <c r="B53" s="47">
        <f t="shared" ref="B53" si="43">INT((A53-DATE(YEAR(A53-WEEKDAY(A53-1)+4),1,3)+WEEKDAY(DATE(YEAR(A53-WEEKDAY(A53-1)+4),1,3))+5)/7)</f>
        <v>4</v>
      </c>
      <c r="C53" s="58">
        <v>0.70833333333333337</v>
      </c>
      <c r="D53" s="59">
        <f t="shared" ref="D53" si="44">C53+$B$2</f>
        <v>0.75</v>
      </c>
      <c r="E53" s="32" t="s">
        <v>58</v>
      </c>
      <c r="F53" s="33" t="s">
        <v>96</v>
      </c>
      <c r="G53" s="60"/>
    </row>
    <row r="54" spans="1:7">
      <c r="A54" s="56"/>
      <c r="B54" s="48"/>
      <c r="C54" s="61"/>
      <c r="D54" s="62"/>
      <c r="E54" s="63"/>
      <c r="F54" s="63"/>
      <c r="G54" s="60"/>
    </row>
    <row r="55" spans="1:7">
      <c r="A55" s="31">
        <f>A53+1</f>
        <v>42395</v>
      </c>
      <c r="B55" s="47">
        <f t="shared" ref="B55" si="45">INT((A55-DATE(YEAR(A55-WEEKDAY(A55-1)+4),1,3)+WEEKDAY(DATE(YEAR(A55-WEEKDAY(A55-1)+4),1,3))+5)/7)</f>
        <v>4</v>
      </c>
      <c r="C55" s="58">
        <v>1.875</v>
      </c>
      <c r="D55" s="59">
        <f t="shared" ref="D55" si="46">C55+$B$2</f>
        <v>1.9166666666666667</v>
      </c>
      <c r="E55" s="32"/>
      <c r="F55" s="33"/>
      <c r="G55" s="60"/>
    </row>
    <row r="56" spans="1:7">
      <c r="A56" s="56"/>
      <c r="B56" s="48"/>
      <c r="C56" s="61"/>
      <c r="D56" s="62"/>
      <c r="E56" s="63"/>
      <c r="F56" s="63"/>
      <c r="G56" s="60"/>
    </row>
    <row r="57" spans="1:7">
      <c r="A57" s="31">
        <f>A55+1</f>
        <v>42396</v>
      </c>
      <c r="B57" s="47">
        <f t="shared" ref="B57" si="47">INT((A57-DATE(YEAR(A57-WEEKDAY(A57-1)+4),1,3)+WEEKDAY(DATE(YEAR(A57-WEEKDAY(A57-1)+4),1,3))+5)/7)</f>
        <v>4</v>
      </c>
      <c r="C57" s="58">
        <v>0.95833333333333337</v>
      </c>
      <c r="D57" s="59">
        <f t="shared" ref="D57" si="48">C57+$B$2</f>
        <v>1</v>
      </c>
      <c r="E57" s="32" t="s">
        <v>50</v>
      </c>
      <c r="F57" s="33" t="s">
        <v>57</v>
      </c>
      <c r="G57" s="60"/>
    </row>
    <row r="58" spans="1:7">
      <c r="A58" s="56"/>
      <c r="B58" s="48"/>
      <c r="C58" s="61"/>
      <c r="D58" s="62"/>
      <c r="E58" s="63"/>
      <c r="F58" s="63"/>
      <c r="G58" s="60"/>
    </row>
    <row r="59" spans="1:7">
      <c r="A59" s="31">
        <f>A57+1</f>
        <v>42397</v>
      </c>
      <c r="B59" s="47">
        <f t="shared" ref="B59" si="49">INT((A59-DATE(YEAR(A59-WEEKDAY(A59-1)+4),1,3)+WEEKDAY(DATE(YEAR(A59-WEEKDAY(A59-1)+4),1,3))+5)/7)</f>
        <v>4</v>
      </c>
      <c r="C59" s="58">
        <v>1.9583333333333299</v>
      </c>
      <c r="D59" s="59">
        <f t="shared" ref="D59" si="50">C59+$B$2</f>
        <v>1.9999999999999967</v>
      </c>
      <c r="E59" s="32"/>
      <c r="F59" s="33"/>
      <c r="G59" s="60"/>
    </row>
    <row r="60" spans="1:7">
      <c r="A60" s="56"/>
      <c r="B60" s="48"/>
      <c r="C60" s="61"/>
      <c r="D60" s="62"/>
      <c r="E60" s="63"/>
      <c r="F60" s="63"/>
      <c r="G60" s="60"/>
    </row>
    <row r="61" spans="1:7">
      <c r="A61" s="31">
        <f>A59+1</f>
        <v>42398</v>
      </c>
      <c r="B61" s="47">
        <f t="shared" ref="B61" si="51">INT((A61-DATE(YEAR(A61-WEEKDAY(A61-1)+4),1,3)+WEEKDAY(DATE(YEAR(A61-WEEKDAY(A61-1)+4),1,3))+5)/7)</f>
        <v>4</v>
      </c>
      <c r="C61" s="58">
        <v>0.91666666666666663</v>
      </c>
      <c r="D61" s="59">
        <f t="shared" ref="D61" si="52">C61+$B$2</f>
        <v>0.95833333333333326</v>
      </c>
      <c r="E61" s="32" t="s">
        <v>56</v>
      </c>
      <c r="F61" s="33" t="s">
        <v>47</v>
      </c>
      <c r="G61" s="60"/>
    </row>
    <row r="62" spans="1:7">
      <c r="A62" s="56"/>
      <c r="B62" s="48"/>
      <c r="C62" s="61"/>
      <c r="D62" s="62"/>
      <c r="E62" s="63"/>
      <c r="F62" s="63"/>
      <c r="G62" s="60"/>
    </row>
    <row r="63" spans="1:7">
      <c r="A63" s="31">
        <f>A61+1</f>
        <v>42399</v>
      </c>
      <c r="B63" s="47">
        <f t="shared" ref="B63" si="53">INT((A63-DATE(YEAR(A63-WEEKDAY(A63-1)+4),1,3)+WEEKDAY(DATE(YEAR(A63-WEEKDAY(A63-1)+4),1,3))+5)/7)</f>
        <v>4</v>
      </c>
      <c r="C63" s="58">
        <v>0.95833333333333304</v>
      </c>
      <c r="D63" s="59">
        <f t="shared" ref="D63" si="54">C63+$B$2</f>
        <v>0.99999999999999967</v>
      </c>
      <c r="E63" s="32" t="s">
        <v>59</v>
      </c>
      <c r="F63" s="33" t="s">
        <v>51</v>
      </c>
      <c r="G63" s="60"/>
    </row>
    <row r="64" spans="1:7">
      <c r="A64" s="56"/>
      <c r="B64" s="48"/>
      <c r="C64" s="61"/>
      <c r="D64" s="62"/>
      <c r="E64" s="63"/>
      <c r="F64" s="63"/>
      <c r="G64" s="60"/>
    </row>
    <row r="65" spans="1:7">
      <c r="A65" s="31">
        <f>A63+1</f>
        <v>42400</v>
      </c>
      <c r="B65" s="47">
        <f t="shared" ref="B65" si="55">INT((A65-DATE(YEAR(A65-WEEKDAY(A65-1)+4),1,3)+WEEKDAY(DATE(YEAR(A65-WEEKDAY(A65-1)+4),1,3))+5)/7)</f>
        <v>4</v>
      </c>
      <c r="C65" s="58">
        <v>2.0833333333333299</v>
      </c>
      <c r="D65" s="59">
        <f t="shared" ref="D65" si="56">C65+$B$2</f>
        <v>2.1249999999999964</v>
      </c>
      <c r="E65" s="32"/>
      <c r="F65" s="33"/>
      <c r="G65" s="60"/>
    </row>
    <row r="66" spans="1:7" ht="17" thickBot="1">
      <c r="A66" s="64"/>
      <c r="B66" s="48"/>
      <c r="C66" s="61"/>
      <c r="D66" s="62"/>
      <c r="E66" s="63"/>
      <c r="F66" s="63"/>
      <c r="G66" s="60"/>
    </row>
    <row r="67" spans="1:7" s="55" customFormat="1" ht="34" customHeight="1" thickTop="1">
      <c r="A67" s="14" t="s">
        <v>4</v>
      </c>
      <c r="B67" s="15">
        <v>4.1666666666666664E-2</v>
      </c>
      <c r="C67" s="97">
        <f>A71</f>
        <v>42401</v>
      </c>
      <c r="D67" s="98"/>
      <c r="E67" s="98"/>
      <c r="F67" s="99"/>
      <c r="G67" s="60"/>
    </row>
    <row r="68" spans="1:7" ht="28">
      <c r="A68" s="95"/>
      <c r="B68" s="96"/>
      <c r="C68" s="100" t="s">
        <v>78</v>
      </c>
      <c r="D68" s="101"/>
      <c r="E68" s="102" t="s">
        <v>77</v>
      </c>
      <c r="F68" s="103"/>
      <c r="G68" s="60"/>
    </row>
    <row r="69" spans="1:7" ht="20" customHeight="1">
      <c r="A69" s="16" t="s">
        <v>88</v>
      </c>
      <c r="B69" s="27" t="s">
        <v>89</v>
      </c>
      <c r="C69" s="17" t="s">
        <v>75</v>
      </c>
      <c r="D69" s="17" t="s">
        <v>76</v>
      </c>
      <c r="E69" s="18" t="s">
        <v>0</v>
      </c>
      <c r="F69" s="19" t="s">
        <v>1</v>
      </c>
    </row>
    <row r="70" spans="1:7">
      <c r="A70" s="65"/>
      <c r="B70" s="46"/>
      <c r="C70" s="61"/>
      <c r="D70" s="62"/>
      <c r="E70" s="63"/>
      <c r="F70" s="63"/>
      <c r="G70" s="60"/>
    </row>
    <row r="71" spans="1:7">
      <c r="A71" s="36">
        <v>42401</v>
      </c>
      <c r="B71" s="47">
        <f t="shared" ref="B71:B128" si="57">INT((A71-DATE(YEAR(A71-WEEKDAY(A71-1)+4),1,3)+WEEKDAY(DATE(YEAR(A71-WEEKDAY(A71-1)+4),1,3))+5)/7)</f>
        <v>5</v>
      </c>
      <c r="C71" s="58">
        <v>0.91666666666666596</v>
      </c>
      <c r="D71" s="59">
        <f t="shared" ref="D71:D128" si="58">C71+$B$2</f>
        <v>0.95833333333333259</v>
      </c>
      <c r="E71" s="32" t="s">
        <v>96</v>
      </c>
      <c r="F71" s="33" t="s">
        <v>90</v>
      </c>
      <c r="G71" s="60"/>
    </row>
    <row r="72" spans="1:7">
      <c r="A72" s="65"/>
      <c r="B72" s="48"/>
      <c r="C72" s="61"/>
      <c r="D72" s="62"/>
      <c r="E72" s="63"/>
      <c r="F72" s="63"/>
      <c r="G72" s="60"/>
    </row>
    <row r="73" spans="1:7">
      <c r="A73" s="36">
        <f>A71+1</f>
        <v>42402</v>
      </c>
      <c r="B73" s="47">
        <f t="shared" si="57"/>
        <v>5</v>
      </c>
      <c r="C73" s="58">
        <v>0.875</v>
      </c>
      <c r="D73" s="59">
        <f t="shared" si="58"/>
        <v>0.91666666666666663</v>
      </c>
      <c r="E73" s="32" t="s">
        <v>48</v>
      </c>
      <c r="F73" s="33" t="s">
        <v>46</v>
      </c>
      <c r="G73" s="60"/>
    </row>
    <row r="74" spans="1:7">
      <c r="A74" s="65"/>
      <c r="B74" s="48"/>
      <c r="C74" s="61"/>
      <c r="D74" s="62"/>
      <c r="E74" s="63"/>
      <c r="F74" s="63"/>
      <c r="G74" s="60"/>
    </row>
    <row r="75" spans="1:7">
      <c r="A75" s="36">
        <f>A73+1</f>
        <v>42403</v>
      </c>
      <c r="B75" s="47">
        <f t="shared" si="57"/>
        <v>5</v>
      </c>
      <c r="C75" s="58">
        <v>2.1666666666666701</v>
      </c>
      <c r="D75" s="59">
        <f t="shared" si="58"/>
        <v>2.2083333333333366</v>
      </c>
      <c r="E75" s="32"/>
      <c r="F75" s="33"/>
      <c r="G75" s="60"/>
    </row>
    <row r="76" spans="1:7">
      <c r="A76" s="65"/>
      <c r="B76" s="48"/>
      <c r="C76" s="61"/>
      <c r="D76" s="62"/>
      <c r="E76" s="63"/>
      <c r="F76" s="63"/>
      <c r="G76" s="60"/>
    </row>
    <row r="77" spans="1:7">
      <c r="A77" s="36">
        <f>A75+1</f>
        <v>42404</v>
      </c>
      <c r="B77" s="47">
        <f t="shared" si="57"/>
        <v>5</v>
      </c>
      <c r="C77" s="58">
        <v>0.83333333333333304</v>
      </c>
      <c r="D77" s="59">
        <f t="shared" si="58"/>
        <v>0.87499999999999967</v>
      </c>
      <c r="E77" s="32" t="s">
        <v>42</v>
      </c>
      <c r="F77" s="33" t="s">
        <v>59</v>
      </c>
      <c r="G77" s="60"/>
    </row>
    <row r="78" spans="1:7">
      <c r="A78" s="65"/>
      <c r="B78" s="48"/>
      <c r="C78" s="61"/>
      <c r="D78" s="62"/>
      <c r="E78" s="63"/>
      <c r="F78" s="63"/>
      <c r="G78" s="60"/>
    </row>
    <row r="79" spans="1:7">
      <c r="A79" s="36">
        <f>A77+1</f>
        <v>42405</v>
      </c>
      <c r="B79" s="47">
        <f t="shared" si="57"/>
        <v>5</v>
      </c>
      <c r="C79" s="58">
        <v>0.91666666666666596</v>
      </c>
      <c r="D79" s="59">
        <f t="shared" si="58"/>
        <v>0.95833333333333259</v>
      </c>
      <c r="E79" s="32" t="s">
        <v>53</v>
      </c>
      <c r="F79" s="33" t="s">
        <v>49</v>
      </c>
      <c r="G79" s="60"/>
    </row>
    <row r="80" spans="1:7">
      <c r="A80" s="65"/>
      <c r="B80" s="48"/>
      <c r="C80" s="61"/>
      <c r="D80" s="62"/>
      <c r="E80" s="63"/>
      <c r="F80" s="63"/>
    </row>
    <row r="81" spans="1:6">
      <c r="A81" s="36">
        <f>A79+1</f>
        <v>42406</v>
      </c>
      <c r="B81" s="47">
        <f t="shared" si="57"/>
        <v>5</v>
      </c>
      <c r="C81" s="58">
        <v>0.95833333333333304</v>
      </c>
      <c r="D81" s="59">
        <f t="shared" si="58"/>
        <v>0.99999999999999967</v>
      </c>
      <c r="E81" s="32" t="s">
        <v>59</v>
      </c>
      <c r="F81" s="33" t="s">
        <v>55</v>
      </c>
    </row>
    <row r="82" spans="1:6">
      <c r="A82" s="65"/>
      <c r="B82" s="48"/>
      <c r="C82" s="61"/>
      <c r="D82" s="62"/>
      <c r="E82" s="63"/>
      <c r="F82" s="63"/>
    </row>
    <row r="83" spans="1:6">
      <c r="A83" s="36">
        <f>A81+1</f>
        <v>42407</v>
      </c>
      <c r="B83" s="47">
        <f t="shared" si="57"/>
        <v>5</v>
      </c>
      <c r="C83" s="58">
        <v>2.3333333333333401</v>
      </c>
      <c r="D83" s="59">
        <f t="shared" si="58"/>
        <v>2.3750000000000067</v>
      </c>
      <c r="E83" s="32"/>
      <c r="F83" s="33"/>
    </row>
    <row r="84" spans="1:6">
      <c r="A84" s="65"/>
      <c r="B84" s="48"/>
      <c r="C84" s="61"/>
      <c r="D84" s="62"/>
      <c r="E84" s="63"/>
      <c r="F84" s="63"/>
    </row>
    <row r="85" spans="1:6">
      <c r="A85" s="36">
        <f>A83+1</f>
        <v>42408</v>
      </c>
      <c r="B85" s="47">
        <f t="shared" si="57"/>
        <v>6</v>
      </c>
      <c r="C85" s="58">
        <v>2.3750000000000102</v>
      </c>
      <c r="D85" s="59">
        <f t="shared" si="58"/>
        <v>2.4166666666666767</v>
      </c>
      <c r="E85" s="32"/>
      <c r="F85" s="33"/>
    </row>
    <row r="86" spans="1:6">
      <c r="A86" s="65"/>
      <c r="B86" s="48"/>
      <c r="C86" s="61"/>
      <c r="D86" s="62"/>
      <c r="E86" s="63"/>
      <c r="F86" s="63"/>
    </row>
    <row r="87" spans="1:6">
      <c r="A87" s="36">
        <f>A85+1</f>
        <v>42409</v>
      </c>
      <c r="B87" s="47">
        <f t="shared" si="57"/>
        <v>6</v>
      </c>
      <c r="C87" s="58">
        <v>0.83333333333333304</v>
      </c>
      <c r="D87" s="59">
        <f t="shared" si="58"/>
        <v>0.87499999999999967</v>
      </c>
      <c r="E87" s="32" t="s">
        <v>51</v>
      </c>
      <c r="F87" s="33" t="s">
        <v>57</v>
      </c>
    </row>
    <row r="88" spans="1:6">
      <c r="A88" s="65"/>
      <c r="B88" s="48"/>
      <c r="C88" s="61"/>
      <c r="D88" s="62"/>
      <c r="E88" s="63"/>
      <c r="F88" s="63"/>
    </row>
    <row r="89" spans="1:6">
      <c r="A89" s="36">
        <f>A87+1</f>
        <v>42410</v>
      </c>
      <c r="B89" s="47">
        <f t="shared" si="57"/>
        <v>6</v>
      </c>
      <c r="C89" s="58">
        <v>0.79166666666666696</v>
      </c>
      <c r="D89" s="59">
        <f t="shared" si="58"/>
        <v>0.83333333333333359</v>
      </c>
      <c r="E89" s="32" t="s">
        <v>48</v>
      </c>
      <c r="F89" s="33" t="s">
        <v>50</v>
      </c>
    </row>
    <row r="90" spans="1:6">
      <c r="A90" s="65"/>
      <c r="B90" s="48"/>
      <c r="C90" s="61"/>
      <c r="D90" s="62"/>
      <c r="E90" s="63"/>
      <c r="F90" s="63"/>
    </row>
    <row r="91" spans="1:6">
      <c r="A91" s="36">
        <f>A89+1</f>
        <v>42411</v>
      </c>
      <c r="B91" s="47">
        <f t="shared" si="57"/>
        <v>6</v>
      </c>
      <c r="C91" s="58">
        <v>0.875</v>
      </c>
      <c r="D91" s="59">
        <f t="shared" si="58"/>
        <v>0.91666666666666663</v>
      </c>
      <c r="E91" s="32" t="s">
        <v>59</v>
      </c>
      <c r="F91" s="33" t="s">
        <v>47</v>
      </c>
    </row>
    <row r="92" spans="1:6">
      <c r="A92" s="65"/>
      <c r="B92" s="48"/>
      <c r="C92" s="61"/>
      <c r="D92" s="62"/>
      <c r="E92" s="63"/>
      <c r="F92" s="63"/>
    </row>
    <row r="93" spans="1:6">
      <c r="A93" s="36">
        <f>A91+1</f>
        <v>42412</v>
      </c>
      <c r="B93" s="47">
        <f t="shared" si="57"/>
        <v>6</v>
      </c>
      <c r="C93" s="58">
        <v>0.91666666666666596</v>
      </c>
      <c r="D93" s="59">
        <f t="shared" si="58"/>
        <v>0.95833333333333259</v>
      </c>
      <c r="E93" s="32" t="s">
        <v>44</v>
      </c>
      <c r="F93" s="33" t="s">
        <v>53</v>
      </c>
    </row>
    <row r="94" spans="1:6">
      <c r="A94" s="65"/>
      <c r="B94" s="48"/>
      <c r="C94" s="61"/>
      <c r="D94" s="62"/>
      <c r="E94" s="63"/>
      <c r="F94" s="63"/>
    </row>
    <row r="95" spans="1:6">
      <c r="A95" s="36">
        <f>A93+1</f>
        <v>42413</v>
      </c>
      <c r="B95" s="47">
        <f t="shared" si="57"/>
        <v>6</v>
      </c>
      <c r="C95" s="58">
        <v>0.95833333333333304</v>
      </c>
      <c r="D95" s="59">
        <f t="shared" si="58"/>
        <v>0.99999999999999967</v>
      </c>
      <c r="E95" s="32" t="s">
        <v>55</v>
      </c>
      <c r="F95" s="33" t="s">
        <v>56</v>
      </c>
    </row>
    <row r="96" spans="1:6">
      <c r="A96" s="65"/>
      <c r="B96" s="48"/>
      <c r="C96" s="61"/>
      <c r="D96" s="62"/>
      <c r="E96" s="63"/>
      <c r="F96" s="63"/>
    </row>
    <row r="97" spans="1:6">
      <c r="A97" s="36">
        <f>A95+1</f>
        <v>42414</v>
      </c>
      <c r="B97" s="47">
        <f t="shared" si="57"/>
        <v>6</v>
      </c>
      <c r="C97" s="58">
        <v>2.6250000000000102</v>
      </c>
      <c r="D97" s="59">
        <f t="shared" si="58"/>
        <v>2.6666666666666767</v>
      </c>
      <c r="E97" s="32"/>
      <c r="F97" s="33"/>
    </row>
    <row r="98" spans="1:6">
      <c r="A98" s="65"/>
      <c r="B98" s="48"/>
      <c r="C98" s="61"/>
      <c r="D98" s="62"/>
      <c r="E98" s="63"/>
      <c r="F98" s="63"/>
    </row>
    <row r="99" spans="1:6">
      <c r="A99" s="36">
        <f>A97+1</f>
        <v>42415</v>
      </c>
      <c r="B99" s="47">
        <f t="shared" si="57"/>
        <v>7</v>
      </c>
      <c r="C99" s="58">
        <v>0.79166666666666696</v>
      </c>
      <c r="D99" s="59">
        <f t="shared" si="58"/>
        <v>0.83333333333333359</v>
      </c>
      <c r="E99" s="32" t="s">
        <v>52</v>
      </c>
      <c r="F99" s="33" t="s">
        <v>48</v>
      </c>
    </row>
    <row r="100" spans="1:6" ht="15" customHeight="1">
      <c r="A100" s="65"/>
      <c r="B100" s="48"/>
      <c r="C100" s="61"/>
      <c r="D100" s="62"/>
      <c r="E100" s="63"/>
      <c r="F100" s="63"/>
    </row>
    <row r="101" spans="1:6" ht="15" customHeight="1">
      <c r="A101" s="36">
        <f>A99+1</f>
        <v>42416</v>
      </c>
      <c r="B101" s="47">
        <f t="shared" si="57"/>
        <v>7</v>
      </c>
      <c r="C101" s="58">
        <v>0.75</v>
      </c>
      <c r="D101" s="59">
        <f t="shared" si="58"/>
        <v>0.79166666666666663</v>
      </c>
      <c r="E101" s="32" t="s">
        <v>56</v>
      </c>
      <c r="F101" s="33" t="s">
        <v>52</v>
      </c>
    </row>
    <row r="102" spans="1:6">
      <c r="A102" s="65"/>
      <c r="B102" s="48"/>
      <c r="C102" s="61"/>
      <c r="D102" s="62"/>
      <c r="E102" s="63"/>
      <c r="F102" s="63"/>
    </row>
    <row r="103" spans="1:6">
      <c r="A103" s="36">
        <f>A101+1</f>
        <v>42417</v>
      </c>
      <c r="B103" s="47">
        <f t="shared" si="57"/>
        <v>7</v>
      </c>
      <c r="C103" s="58">
        <v>2.7500000000000102</v>
      </c>
      <c r="D103" s="59">
        <f t="shared" si="58"/>
        <v>2.7916666666666767</v>
      </c>
      <c r="E103" s="32"/>
      <c r="F103" s="33"/>
    </row>
    <row r="104" spans="1:6">
      <c r="A104" s="65"/>
      <c r="B104" s="48"/>
      <c r="C104" s="61"/>
      <c r="D104" s="62"/>
      <c r="E104" s="63"/>
      <c r="F104" s="63"/>
    </row>
    <row r="105" spans="1:6">
      <c r="A105" s="36">
        <f>A103+1</f>
        <v>42418</v>
      </c>
      <c r="B105" s="47">
        <f t="shared" si="57"/>
        <v>7</v>
      </c>
      <c r="C105" s="58">
        <v>2.7916666666666701</v>
      </c>
      <c r="D105" s="59">
        <f t="shared" si="58"/>
        <v>2.8333333333333366</v>
      </c>
      <c r="E105" s="32"/>
      <c r="F105" s="33"/>
    </row>
    <row r="106" spans="1:6">
      <c r="A106" s="65"/>
      <c r="B106" s="48"/>
      <c r="C106" s="61"/>
      <c r="D106" s="62"/>
      <c r="E106" s="63"/>
      <c r="F106" s="63"/>
    </row>
    <row r="107" spans="1:6">
      <c r="A107" s="36">
        <f>A105+1</f>
        <v>42419</v>
      </c>
      <c r="B107" s="47">
        <f t="shared" si="57"/>
        <v>7</v>
      </c>
      <c r="C107" s="58">
        <v>0.75</v>
      </c>
      <c r="D107" s="59">
        <f t="shared" si="58"/>
        <v>0.79166666666666663</v>
      </c>
      <c r="E107" s="32" t="s">
        <v>58</v>
      </c>
      <c r="F107" s="33" t="s">
        <v>52</v>
      </c>
    </row>
    <row r="108" spans="1:6">
      <c r="A108" s="36">
        <f>A107</f>
        <v>42419</v>
      </c>
      <c r="B108" s="47">
        <f t="shared" si="57"/>
        <v>7</v>
      </c>
      <c r="C108" s="58">
        <v>0.875</v>
      </c>
      <c r="D108" s="59">
        <f t="shared" ref="D108" si="59">C108+$B$2</f>
        <v>0.91666666666666663</v>
      </c>
      <c r="E108" s="32" t="s">
        <v>49</v>
      </c>
      <c r="F108" s="33" t="s">
        <v>53</v>
      </c>
    </row>
    <row r="109" spans="1:6">
      <c r="A109" s="65"/>
      <c r="B109" s="46"/>
      <c r="C109" s="61"/>
      <c r="D109" s="62"/>
      <c r="E109" s="63"/>
      <c r="F109" s="63"/>
    </row>
    <row r="110" spans="1:6">
      <c r="A110" s="36">
        <f>A107+1</f>
        <v>42420</v>
      </c>
      <c r="B110" s="47">
        <f t="shared" si="57"/>
        <v>7</v>
      </c>
      <c r="C110" s="58">
        <v>2.8750000000000102</v>
      </c>
      <c r="D110" s="59">
        <f t="shared" si="58"/>
        <v>2.9166666666666767</v>
      </c>
      <c r="E110" s="32"/>
      <c r="F110" s="33"/>
    </row>
    <row r="111" spans="1:6">
      <c r="A111" s="65"/>
      <c r="B111" s="46"/>
      <c r="C111" s="61"/>
      <c r="D111" s="62"/>
      <c r="E111" s="63"/>
      <c r="F111" s="63"/>
    </row>
    <row r="112" spans="1:6">
      <c r="A112" s="36">
        <f>A110+1</f>
        <v>42421</v>
      </c>
      <c r="B112" s="47">
        <f t="shared" si="57"/>
        <v>7</v>
      </c>
      <c r="C112" s="58">
        <v>2.9166666666666701</v>
      </c>
      <c r="D112" s="59">
        <f t="shared" si="58"/>
        <v>2.9583333333333366</v>
      </c>
      <c r="E112" s="32"/>
      <c r="F112" s="33"/>
    </row>
    <row r="113" spans="1:6">
      <c r="A113" s="65"/>
      <c r="B113" s="46"/>
      <c r="C113" s="61"/>
      <c r="D113" s="62"/>
      <c r="E113" s="63"/>
      <c r="F113" s="63"/>
    </row>
    <row r="114" spans="1:6">
      <c r="A114" s="36">
        <f>A112+1</f>
        <v>42422</v>
      </c>
      <c r="B114" s="47">
        <f t="shared" si="57"/>
        <v>8</v>
      </c>
      <c r="C114" s="58">
        <v>0.875</v>
      </c>
      <c r="D114" s="59">
        <f t="shared" si="58"/>
        <v>0.91666666666666663</v>
      </c>
      <c r="E114" s="32" t="s">
        <v>59</v>
      </c>
      <c r="F114" s="33" t="s">
        <v>96</v>
      </c>
    </row>
    <row r="115" spans="1:6">
      <c r="A115" s="65"/>
      <c r="B115" s="46"/>
      <c r="C115" s="61"/>
      <c r="D115" s="62"/>
      <c r="E115" s="63"/>
      <c r="F115" s="63"/>
    </row>
    <row r="116" spans="1:6">
      <c r="A116" s="36">
        <f>A114+1</f>
        <v>42423</v>
      </c>
      <c r="B116" s="47">
        <f t="shared" si="57"/>
        <v>8</v>
      </c>
      <c r="C116" s="58">
        <v>0.91666666666666596</v>
      </c>
      <c r="D116" s="59">
        <f t="shared" si="58"/>
        <v>0.95833333333333259</v>
      </c>
      <c r="E116" s="32" t="s">
        <v>42</v>
      </c>
      <c r="F116" s="33" t="s">
        <v>51</v>
      </c>
    </row>
    <row r="117" spans="1:6">
      <c r="A117" s="65"/>
      <c r="B117" s="46"/>
      <c r="C117" s="61"/>
      <c r="D117" s="62"/>
      <c r="E117" s="63"/>
      <c r="F117" s="63"/>
    </row>
    <row r="118" spans="1:6">
      <c r="A118" s="36">
        <f>A116+1</f>
        <v>42424</v>
      </c>
      <c r="B118" s="47">
        <f t="shared" si="57"/>
        <v>8</v>
      </c>
      <c r="C118" s="58">
        <v>0.83333333333333304</v>
      </c>
      <c r="D118" s="59">
        <f t="shared" si="58"/>
        <v>0.87499999999999967</v>
      </c>
      <c r="E118" s="32" t="s">
        <v>45</v>
      </c>
      <c r="F118" s="33" t="s">
        <v>52</v>
      </c>
    </row>
    <row r="119" spans="1:6">
      <c r="A119" s="65"/>
      <c r="B119" s="46"/>
      <c r="C119" s="61"/>
      <c r="D119" s="62"/>
      <c r="E119" s="63"/>
      <c r="F119" s="63"/>
    </row>
    <row r="120" spans="1:6">
      <c r="A120" s="36">
        <f>A118+1</f>
        <v>42425</v>
      </c>
      <c r="B120" s="47">
        <f t="shared" si="57"/>
        <v>8</v>
      </c>
      <c r="C120" s="58">
        <v>0.875</v>
      </c>
      <c r="D120" s="59">
        <f t="shared" si="58"/>
        <v>0.91666666666666663</v>
      </c>
      <c r="E120" s="32" t="s">
        <v>47</v>
      </c>
      <c r="F120" s="33" t="s">
        <v>50</v>
      </c>
    </row>
    <row r="121" spans="1:6">
      <c r="A121" s="65"/>
      <c r="B121" s="46"/>
      <c r="C121" s="61"/>
      <c r="D121" s="62"/>
      <c r="E121" s="63"/>
      <c r="F121" s="63"/>
    </row>
    <row r="122" spans="1:6">
      <c r="A122" s="36">
        <f>A120+1</f>
        <v>42426</v>
      </c>
      <c r="B122" s="47">
        <f t="shared" si="57"/>
        <v>8</v>
      </c>
      <c r="C122" s="58">
        <v>0.95833333333333304</v>
      </c>
      <c r="D122" s="59">
        <f t="shared" si="58"/>
        <v>0.99999999999999967</v>
      </c>
      <c r="E122" s="32" t="s">
        <v>57</v>
      </c>
      <c r="F122" s="33" t="s">
        <v>49</v>
      </c>
    </row>
    <row r="123" spans="1:6">
      <c r="A123" s="65"/>
      <c r="B123" s="46"/>
      <c r="C123" s="61"/>
      <c r="D123" s="62"/>
      <c r="E123" s="63"/>
      <c r="F123" s="63"/>
    </row>
    <row r="124" spans="1:6">
      <c r="A124" s="36">
        <f>A122+1</f>
        <v>42427</v>
      </c>
      <c r="B124" s="47">
        <f t="shared" si="57"/>
        <v>8</v>
      </c>
      <c r="C124" s="58">
        <v>0.95833333333333304</v>
      </c>
      <c r="D124" s="59">
        <f t="shared" si="58"/>
        <v>0.99999999999999967</v>
      </c>
      <c r="E124" s="32" t="s">
        <v>56</v>
      </c>
      <c r="F124" s="33" t="s">
        <v>55</v>
      </c>
    </row>
    <row r="125" spans="1:6">
      <c r="A125" s="65"/>
      <c r="B125" s="46"/>
      <c r="C125" s="61"/>
      <c r="D125" s="62"/>
      <c r="E125" s="63"/>
      <c r="F125" s="63"/>
    </row>
    <row r="126" spans="1:6" ht="20" customHeight="1">
      <c r="A126" s="36">
        <f>A124+1</f>
        <v>42428</v>
      </c>
      <c r="B126" s="47">
        <f t="shared" si="57"/>
        <v>8</v>
      </c>
      <c r="C126" s="58">
        <v>3.2083333333333401</v>
      </c>
      <c r="D126" s="59">
        <f t="shared" si="58"/>
        <v>3.2500000000000067</v>
      </c>
      <c r="E126" s="32"/>
      <c r="F126" s="33"/>
    </row>
    <row r="127" spans="1:6" ht="20" customHeight="1">
      <c r="A127" s="65"/>
      <c r="B127" s="46"/>
      <c r="C127" s="61"/>
      <c r="D127" s="62"/>
      <c r="E127" s="63"/>
      <c r="F127" s="63"/>
    </row>
    <row r="128" spans="1:6" ht="20" customHeight="1">
      <c r="A128" s="36">
        <f>A126+1</f>
        <v>42429</v>
      </c>
      <c r="B128" s="47">
        <f t="shared" si="57"/>
        <v>9</v>
      </c>
      <c r="C128" s="58">
        <v>0.875</v>
      </c>
      <c r="D128" s="59">
        <f t="shared" si="58"/>
        <v>0.91666666666666663</v>
      </c>
      <c r="E128" s="32" t="s">
        <v>96</v>
      </c>
      <c r="F128" s="33" t="s">
        <v>48</v>
      </c>
    </row>
    <row r="129" spans="1:7" s="55" customFormat="1" ht="22" customHeight="1" thickBot="1">
      <c r="A129" s="65"/>
      <c r="B129" s="46"/>
      <c r="C129" s="61"/>
      <c r="D129" s="62"/>
      <c r="E129" s="63"/>
      <c r="F129" s="63"/>
      <c r="G129" s="60"/>
    </row>
    <row r="130" spans="1:7" s="71" customFormat="1" ht="23" customHeight="1" thickTop="1">
      <c r="A130" s="68" t="s">
        <v>4</v>
      </c>
      <c r="B130" s="69">
        <v>4.1666666666666664E-2</v>
      </c>
      <c r="C130" s="104">
        <f>A134</f>
        <v>42430</v>
      </c>
      <c r="D130" s="105"/>
      <c r="E130" s="105"/>
      <c r="F130" s="106"/>
      <c r="G130" s="70"/>
    </row>
    <row r="131" spans="1:7" s="73" customFormat="1" ht="15" customHeight="1">
      <c r="A131" s="107"/>
      <c r="B131" s="108"/>
      <c r="C131" s="109" t="s">
        <v>78</v>
      </c>
      <c r="D131" s="110"/>
      <c r="E131" s="111" t="s">
        <v>77</v>
      </c>
      <c r="F131" s="112"/>
      <c r="G131" s="72"/>
    </row>
    <row r="132" spans="1:7" s="73" customFormat="1" ht="16" customHeight="1">
      <c r="A132" s="74" t="s">
        <v>88</v>
      </c>
      <c r="B132" s="27" t="s">
        <v>89</v>
      </c>
      <c r="C132" s="75" t="s">
        <v>75</v>
      </c>
      <c r="D132" s="75" t="s">
        <v>76</v>
      </c>
      <c r="E132" s="76" t="s">
        <v>0</v>
      </c>
      <c r="F132" s="77" t="s">
        <v>1</v>
      </c>
      <c r="G132" s="72"/>
    </row>
    <row r="133" spans="1:7" ht="7" customHeight="1">
      <c r="A133" s="65"/>
      <c r="B133" s="46"/>
      <c r="C133" s="61"/>
      <c r="D133" s="62"/>
      <c r="E133" s="63"/>
      <c r="F133" s="63"/>
    </row>
    <row r="134" spans="1:7" s="43" customFormat="1" ht="13" customHeight="1">
      <c r="A134" s="37">
        <f>A128+1</f>
        <v>42430</v>
      </c>
      <c r="B134" s="44">
        <f t="shared" ref="B134:B194" si="60">INT((A134-DATE(YEAR(A134-WEEKDAY(A134-1)+4),1,3)+WEEKDAY(DATE(YEAR(A134-WEEKDAY(A134-1)+4),1,3))+5)/7)</f>
        <v>9</v>
      </c>
      <c r="C134" s="38">
        <v>0.875</v>
      </c>
      <c r="D134" s="39">
        <f t="shared" ref="D134:D194" si="61">C134+$B$2</f>
        <v>0.91666666666666663</v>
      </c>
      <c r="E134" s="40" t="s">
        <v>59</v>
      </c>
      <c r="F134" s="41" t="s">
        <v>45</v>
      </c>
      <c r="G134" s="42"/>
    </row>
    <row r="135" spans="1:7" ht="7" customHeight="1">
      <c r="A135" s="65"/>
      <c r="B135" s="46"/>
      <c r="C135" s="61"/>
      <c r="D135" s="62"/>
      <c r="E135" s="63"/>
      <c r="F135" s="63"/>
    </row>
    <row r="136" spans="1:7" s="43" customFormat="1" ht="13" customHeight="1">
      <c r="A136" s="37">
        <f>A134+1</f>
        <v>42431</v>
      </c>
      <c r="B136" s="44">
        <f t="shared" si="60"/>
        <v>9</v>
      </c>
      <c r="C136" s="38">
        <v>0.875</v>
      </c>
      <c r="D136" s="39">
        <f t="shared" si="61"/>
        <v>0.91666666666666663</v>
      </c>
      <c r="E136" s="40" t="s">
        <v>96</v>
      </c>
      <c r="F136" s="41" t="s">
        <v>50</v>
      </c>
      <c r="G136" s="42"/>
    </row>
    <row r="137" spans="1:7" ht="7" customHeight="1">
      <c r="A137" s="65"/>
      <c r="B137" s="46"/>
      <c r="C137" s="61"/>
      <c r="D137" s="62"/>
      <c r="E137" s="63"/>
      <c r="F137" s="63"/>
    </row>
    <row r="138" spans="1:7" s="43" customFormat="1" ht="13" customHeight="1">
      <c r="A138" s="37">
        <f>A136+1</f>
        <v>42432</v>
      </c>
      <c r="B138" s="44">
        <f t="shared" si="60"/>
        <v>9</v>
      </c>
      <c r="C138" s="38">
        <v>0.875</v>
      </c>
      <c r="D138" s="39">
        <f t="shared" si="61"/>
        <v>0.91666666666666663</v>
      </c>
      <c r="E138" s="40" t="s">
        <v>42</v>
      </c>
      <c r="F138" s="41" t="s">
        <v>47</v>
      </c>
      <c r="G138" s="42"/>
    </row>
    <row r="139" spans="1:7" ht="7" customHeight="1">
      <c r="A139" s="65"/>
      <c r="B139" s="46"/>
      <c r="C139" s="61"/>
      <c r="D139" s="62"/>
      <c r="E139" s="63"/>
      <c r="F139" s="63"/>
    </row>
    <row r="140" spans="1:7" s="43" customFormat="1" ht="13" customHeight="1">
      <c r="A140" s="37">
        <f>A138+1</f>
        <v>42433</v>
      </c>
      <c r="B140" s="44">
        <f t="shared" si="60"/>
        <v>9</v>
      </c>
      <c r="C140" s="38">
        <v>0.91666666666666596</v>
      </c>
      <c r="D140" s="39">
        <f t="shared" si="61"/>
        <v>0.95833333333333259</v>
      </c>
      <c r="E140" s="40" t="s">
        <v>53</v>
      </c>
      <c r="F140" s="41" t="s">
        <v>52</v>
      </c>
      <c r="G140" s="42"/>
    </row>
    <row r="141" spans="1:7" ht="7" customHeight="1">
      <c r="A141" s="65"/>
      <c r="B141" s="46"/>
      <c r="C141" s="61"/>
      <c r="D141" s="62"/>
      <c r="E141" s="63"/>
      <c r="F141" s="63"/>
    </row>
    <row r="142" spans="1:7" s="43" customFormat="1" ht="13" customHeight="1">
      <c r="A142" s="37">
        <f>A140+1</f>
        <v>42434</v>
      </c>
      <c r="B142" s="44">
        <f t="shared" si="60"/>
        <v>9</v>
      </c>
      <c r="C142" s="38">
        <v>0.95833333333333304</v>
      </c>
      <c r="D142" s="39">
        <f t="shared" si="61"/>
        <v>0.99999999999999967</v>
      </c>
      <c r="E142" s="40" t="s">
        <v>55</v>
      </c>
      <c r="F142" s="41" t="s">
        <v>59</v>
      </c>
      <c r="G142" s="42"/>
    </row>
    <row r="143" spans="1:7" ht="7" customHeight="1">
      <c r="A143" s="65"/>
      <c r="B143" s="46"/>
      <c r="C143" s="61"/>
      <c r="D143" s="62"/>
      <c r="E143" s="63"/>
      <c r="F143" s="63"/>
    </row>
    <row r="144" spans="1:7" s="43" customFormat="1" ht="13" customHeight="1">
      <c r="A144" s="37">
        <f>A142+1</f>
        <v>42435</v>
      </c>
      <c r="B144" s="44">
        <f t="shared" si="60"/>
        <v>9</v>
      </c>
      <c r="C144" s="38">
        <v>0.83333333333333304</v>
      </c>
      <c r="D144" s="39">
        <f t="shared" si="61"/>
        <v>0.87499999999999967</v>
      </c>
      <c r="E144" s="40" t="s">
        <v>49</v>
      </c>
      <c r="F144" s="41" t="s">
        <v>96</v>
      </c>
      <c r="G144" s="42"/>
    </row>
    <row r="145" spans="1:7" ht="7" customHeight="1">
      <c r="A145" s="65"/>
      <c r="B145" s="46"/>
      <c r="C145" s="61"/>
      <c r="D145" s="62"/>
      <c r="E145" s="63"/>
      <c r="F145" s="63"/>
    </row>
    <row r="146" spans="1:7" s="43" customFormat="1" ht="13" customHeight="1">
      <c r="A146" s="37">
        <f>A144+1</f>
        <v>42436</v>
      </c>
      <c r="B146" s="44">
        <f t="shared" si="60"/>
        <v>10</v>
      </c>
      <c r="C146" s="38">
        <v>0.79166666666666696</v>
      </c>
      <c r="D146" s="39">
        <f t="shared" si="61"/>
        <v>0.83333333333333359</v>
      </c>
      <c r="E146" s="40" t="s">
        <v>58</v>
      </c>
      <c r="F146" s="41" t="s">
        <v>52</v>
      </c>
      <c r="G146" s="42"/>
    </row>
    <row r="147" spans="1:7" ht="7" customHeight="1">
      <c r="A147" s="65"/>
      <c r="B147" s="46"/>
      <c r="C147" s="61"/>
      <c r="D147" s="62"/>
      <c r="E147" s="63"/>
      <c r="F147" s="63"/>
    </row>
    <row r="148" spans="1:7" s="43" customFormat="1" ht="13" customHeight="1">
      <c r="A148" s="37">
        <f>A146+1</f>
        <v>42437</v>
      </c>
      <c r="B148" s="44">
        <f t="shared" si="60"/>
        <v>10</v>
      </c>
      <c r="C148" s="38">
        <v>0.875</v>
      </c>
      <c r="D148" s="39">
        <f t="shared" si="61"/>
        <v>0.91666666666666663</v>
      </c>
      <c r="E148" s="40" t="s">
        <v>56</v>
      </c>
      <c r="F148" s="41" t="s">
        <v>48</v>
      </c>
      <c r="G148" s="42"/>
    </row>
    <row r="149" spans="1:7" ht="7" customHeight="1">
      <c r="A149" s="65"/>
      <c r="B149" s="46"/>
      <c r="C149" s="61"/>
      <c r="D149" s="62"/>
      <c r="E149" s="63"/>
      <c r="F149" s="63"/>
    </row>
    <row r="150" spans="1:7" s="43" customFormat="1" ht="13" customHeight="1">
      <c r="A150" s="37">
        <f>A148+1</f>
        <v>42438</v>
      </c>
      <c r="B150" s="44">
        <f t="shared" si="60"/>
        <v>10</v>
      </c>
      <c r="C150" s="38">
        <v>0.91666666666666596</v>
      </c>
      <c r="D150" s="39">
        <f t="shared" si="61"/>
        <v>0.95833333333333259</v>
      </c>
      <c r="E150" s="40" t="s">
        <v>45</v>
      </c>
      <c r="F150" s="41" t="s">
        <v>96</v>
      </c>
      <c r="G150" s="42"/>
    </row>
    <row r="151" spans="1:7" ht="7" customHeight="1">
      <c r="A151" s="65"/>
      <c r="B151" s="46"/>
      <c r="C151" s="61"/>
      <c r="D151" s="62"/>
      <c r="E151" s="63"/>
      <c r="F151" s="63"/>
    </row>
    <row r="152" spans="1:7" s="43" customFormat="1" ht="13" customHeight="1">
      <c r="A152" s="37">
        <f>A150+1</f>
        <v>42439</v>
      </c>
      <c r="B152" s="44">
        <f t="shared" si="60"/>
        <v>10</v>
      </c>
      <c r="C152" s="38">
        <v>0.83333333333333304</v>
      </c>
      <c r="D152" s="39">
        <f t="shared" si="61"/>
        <v>0.87499999999999967</v>
      </c>
      <c r="E152" s="40" t="s">
        <v>59</v>
      </c>
      <c r="F152" s="41" t="s">
        <v>55</v>
      </c>
      <c r="G152" s="42"/>
    </row>
    <row r="153" spans="1:7" ht="7" customHeight="1">
      <c r="A153" s="65"/>
      <c r="B153" s="46"/>
      <c r="C153" s="61"/>
      <c r="D153" s="62"/>
      <c r="E153" s="63"/>
      <c r="F153" s="63"/>
    </row>
    <row r="154" spans="1:7" s="43" customFormat="1" ht="13" customHeight="1">
      <c r="A154" s="37">
        <f>A152+1</f>
        <v>42440</v>
      </c>
      <c r="B154" s="44">
        <f t="shared" si="60"/>
        <v>10</v>
      </c>
      <c r="C154" s="38">
        <v>0.95833333333333304</v>
      </c>
      <c r="D154" s="39">
        <f t="shared" si="61"/>
        <v>0.99999999999999967</v>
      </c>
      <c r="E154" s="40" t="s">
        <v>41</v>
      </c>
      <c r="F154" s="41" t="s">
        <v>44</v>
      </c>
      <c r="G154" s="42"/>
    </row>
    <row r="155" spans="1:7" ht="7" customHeight="1">
      <c r="A155" s="65"/>
      <c r="B155" s="46"/>
      <c r="C155" s="61"/>
      <c r="D155" s="62"/>
      <c r="E155" s="63"/>
      <c r="F155" s="63"/>
    </row>
    <row r="156" spans="1:7" s="43" customFormat="1" ht="13" customHeight="1">
      <c r="A156" s="37">
        <f>A154+1</f>
        <v>42441</v>
      </c>
      <c r="B156" s="44">
        <f t="shared" si="60"/>
        <v>10</v>
      </c>
      <c r="C156" s="38">
        <v>0.95833333333333304</v>
      </c>
      <c r="D156" s="39">
        <f t="shared" si="61"/>
        <v>0.99999999999999967</v>
      </c>
      <c r="E156" s="40" t="s">
        <v>51</v>
      </c>
      <c r="F156" s="41" t="s">
        <v>49</v>
      </c>
      <c r="G156" s="42"/>
    </row>
    <row r="157" spans="1:7" ht="7" customHeight="1">
      <c r="A157" s="65"/>
      <c r="B157" s="46"/>
      <c r="C157" s="61"/>
      <c r="D157" s="62"/>
      <c r="E157" s="63"/>
      <c r="F157" s="63"/>
    </row>
    <row r="158" spans="1:7" s="43" customFormat="1" ht="13" customHeight="1">
      <c r="A158" s="37">
        <f>A156+1</f>
        <v>42442</v>
      </c>
      <c r="B158" s="44">
        <f t="shared" si="60"/>
        <v>10</v>
      </c>
      <c r="C158" s="38">
        <v>0.91666666666666596</v>
      </c>
      <c r="D158" s="39">
        <f t="shared" si="61"/>
        <v>0.95833333333333259</v>
      </c>
      <c r="E158" s="40" t="s">
        <v>96</v>
      </c>
      <c r="F158" s="41" t="s">
        <v>59</v>
      </c>
      <c r="G158" s="42"/>
    </row>
    <row r="159" spans="1:7" ht="7" customHeight="1">
      <c r="A159" s="65"/>
      <c r="B159" s="46"/>
      <c r="C159" s="61"/>
      <c r="D159" s="62"/>
      <c r="E159" s="63"/>
      <c r="F159" s="63"/>
    </row>
    <row r="160" spans="1:7" s="43" customFormat="1" ht="13" customHeight="1">
      <c r="A160" s="37">
        <f>A158+1</f>
        <v>42443</v>
      </c>
      <c r="B160" s="44">
        <f t="shared" si="60"/>
        <v>11</v>
      </c>
      <c r="C160" s="38">
        <v>0.79166666666666696</v>
      </c>
      <c r="D160" s="39">
        <f t="shared" si="61"/>
        <v>0.83333333333333359</v>
      </c>
      <c r="E160" s="40" t="s">
        <v>48</v>
      </c>
      <c r="F160" s="41" t="s">
        <v>58</v>
      </c>
      <c r="G160" s="42"/>
    </row>
    <row r="161" spans="1:7" ht="7" customHeight="1">
      <c r="A161" s="65"/>
      <c r="B161" s="46"/>
      <c r="C161" s="61"/>
      <c r="D161" s="62"/>
      <c r="E161" s="63"/>
      <c r="F161" s="63"/>
    </row>
    <row r="162" spans="1:7" s="43" customFormat="1" ht="13" customHeight="1">
      <c r="A162" s="37">
        <f>A160+1</f>
        <v>42444</v>
      </c>
      <c r="B162" s="44">
        <f t="shared" si="60"/>
        <v>11</v>
      </c>
      <c r="C162" s="38">
        <v>0.875</v>
      </c>
      <c r="D162" s="39">
        <f t="shared" si="61"/>
        <v>0.91666666666666663</v>
      </c>
      <c r="E162" s="40" t="s">
        <v>54</v>
      </c>
      <c r="F162" s="41" t="s">
        <v>52</v>
      </c>
      <c r="G162" s="42"/>
    </row>
    <row r="163" spans="1:7" ht="7" customHeight="1">
      <c r="A163" s="65"/>
      <c r="B163" s="46"/>
      <c r="C163" s="61"/>
      <c r="D163" s="62"/>
      <c r="E163" s="63"/>
      <c r="F163" s="63"/>
    </row>
    <row r="164" spans="1:7" s="43" customFormat="1" ht="13" customHeight="1">
      <c r="A164" s="37">
        <f>A162+1</f>
        <v>42445</v>
      </c>
      <c r="B164" s="44">
        <f t="shared" si="60"/>
        <v>11</v>
      </c>
      <c r="C164" s="38">
        <v>3.7916666666666701</v>
      </c>
      <c r="D164" s="39">
        <f t="shared" si="61"/>
        <v>3.8333333333333366</v>
      </c>
      <c r="E164" s="40"/>
      <c r="F164" s="41"/>
      <c r="G164" s="42"/>
    </row>
    <row r="165" spans="1:7" ht="7" customHeight="1">
      <c r="A165" s="65"/>
      <c r="B165" s="46"/>
      <c r="C165" s="61"/>
      <c r="D165" s="62"/>
      <c r="E165" s="63"/>
      <c r="F165" s="63"/>
    </row>
    <row r="166" spans="1:7" s="43" customFormat="1" ht="13" customHeight="1">
      <c r="A166" s="37">
        <f>A164+1</f>
        <v>42446</v>
      </c>
      <c r="B166" s="44">
        <f t="shared" si="60"/>
        <v>11</v>
      </c>
      <c r="C166" s="38">
        <v>0.875</v>
      </c>
      <c r="D166" s="39">
        <f t="shared" si="61"/>
        <v>0.91666666666666663</v>
      </c>
      <c r="E166" s="40" t="s">
        <v>45</v>
      </c>
      <c r="F166" s="41" t="s">
        <v>59</v>
      </c>
      <c r="G166" s="42"/>
    </row>
    <row r="167" spans="1:7" ht="7" customHeight="1">
      <c r="A167" s="65"/>
      <c r="B167" s="46"/>
      <c r="C167" s="61"/>
      <c r="D167" s="62"/>
      <c r="E167" s="63"/>
      <c r="F167" s="63"/>
    </row>
    <row r="168" spans="1:7" s="43" customFormat="1" ht="13" customHeight="1">
      <c r="A168" s="37">
        <f>A166+1</f>
        <v>42447</v>
      </c>
      <c r="B168" s="44">
        <f t="shared" si="60"/>
        <v>11</v>
      </c>
      <c r="C168" s="38">
        <v>0.95833333333333304</v>
      </c>
      <c r="D168" s="39">
        <f t="shared" si="61"/>
        <v>0.99999999999999967</v>
      </c>
      <c r="E168" s="40" t="s">
        <v>49</v>
      </c>
      <c r="F168" s="41" t="s">
        <v>54</v>
      </c>
      <c r="G168" s="42"/>
    </row>
    <row r="169" spans="1:7" ht="7" customHeight="1">
      <c r="A169" s="65"/>
      <c r="B169" s="46"/>
      <c r="C169" s="61"/>
      <c r="D169" s="62"/>
      <c r="E169" s="63"/>
      <c r="F169" s="63"/>
    </row>
    <row r="170" spans="1:7" s="43" customFormat="1" ht="13" customHeight="1">
      <c r="A170" s="37">
        <f>A168+1</f>
        <v>42448</v>
      </c>
      <c r="B170" s="44">
        <f t="shared" si="60"/>
        <v>11</v>
      </c>
      <c r="C170" s="38">
        <v>0.95833333333333304</v>
      </c>
      <c r="D170" s="39">
        <f t="shared" si="61"/>
        <v>0.99999999999999967</v>
      </c>
      <c r="E170" s="40" t="s">
        <v>52</v>
      </c>
      <c r="F170" s="41" t="s">
        <v>55</v>
      </c>
      <c r="G170" s="42"/>
    </row>
    <row r="171" spans="1:7" ht="7" customHeight="1">
      <c r="A171" s="65"/>
      <c r="B171" s="46"/>
      <c r="C171" s="61"/>
      <c r="D171" s="62"/>
      <c r="E171" s="63"/>
      <c r="F171" s="63"/>
    </row>
    <row r="172" spans="1:7" s="43" customFormat="1" ht="13" customHeight="1">
      <c r="A172" s="37">
        <f>A170+1</f>
        <v>42449</v>
      </c>
      <c r="B172" s="44">
        <f t="shared" si="60"/>
        <v>11</v>
      </c>
      <c r="C172" s="38">
        <v>0.875</v>
      </c>
      <c r="D172" s="39">
        <f t="shared" si="61"/>
        <v>0.91666666666666663</v>
      </c>
      <c r="E172" s="40" t="s">
        <v>59</v>
      </c>
      <c r="F172" s="41" t="s">
        <v>86</v>
      </c>
      <c r="G172" s="42"/>
    </row>
    <row r="173" spans="1:7" ht="7" customHeight="1">
      <c r="A173" s="65"/>
      <c r="B173" s="46"/>
      <c r="C173" s="61"/>
      <c r="D173" s="62"/>
      <c r="E173" s="63"/>
      <c r="F173" s="63"/>
    </row>
    <row r="174" spans="1:7" s="43" customFormat="1" ht="13" customHeight="1">
      <c r="A174" s="37">
        <f>A172+1</f>
        <v>42450</v>
      </c>
      <c r="B174" s="44">
        <f t="shared" si="60"/>
        <v>12</v>
      </c>
      <c r="C174" s="38">
        <v>0.79166666666666696</v>
      </c>
      <c r="D174" s="39">
        <f t="shared" si="61"/>
        <v>0.83333333333333359</v>
      </c>
      <c r="E174" s="40" t="s">
        <v>58</v>
      </c>
      <c r="F174" s="41" t="s">
        <v>48</v>
      </c>
      <c r="G174" s="42"/>
    </row>
    <row r="175" spans="1:7" ht="7" customHeight="1">
      <c r="A175" s="65"/>
      <c r="B175" s="46"/>
      <c r="C175" s="61"/>
      <c r="D175" s="62"/>
      <c r="E175" s="63"/>
      <c r="F175" s="63"/>
    </row>
    <row r="176" spans="1:7" s="43" customFormat="1" ht="13" customHeight="1">
      <c r="A176" s="37">
        <f>A174+1</f>
        <v>42451</v>
      </c>
      <c r="B176" s="44">
        <f t="shared" si="60"/>
        <v>12</v>
      </c>
      <c r="C176" s="38">
        <v>0.91666666666666596</v>
      </c>
      <c r="D176" s="39">
        <f t="shared" si="61"/>
        <v>0.95833333333333259</v>
      </c>
      <c r="E176" s="40" t="s">
        <v>90</v>
      </c>
      <c r="F176" s="41" t="s">
        <v>56</v>
      </c>
      <c r="G176" s="42"/>
    </row>
    <row r="177" spans="1:7" ht="7" customHeight="1">
      <c r="A177" s="65"/>
      <c r="B177" s="46"/>
      <c r="C177" s="61"/>
      <c r="D177" s="62"/>
      <c r="E177" s="63"/>
      <c r="F177" s="63"/>
    </row>
    <row r="178" spans="1:7" s="43" customFormat="1" ht="13" customHeight="1">
      <c r="A178" s="37">
        <f>A176+1</f>
        <v>42452</v>
      </c>
      <c r="B178" s="44">
        <f t="shared" si="60"/>
        <v>12</v>
      </c>
      <c r="C178" s="38">
        <v>4.0833333333333401</v>
      </c>
      <c r="D178" s="39">
        <f t="shared" si="61"/>
        <v>4.1250000000000071</v>
      </c>
      <c r="E178" s="40"/>
      <c r="F178" s="41"/>
      <c r="G178" s="42"/>
    </row>
    <row r="179" spans="1:7" ht="7" customHeight="1">
      <c r="A179" s="65"/>
      <c r="B179" s="46"/>
      <c r="C179" s="61"/>
      <c r="D179" s="62"/>
      <c r="E179" s="63"/>
      <c r="F179" s="63"/>
    </row>
    <row r="180" spans="1:7" s="43" customFormat="1" ht="13" customHeight="1">
      <c r="A180" s="37">
        <f>A178+1</f>
        <v>42453</v>
      </c>
      <c r="B180" s="44">
        <f t="shared" si="60"/>
        <v>12</v>
      </c>
      <c r="C180" s="38">
        <v>0.95833333333333304</v>
      </c>
      <c r="D180" s="39">
        <f t="shared" si="61"/>
        <v>0.99999999999999967</v>
      </c>
      <c r="E180" s="40" t="s">
        <v>50</v>
      </c>
      <c r="F180" s="41" t="s">
        <v>45</v>
      </c>
      <c r="G180" s="42"/>
    </row>
    <row r="181" spans="1:7" ht="7" customHeight="1">
      <c r="A181" s="65"/>
      <c r="B181" s="46"/>
      <c r="C181" s="61"/>
      <c r="D181" s="62"/>
      <c r="E181" s="63"/>
      <c r="F181" s="63"/>
    </row>
    <row r="182" spans="1:7" s="43" customFormat="1" ht="13" customHeight="1">
      <c r="A182" s="37">
        <f>A180+1</f>
        <v>42454</v>
      </c>
      <c r="B182" s="44">
        <f t="shared" si="60"/>
        <v>12</v>
      </c>
      <c r="C182" s="38">
        <v>0.91666666666666596</v>
      </c>
      <c r="D182" s="39">
        <f t="shared" si="61"/>
        <v>0.95833333333333259</v>
      </c>
      <c r="E182" s="40" t="s">
        <v>44</v>
      </c>
      <c r="F182" s="41" t="s">
        <v>53</v>
      </c>
      <c r="G182" s="42"/>
    </row>
    <row r="183" spans="1:7" ht="7" customHeight="1">
      <c r="A183" s="65"/>
      <c r="B183" s="46"/>
      <c r="C183" s="61"/>
      <c r="D183" s="62"/>
      <c r="E183" s="63"/>
      <c r="F183" s="63"/>
    </row>
    <row r="184" spans="1:7" s="43" customFormat="1" ht="13" customHeight="1">
      <c r="A184" s="37">
        <f>A182+1</f>
        <v>42455</v>
      </c>
      <c r="B184" s="44">
        <f t="shared" si="60"/>
        <v>12</v>
      </c>
      <c r="C184" s="38">
        <v>0.95833333333333304</v>
      </c>
      <c r="D184" s="39">
        <f t="shared" si="61"/>
        <v>0.99999999999999967</v>
      </c>
      <c r="E184" s="40" t="s">
        <v>59</v>
      </c>
      <c r="F184" s="41" t="s">
        <v>96</v>
      </c>
      <c r="G184" s="42"/>
    </row>
    <row r="185" spans="1:7" ht="7" customHeight="1">
      <c r="A185" s="65"/>
      <c r="B185" s="46"/>
      <c r="C185" s="61"/>
      <c r="D185" s="62"/>
      <c r="E185" s="63"/>
      <c r="F185" s="63"/>
    </row>
    <row r="186" spans="1:7" s="43" customFormat="1" ht="13" customHeight="1">
      <c r="A186" s="37">
        <f>A184+1</f>
        <v>42456</v>
      </c>
      <c r="B186" s="44">
        <f t="shared" si="60"/>
        <v>12</v>
      </c>
      <c r="C186" s="38">
        <v>4.25</v>
      </c>
      <c r="D186" s="39">
        <f t="shared" si="61"/>
        <v>4.291666666666667</v>
      </c>
      <c r="E186" s="40"/>
      <c r="F186" s="41"/>
      <c r="G186" s="42"/>
    </row>
    <row r="187" spans="1:7" ht="7" customHeight="1">
      <c r="A187" s="65"/>
      <c r="B187" s="46"/>
      <c r="C187" s="61"/>
      <c r="D187" s="62"/>
      <c r="E187" s="63"/>
      <c r="F187" s="63"/>
    </row>
    <row r="188" spans="1:7" s="43" customFormat="1" ht="13" customHeight="1">
      <c r="A188" s="37">
        <f>A186+1</f>
        <v>42457</v>
      </c>
      <c r="B188" s="44">
        <f t="shared" si="60"/>
        <v>13</v>
      </c>
      <c r="C188" s="38">
        <v>0.79166666666666696</v>
      </c>
      <c r="D188" s="39">
        <f t="shared" si="61"/>
        <v>0.83333333333333359</v>
      </c>
      <c r="E188" s="40" t="s">
        <v>52</v>
      </c>
      <c r="F188" s="41" t="s">
        <v>58</v>
      </c>
      <c r="G188" s="42"/>
    </row>
    <row r="189" spans="1:7" ht="7" customHeight="1">
      <c r="A189" s="65"/>
      <c r="B189" s="46"/>
      <c r="C189" s="61"/>
      <c r="D189" s="62"/>
      <c r="E189" s="63"/>
      <c r="F189" s="63"/>
    </row>
    <row r="190" spans="1:7" s="43" customFormat="1" ht="13" customHeight="1">
      <c r="A190" s="37">
        <f>A188+1</f>
        <v>42458</v>
      </c>
      <c r="B190" s="44">
        <f t="shared" si="60"/>
        <v>13</v>
      </c>
      <c r="C190" s="38">
        <v>0.91666666666666596</v>
      </c>
      <c r="D190" s="39">
        <f t="shared" si="61"/>
        <v>0.95833333333333259</v>
      </c>
      <c r="E190" s="40" t="s">
        <v>54</v>
      </c>
      <c r="F190" s="41" t="s">
        <v>56</v>
      </c>
      <c r="G190" s="42"/>
    </row>
    <row r="191" spans="1:7" ht="7" customHeight="1">
      <c r="A191" s="65"/>
      <c r="B191" s="46"/>
      <c r="C191" s="61"/>
      <c r="D191" s="62"/>
      <c r="E191" s="63"/>
      <c r="F191" s="63"/>
    </row>
    <row r="192" spans="1:7" s="43" customFormat="1" ht="13" customHeight="1">
      <c r="A192" s="37">
        <f>A190+1</f>
        <v>42459</v>
      </c>
      <c r="B192" s="44">
        <f t="shared" si="60"/>
        <v>13</v>
      </c>
      <c r="C192" s="38">
        <v>0.83333333333333304</v>
      </c>
      <c r="D192" s="39">
        <f t="shared" si="61"/>
        <v>0.87499999999999967</v>
      </c>
      <c r="E192" s="40" t="s">
        <v>48</v>
      </c>
      <c r="F192" s="41" t="s">
        <v>51</v>
      </c>
      <c r="G192" s="42"/>
    </row>
    <row r="193" spans="1:7" ht="7" customHeight="1">
      <c r="A193" s="65"/>
      <c r="B193" s="46"/>
      <c r="C193" s="61"/>
      <c r="D193" s="62"/>
      <c r="E193" s="63"/>
      <c r="F193" s="63"/>
    </row>
    <row r="194" spans="1:7" s="43" customFormat="1" ht="13" customHeight="1">
      <c r="A194" s="37">
        <f>A192+1</f>
        <v>42460</v>
      </c>
      <c r="B194" s="44">
        <f t="shared" si="60"/>
        <v>13</v>
      </c>
      <c r="C194" s="38">
        <v>0.875</v>
      </c>
      <c r="D194" s="39">
        <f t="shared" si="61"/>
        <v>0.91666666666666663</v>
      </c>
      <c r="E194" s="40" t="s">
        <v>86</v>
      </c>
      <c r="F194" s="41" t="s">
        <v>47</v>
      </c>
      <c r="G194" s="42"/>
    </row>
    <row r="195" spans="1:7" ht="7" customHeight="1" thickBot="1">
      <c r="A195" s="65"/>
      <c r="B195" s="46"/>
      <c r="C195" s="61"/>
      <c r="D195" s="62"/>
      <c r="E195" s="63"/>
      <c r="F195" s="63"/>
      <c r="G195" s="60"/>
    </row>
    <row r="196" spans="1:7" ht="25" customHeight="1" thickTop="1">
      <c r="A196" s="68" t="s">
        <v>4</v>
      </c>
      <c r="B196" s="15">
        <v>4.1666666666666664E-2</v>
      </c>
      <c r="C196" s="104">
        <f>A200</f>
        <v>42461</v>
      </c>
      <c r="D196" s="105"/>
      <c r="E196" s="105"/>
      <c r="F196" s="106"/>
    </row>
    <row r="197" spans="1:7" ht="23">
      <c r="A197" s="95"/>
      <c r="B197" s="96"/>
      <c r="C197" s="109" t="s">
        <v>78</v>
      </c>
      <c r="D197" s="110"/>
      <c r="E197" s="111" t="s">
        <v>77</v>
      </c>
      <c r="F197" s="112"/>
    </row>
    <row r="198" spans="1:7" s="73" customFormat="1" ht="16" customHeight="1">
      <c r="A198" s="74" t="s">
        <v>88</v>
      </c>
      <c r="B198" s="27" t="s">
        <v>89</v>
      </c>
      <c r="C198" s="75" t="s">
        <v>75</v>
      </c>
      <c r="D198" s="75" t="s">
        <v>76</v>
      </c>
      <c r="E198" s="76" t="s">
        <v>0</v>
      </c>
      <c r="F198" s="77" t="s">
        <v>1</v>
      </c>
      <c r="G198" s="72"/>
    </row>
    <row r="199" spans="1:7" ht="8" customHeight="1">
      <c r="A199" s="65"/>
      <c r="B199" s="46"/>
      <c r="C199" s="57"/>
      <c r="D199" s="57"/>
      <c r="E199" s="57"/>
      <c r="F199" s="57"/>
    </row>
    <row r="200" spans="1:7" s="85" customFormat="1" ht="13" customHeight="1">
      <c r="A200" s="78">
        <f>A194+1</f>
        <v>42461</v>
      </c>
      <c r="B200" s="79">
        <f t="shared" ref="B200:B258" si="62">INT((A200-DATE(YEAR(A200-WEEKDAY(A200-1)+4),1,3)+WEEKDAY(DATE(YEAR(A200-WEEKDAY(A200-1)+4),1,3))+5)/7)</f>
        <v>13</v>
      </c>
      <c r="C200" s="80">
        <v>0.95833333333333304</v>
      </c>
      <c r="D200" s="81">
        <f t="shared" ref="D200" si="63">C200+$B$2</f>
        <v>0.99999999999999967</v>
      </c>
      <c r="E200" s="82" t="s">
        <v>49</v>
      </c>
      <c r="F200" s="83" t="s">
        <v>96</v>
      </c>
      <c r="G200" s="84"/>
    </row>
    <row r="201" spans="1:7" s="92" customFormat="1" ht="7" customHeight="1">
      <c r="A201" s="86"/>
      <c r="B201" s="87"/>
      <c r="C201" s="88"/>
      <c r="D201" s="89"/>
      <c r="E201" s="90"/>
      <c r="F201" s="90"/>
      <c r="G201" s="91"/>
    </row>
    <row r="202" spans="1:7" s="85" customFormat="1" ht="13" customHeight="1">
      <c r="A202" s="78">
        <f>A200+1</f>
        <v>42462</v>
      </c>
      <c r="B202" s="79">
        <f t="shared" si="62"/>
        <v>13</v>
      </c>
      <c r="C202" s="80">
        <v>0.95833333333333304</v>
      </c>
      <c r="D202" s="81">
        <f t="shared" ref="D202:D258" si="64">C202+$B$2</f>
        <v>0.99999999999999967</v>
      </c>
      <c r="E202" s="82" t="s">
        <v>56</v>
      </c>
      <c r="F202" s="83" t="s">
        <v>54</v>
      </c>
      <c r="G202" s="84"/>
    </row>
    <row r="203" spans="1:7" s="92" customFormat="1" ht="7" customHeight="1">
      <c r="A203" s="86"/>
      <c r="B203" s="87"/>
      <c r="C203" s="88"/>
      <c r="D203" s="89"/>
      <c r="E203" s="90"/>
      <c r="F203" s="90"/>
      <c r="G203" s="91"/>
    </row>
    <row r="204" spans="1:7" s="85" customFormat="1" ht="13" customHeight="1">
      <c r="A204" s="78">
        <f>A202+1</f>
        <v>42463</v>
      </c>
      <c r="B204" s="79">
        <f t="shared" si="62"/>
        <v>13</v>
      </c>
      <c r="C204" s="80">
        <v>0.875</v>
      </c>
      <c r="D204" s="81">
        <f t="shared" si="64"/>
        <v>0.91666666666666663</v>
      </c>
      <c r="E204" s="82" t="s">
        <v>55</v>
      </c>
      <c r="F204" s="83" t="s">
        <v>59</v>
      </c>
      <c r="G204" s="84"/>
    </row>
    <row r="205" spans="1:7" s="92" customFormat="1" ht="7" customHeight="1">
      <c r="A205" s="86"/>
      <c r="B205" s="87"/>
      <c r="C205" s="88"/>
      <c r="D205" s="89"/>
      <c r="E205" s="90"/>
      <c r="F205" s="90"/>
      <c r="G205" s="91"/>
    </row>
    <row r="206" spans="1:7" s="85" customFormat="1" ht="13" customHeight="1">
      <c r="A206" s="78">
        <f>A204+1</f>
        <v>42464</v>
      </c>
      <c r="B206" s="79">
        <f t="shared" si="62"/>
        <v>14</v>
      </c>
      <c r="C206" s="80">
        <v>0.83333333333333304</v>
      </c>
      <c r="D206" s="81">
        <f t="shared" si="64"/>
        <v>0.87499999999999967</v>
      </c>
      <c r="E206" s="82" t="s">
        <v>45</v>
      </c>
      <c r="F206" s="83" t="s">
        <v>58</v>
      </c>
      <c r="G206" s="84"/>
    </row>
    <row r="207" spans="1:7" s="92" customFormat="1" ht="7" customHeight="1">
      <c r="A207" s="86"/>
      <c r="B207" s="87"/>
      <c r="C207" s="88"/>
      <c r="D207" s="89"/>
      <c r="E207" s="90"/>
      <c r="F207" s="90"/>
      <c r="G207" s="91"/>
    </row>
    <row r="208" spans="1:7" s="85" customFormat="1" ht="13" customHeight="1">
      <c r="A208" s="78">
        <f>A206+1</f>
        <v>42465</v>
      </c>
      <c r="B208" s="79">
        <f t="shared" si="62"/>
        <v>14</v>
      </c>
      <c r="C208" s="80">
        <v>0.875</v>
      </c>
      <c r="D208" s="81">
        <f t="shared" si="64"/>
        <v>0.91666666666666663</v>
      </c>
      <c r="E208" s="82" t="s">
        <v>59</v>
      </c>
      <c r="F208" s="83" t="s">
        <v>42</v>
      </c>
      <c r="G208" s="84"/>
    </row>
    <row r="209" spans="1:7" s="92" customFormat="1" ht="7" customHeight="1">
      <c r="A209" s="86"/>
      <c r="B209" s="87"/>
      <c r="C209" s="88"/>
      <c r="D209" s="89"/>
      <c r="E209" s="90"/>
      <c r="F209" s="90"/>
      <c r="G209" s="91"/>
    </row>
    <row r="210" spans="1:7" s="85" customFormat="1" ht="13" customHeight="1">
      <c r="A210" s="78">
        <f>A208+1</f>
        <v>42466</v>
      </c>
      <c r="B210" s="79">
        <f t="shared" si="62"/>
        <v>14</v>
      </c>
      <c r="C210" s="80">
        <v>0.875</v>
      </c>
      <c r="D210" s="81">
        <f t="shared" si="64"/>
        <v>0.91666666666666663</v>
      </c>
      <c r="E210" s="82" t="s">
        <v>48</v>
      </c>
      <c r="F210" s="83" t="s">
        <v>96</v>
      </c>
      <c r="G210" s="84"/>
    </row>
    <row r="211" spans="1:7" s="92" customFormat="1" ht="7" customHeight="1">
      <c r="A211" s="86"/>
      <c r="B211" s="87"/>
      <c r="C211" s="88"/>
      <c r="D211" s="89"/>
      <c r="E211" s="90"/>
      <c r="F211" s="90"/>
      <c r="G211" s="91"/>
    </row>
    <row r="212" spans="1:7" s="85" customFormat="1" ht="13" customHeight="1">
      <c r="A212" s="78">
        <f>A210+1</f>
        <v>42467</v>
      </c>
      <c r="B212" s="79">
        <f t="shared" si="62"/>
        <v>14</v>
      </c>
      <c r="C212" s="80">
        <v>0.91666666666666596</v>
      </c>
      <c r="D212" s="81">
        <f t="shared" si="64"/>
        <v>0.95833333333333259</v>
      </c>
      <c r="E212" s="82" t="s">
        <v>50</v>
      </c>
      <c r="F212" s="83" t="s">
        <v>47</v>
      </c>
      <c r="G212" s="84"/>
    </row>
    <row r="213" spans="1:7" s="92" customFormat="1" ht="7" customHeight="1">
      <c r="A213" s="86"/>
      <c r="B213" s="87"/>
      <c r="C213" s="88"/>
      <c r="D213" s="89"/>
      <c r="E213" s="90"/>
      <c r="F213" s="90"/>
      <c r="G213" s="91"/>
    </row>
    <row r="214" spans="1:7" s="85" customFormat="1" ht="13" customHeight="1">
      <c r="A214" s="78">
        <f>A212+1</f>
        <v>42468</v>
      </c>
      <c r="B214" s="79">
        <f t="shared" si="62"/>
        <v>14</v>
      </c>
      <c r="C214" s="80">
        <v>0.91666666666666596</v>
      </c>
      <c r="D214" s="81">
        <f t="shared" si="64"/>
        <v>0.95833333333333259</v>
      </c>
      <c r="E214" s="82" t="s">
        <v>53</v>
      </c>
      <c r="F214" s="83" t="s">
        <v>55</v>
      </c>
      <c r="G214" s="84"/>
    </row>
    <row r="215" spans="1:7" s="92" customFormat="1" ht="7" customHeight="1">
      <c r="A215" s="86"/>
      <c r="B215" s="87"/>
      <c r="C215" s="88"/>
      <c r="D215" s="89"/>
      <c r="E215" s="90"/>
      <c r="F215" s="90"/>
      <c r="G215" s="91"/>
    </row>
    <row r="216" spans="1:7" s="85" customFormat="1" ht="13" customHeight="1">
      <c r="A216" s="78">
        <f>A214+1</f>
        <v>42469</v>
      </c>
      <c r="B216" s="79">
        <f t="shared" si="62"/>
        <v>14</v>
      </c>
      <c r="C216" s="80">
        <v>0.95833333333333304</v>
      </c>
      <c r="D216" s="81">
        <f t="shared" si="64"/>
        <v>0.99999999999999967</v>
      </c>
      <c r="E216" s="82" t="s">
        <v>54</v>
      </c>
      <c r="F216" s="83" t="s">
        <v>56</v>
      </c>
      <c r="G216" s="84"/>
    </row>
    <row r="217" spans="1:7" s="92" customFormat="1" ht="7" customHeight="1">
      <c r="A217" s="86"/>
      <c r="B217" s="87"/>
      <c r="C217" s="88"/>
      <c r="D217" s="89"/>
      <c r="E217" s="90"/>
      <c r="F217" s="90"/>
      <c r="G217" s="91"/>
    </row>
    <row r="218" spans="1:7" s="85" customFormat="1" ht="13" customHeight="1">
      <c r="A218" s="78">
        <f>A216+1</f>
        <v>42470</v>
      </c>
      <c r="B218" s="79">
        <f t="shared" si="62"/>
        <v>14</v>
      </c>
      <c r="C218" s="80">
        <v>0.91666666666666596</v>
      </c>
      <c r="D218" s="81">
        <f t="shared" si="64"/>
        <v>0.95833333333333259</v>
      </c>
      <c r="E218" s="82" t="s">
        <v>49</v>
      </c>
      <c r="F218" s="83" t="s">
        <v>96</v>
      </c>
      <c r="G218" s="84"/>
    </row>
    <row r="219" spans="1:7" s="92" customFormat="1" ht="7" customHeight="1">
      <c r="A219" s="86"/>
      <c r="B219" s="87"/>
      <c r="C219" s="88"/>
      <c r="D219" s="89"/>
      <c r="E219" s="90"/>
      <c r="F219" s="90"/>
      <c r="G219" s="91"/>
    </row>
    <row r="220" spans="1:7" s="85" customFormat="1" ht="13" customHeight="1">
      <c r="A220" s="78">
        <f>A218+1</f>
        <v>42471</v>
      </c>
      <c r="B220" s="79">
        <f t="shared" si="62"/>
        <v>15</v>
      </c>
      <c r="C220" s="80">
        <v>0.75</v>
      </c>
      <c r="D220" s="81">
        <f t="shared" si="64"/>
        <v>0.79166666666666663</v>
      </c>
      <c r="E220" s="82" t="s">
        <v>58</v>
      </c>
      <c r="F220" s="83" t="s">
        <v>52</v>
      </c>
      <c r="G220" s="84"/>
    </row>
    <row r="221" spans="1:7" s="92" customFormat="1" ht="7" customHeight="1">
      <c r="A221" s="86"/>
      <c r="B221" s="87"/>
      <c r="C221" s="88"/>
      <c r="D221" s="89"/>
      <c r="E221" s="90"/>
      <c r="F221" s="90"/>
      <c r="G221" s="91"/>
    </row>
    <row r="222" spans="1:7" s="85" customFormat="1" ht="13" customHeight="1">
      <c r="A222" s="78">
        <f>A220+1</f>
        <v>42472</v>
      </c>
      <c r="B222" s="79">
        <f t="shared" si="62"/>
        <v>15</v>
      </c>
      <c r="C222" s="80">
        <v>0.79166666666666696</v>
      </c>
      <c r="D222" s="81">
        <f t="shared" si="64"/>
        <v>0.83333333333333359</v>
      </c>
      <c r="E222" s="82" t="s">
        <v>42</v>
      </c>
      <c r="F222" s="83" t="s">
        <v>48</v>
      </c>
      <c r="G222" s="84"/>
    </row>
    <row r="223" spans="1:7" s="92" customFormat="1" ht="7" customHeight="1">
      <c r="A223" s="86"/>
      <c r="B223" s="87"/>
      <c r="C223" s="88"/>
      <c r="D223" s="89"/>
      <c r="E223" s="90"/>
      <c r="F223" s="90"/>
      <c r="G223" s="91"/>
    </row>
    <row r="224" spans="1:7" s="85" customFormat="1" ht="13" customHeight="1">
      <c r="A224" s="78">
        <f>A222+1</f>
        <v>42473</v>
      </c>
      <c r="B224" s="79">
        <f t="shared" si="62"/>
        <v>15</v>
      </c>
      <c r="C224" s="80">
        <v>0.95833333333333304</v>
      </c>
      <c r="D224" s="81">
        <f t="shared" si="64"/>
        <v>0.99999999999999967</v>
      </c>
      <c r="E224" s="82" t="s">
        <v>45</v>
      </c>
      <c r="F224" s="83" t="s">
        <v>90</v>
      </c>
      <c r="G224" s="84"/>
    </row>
    <row r="225" spans="1:7" s="92" customFormat="1" ht="7" customHeight="1">
      <c r="A225" s="86"/>
      <c r="B225" s="87"/>
      <c r="C225" s="88"/>
      <c r="D225" s="89"/>
      <c r="E225" s="90"/>
      <c r="F225" s="90"/>
      <c r="G225" s="91"/>
    </row>
    <row r="226" spans="1:7" s="85" customFormat="1" ht="13" customHeight="1">
      <c r="A226" s="78">
        <f>A224+1</f>
        <v>42474</v>
      </c>
      <c r="B226" s="79">
        <f t="shared" si="62"/>
        <v>15</v>
      </c>
      <c r="C226" s="80">
        <v>0.91666666666666596</v>
      </c>
      <c r="D226" s="81">
        <f t="shared" si="64"/>
        <v>0.95833333333333259</v>
      </c>
      <c r="E226" s="82" t="s">
        <v>47</v>
      </c>
      <c r="F226" s="83" t="s">
        <v>51</v>
      </c>
      <c r="G226" s="84"/>
    </row>
    <row r="227" spans="1:7" s="92" customFormat="1" ht="7" customHeight="1">
      <c r="A227" s="86"/>
      <c r="B227" s="87"/>
      <c r="C227" s="88"/>
      <c r="D227" s="89"/>
      <c r="E227" s="90"/>
      <c r="F227" s="90"/>
      <c r="G227" s="91"/>
    </row>
    <row r="228" spans="1:7" s="85" customFormat="1" ht="13" customHeight="1">
      <c r="A228" s="78">
        <f>A226+1</f>
        <v>42475</v>
      </c>
      <c r="B228" s="79">
        <f t="shared" si="62"/>
        <v>15</v>
      </c>
      <c r="C228" s="80">
        <v>0.91666666666666596</v>
      </c>
      <c r="D228" s="81">
        <f t="shared" si="64"/>
        <v>0.95833333333333259</v>
      </c>
      <c r="E228" s="82" t="s">
        <v>44</v>
      </c>
      <c r="F228" s="83" t="s">
        <v>53</v>
      </c>
      <c r="G228" s="84"/>
    </row>
    <row r="229" spans="1:7" s="92" customFormat="1" ht="7" customHeight="1">
      <c r="A229" s="86"/>
      <c r="B229" s="87"/>
      <c r="C229" s="88"/>
      <c r="D229" s="89"/>
      <c r="E229" s="90"/>
      <c r="F229" s="90"/>
      <c r="G229" s="91"/>
    </row>
    <row r="230" spans="1:7" s="85" customFormat="1" ht="13" customHeight="1">
      <c r="A230" s="78">
        <f>A228+1</f>
        <v>42476</v>
      </c>
      <c r="B230" s="79">
        <f t="shared" si="62"/>
        <v>15</v>
      </c>
      <c r="C230" s="80">
        <v>0.95833333333333304</v>
      </c>
      <c r="D230" s="81">
        <f t="shared" si="64"/>
        <v>0.99999999999999967</v>
      </c>
      <c r="E230" s="82" t="s">
        <v>96</v>
      </c>
      <c r="F230" s="83" t="s">
        <v>52</v>
      </c>
      <c r="G230" s="84"/>
    </row>
    <row r="231" spans="1:7" s="92" customFormat="1" ht="7" customHeight="1">
      <c r="A231" s="86"/>
      <c r="B231" s="87"/>
      <c r="C231" s="88"/>
      <c r="D231" s="89"/>
      <c r="E231" s="90"/>
      <c r="F231" s="90"/>
      <c r="G231" s="91"/>
    </row>
    <row r="232" spans="1:7" s="85" customFormat="1" ht="13" customHeight="1">
      <c r="A232" s="78">
        <f>A230+1</f>
        <v>42477</v>
      </c>
      <c r="B232" s="79">
        <f t="shared" si="62"/>
        <v>15</v>
      </c>
      <c r="C232" s="80">
        <v>1.5416666666666701</v>
      </c>
      <c r="D232" s="81">
        <f t="shared" si="64"/>
        <v>1.5833333333333368</v>
      </c>
      <c r="E232" s="82"/>
      <c r="F232" s="83"/>
      <c r="G232" s="84"/>
    </row>
    <row r="233" spans="1:7" s="92" customFormat="1" ht="7" customHeight="1">
      <c r="A233" s="86"/>
      <c r="B233" s="87"/>
      <c r="C233" s="88"/>
      <c r="D233" s="89"/>
      <c r="E233" s="90"/>
      <c r="F233" s="90"/>
      <c r="G233" s="91"/>
    </row>
    <row r="234" spans="1:7" s="85" customFormat="1" ht="13" customHeight="1">
      <c r="A234" s="78">
        <f>A232+1</f>
        <v>42478</v>
      </c>
      <c r="B234" s="79">
        <f t="shared" si="62"/>
        <v>16</v>
      </c>
      <c r="C234" s="80">
        <v>0.83333333333333304</v>
      </c>
      <c r="D234" s="81">
        <f t="shared" si="64"/>
        <v>0.87499999999999967</v>
      </c>
      <c r="E234" s="82" t="s">
        <v>58</v>
      </c>
      <c r="F234" s="83" t="s">
        <v>86</v>
      </c>
      <c r="G234" s="84"/>
    </row>
    <row r="235" spans="1:7" s="92" customFormat="1" ht="7" customHeight="1">
      <c r="A235" s="86"/>
      <c r="B235" s="87"/>
      <c r="C235" s="88"/>
      <c r="D235" s="89"/>
      <c r="E235" s="90"/>
      <c r="F235" s="90"/>
      <c r="G235" s="91"/>
    </row>
    <row r="236" spans="1:7" s="85" customFormat="1" ht="13" customHeight="1">
      <c r="A236" s="78">
        <f>A234+1</f>
        <v>42479</v>
      </c>
      <c r="B236" s="79">
        <f t="shared" si="62"/>
        <v>16</v>
      </c>
      <c r="C236" s="80">
        <v>0.91666666666666596</v>
      </c>
      <c r="D236" s="81">
        <f t="shared" si="64"/>
        <v>0.95833333333333259</v>
      </c>
      <c r="E236" s="82" t="s">
        <v>90</v>
      </c>
      <c r="F236" s="83" t="s">
        <v>45</v>
      </c>
      <c r="G236" s="84"/>
    </row>
    <row r="237" spans="1:7" s="92" customFormat="1" ht="7" customHeight="1">
      <c r="A237" s="86"/>
      <c r="B237" s="87"/>
      <c r="C237" s="88"/>
      <c r="D237" s="89"/>
      <c r="E237" s="90"/>
      <c r="F237" s="90"/>
      <c r="G237" s="91"/>
    </row>
    <row r="238" spans="1:7" s="85" customFormat="1" ht="13" customHeight="1">
      <c r="A238" s="78">
        <f>A236+1</f>
        <v>42480</v>
      </c>
      <c r="B238" s="79">
        <f t="shared" si="62"/>
        <v>16</v>
      </c>
      <c r="C238" s="80">
        <v>0.91666666666666596</v>
      </c>
      <c r="D238" s="81">
        <f t="shared" si="64"/>
        <v>0.95833333333333259</v>
      </c>
      <c r="E238" s="82" t="s">
        <v>52</v>
      </c>
      <c r="F238" s="33" t="s">
        <v>97</v>
      </c>
      <c r="G238" s="84"/>
    </row>
    <row r="239" spans="1:7" s="92" customFormat="1" ht="7" customHeight="1">
      <c r="A239" s="86"/>
      <c r="B239" s="87"/>
      <c r="C239" s="88"/>
      <c r="D239" s="89"/>
      <c r="E239" s="90"/>
      <c r="F239" s="90"/>
      <c r="G239" s="91"/>
    </row>
    <row r="240" spans="1:7" s="85" customFormat="1" ht="13" customHeight="1">
      <c r="A240" s="78">
        <f>A238+1</f>
        <v>42481</v>
      </c>
      <c r="B240" s="79">
        <f t="shared" si="62"/>
        <v>16</v>
      </c>
      <c r="C240" s="80">
        <v>0.79166666666666696</v>
      </c>
      <c r="D240" s="81">
        <f t="shared" si="64"/>
        <v>0.83333333333333359</v>
      </c>
      <c r="E240" s="82" t="s">
        <v>48</v>
      </c>
      <c r="F240" s="83" t="s">
        <v>56</v>
      </c>
      <c r="G240" s="84"/>
    </row>
    <row r="241" spans="1:7" s="92" customFormat="1" ht="7" customHeight="1">
      <c r="A241" s="86"/>
      <c r="B241" s="87"/>
      <c r="C241" s="88"/>
      <c r="D241" s="89"/>
      <c r="E241" s="90"/>
      <c r="F241" s="90"/>
      <c r="G241" s="91"/>
    </row>
    <row r="242" spans="1:7" s="85" customFormat="1" ht="13" customHeight="1">
      <c r="A242" s="78">
        <f>A240+1</f>
        <v>42482</v>
      </c>
      <c r="B242" s="79">
        <f t="shared" si="62"/>
        <v>16</v>
      </c>
      <c r="C242" s="80">
        <v>0.91666666666666596</v>
      </c>
      <c r="D242" s="81">
        <f t="shared" si="64"/>
        <v>0.95833333333333259</v>
      </c>
      <c r="E242" s="82" t="s">
        <v>52</v>
      </c>
      <c r="F242" s="83" t="s">
        <v>53</v>
      </c>
      <c r="G242" s="84"/>
    </row>
    <row r="243" spans="1:7" s="92" customFormat="1" ht="7" customHeight="1">
      <c r="A243" s="86"/>
      <c r="B243" s="87"/>
      <c r="C243" s="88"/>
      <c r="D243" s="89"/>
      <c r="E243" s="90"/>
      <c r="F243" s="90"/>
      <c r="G243" s="91"/>
    </row>
    <row r="244" spans="1:7" s="85" customFormat="1" ht="13" customHeight="1">
      <c r="A244" s="78">
        <f>A242+1</f>
        <v>42483</v>
      </c>
      <c r="B244" s="79">
        <f t="shared" si="62"/>
        <v>16</v>
      </c>
      <c r="C244" s="80">
        <v>0.95833333333333304</v>
      </c>
      <c r="D244" s="81">
        <f t="shared" si="64"/>
        <v>0.99999999999999967</v>
      </c>
      <c r="E244" s="82" t="s">
        <v>51</v>
      </c>
      <c r="F244" s="83" t="s">
        <v>59</v>
      </c>
      <c r="G244" s="84"/>
    </row>
    <row r="245" spans="1:7" s="92" customFormat="1" ht="7" customHeight="1">
      <c r="A245" s="86"/>
      <c r="B245" s="87"/>
      <c r="C245" s="88"/>
      <c r="D245" s="89"/>
      <c r="E245" s="90"/>
      <c r="F245" s="90"/>
      <c r="G245" s="91"/>
    </row>
    <row r="246" spans="1:7" s="85" customFormat="1" ht="13" customHeight="1">
      <c r="A246" s="78">
        <f>A244+1</f>
        <v>42484</v>
      </c>
      <c r="B246" s="79">
        <f t="shared" si="62"/>
        <v>16</v>
      </c>
      <c r="C246" s="80">
        <v>1.8333333333333299</v>
      </c>
      <c r="D246" s="81">
        <f t="shared" si="64"/>
        <v>1.8749999999999967</v>
      </c>
      <c r="E246" s="82" t="s">
        <v>86</v>
      </c>
      <c r="F246" s="83" t="s">
        <v>96</v>
      </c>
      <c r="G246" s="84"/>
    </row>
    <row r="247" spans="1:7" s="92" customFormat="1" ht="7" customHeight="1">
      <c r="A247" s="86"/>
      <c r="B247" s="87"/>
      <c r="C247" s="88"/>
      <c r="D247" s="89"/>
      <c r="E247" s="90"/>
      <c r="F247" s="90"/>
      <c r="G247" s="91"/>
    </row>
    <row r="248" spans="1:7" s="85" customFormat="1" ht="13" customHeight="1">
      <c r="A248" s="78">
        <f>A246+1</f>
        <v>42485</v>
      </c>
      <c r="B248" s="79">
        <f t="shared" si="62"/>
        <v>17</v>
      </c>
      <c r="C248" s="80">
        <v>0.83333333333333304</v>
      </c>
      <c r="D248" s="81">
        <f t="shared" si="64"/>
        <v>0.87499999999999967</v>
      </c>
      <c r="E248" s="82" t="s">
        <v>48</v>
      </c>
      <c r="F248" s="83" t="s">
        <v>58</v>
      </c>
      <c r="G248" s="84"/>
    </row>
    <row r="249" spans="1:7" s="92" customFormat="1" ht="7" customHeight="1">
      <c r="A249" s="86"/>
      <c r="B249" s="87"/>
      <c r="C249" s="88"/>
      <c r="D249" s="89"/>
      <c r="E249" s="90"/>
      <c r="F249" s="90"/>
      <c r="G249" s="91"/>
    </row>
    <row r="250" spans="1:7" s="85" customFormat="1" ht="13" customHeight="1">
      <c r="A250" s="78">
        <f>A248+1</f>
        <v>42486</v>
      </c>
      <c r="B250" s="79">
        <f t="shared" si="62"/>
        <v>17</v>
      </c>
      <c r="C250" s="80">
        <v>0.875</v>
      </c>
      <c r="D250" s="81">
        <f t="shared" si="64"/>
        <v>0.91666666666666663</v>
      </c>
      <c r="E250" s="82" t="s">
        <v>56</v>
      </c>
      <c r="F250" s="83" t="s">
        <v>59</v>
      </c>
      <c r="G250" s="84"/>
    </row>
    <row r="251" spans="1:7" s="92" customFormat="1" ht="7" customHeight="1">
      <c r="A251" s="86"/>
      <c r="B251" s="87"/>
      <c r="C251" s="88"/>
      <c r="D251" s="89"/>
      <c r="E251" s="90"/>
      <c r="F251" s="90"/>
      <c r="G251" s="91"/>
    </row>
    <row r="252" spans="1:7" s="85" customFormat="1" ht="13" customHeight="1">
      <c r="A252" s="78">
        <f>A250+1</f>
        <v>42487</v>
      </c>
      <c r="B252" s="79">
        <f t="shared" si="62"/>
        <v>17</v>
      </c>
      <c r="C252" s="80">
        <v>1.9583333333333299</v>
      </c>
      <c r="D252" s="81">
        <f t="shared" si="64"/>
        <v>1.9999999999999967</v>
      </c>
      <c r="E252" s="82"/>
      <c r="F252" s="83"/>
      <c r="G252" s="84"/>
    </row>
    <row r="253" spans="1:7" s="92" customFormat="1" ht="7" customHeight="1">
      <c r="A253" s="86"/>
      <c r="B253" s="87"/>
      <c r="C253" s="88"/>
      <c r="D253" s="89"/>
      <c r="E253" s="90"/>
      <c r="F253" s="90"/>
      <c r="G253" s="91"/>
    </row>
    <row r="254" spans="1:7" s="85" customFormat="1" ht="13" customHeight="1">
      <c r="A254" s="78">
        <f>A252+1</f>
        <v>42488</v>
      </c>
      <c r="B254" s="79">
        <f t="shared" si="62"/>
        <v>17</v>
      </c>
      <c r="C254" s="80">
        <v>0.95833333333333304</v>
      </c>
      <c r="D254" s="81">
        <f t="shared" si="64"/>
        <v>0.99999999999999967</v>
      </c>
      <c r="E254" s="82" t="s">
        <v>96</v>
      </c>
      <c r="F254" s="83" t="s">
        <v>45</v>
      </c>
      <c r="G254" s="84"/>
    </row>
    <row r="255" spans="1:7" s="92" customFormat="1" ht="7" customHeight="1">
      <c r="A255" s="86"/>
      <c r="B255" s="87"/>
      <c r="C255" s="88"/>
      <c r="D255" s="89"/>
      <c r="E255" s="90"/>
      <c r="F255" s="90"/>
      <c r="G255" s="91"/>
    </row>
    <row r="256" spans="1:7" s="85" customFormat="1" ht="13" customHeight="1">
      <c r="A256" s="78">
        <f>A254+1</f>
        <v>42489</v>
      </c>
      <c r="B256" s="79">
        <f t="shared" si="62"/>
        <v>17</v>
      </c>
      <c r="C256" s="80">
        <v>1.9583333333333299</v>
      </c>
      <c r="D256" s="81">
        <f t="shared" si="64"/>
        <v>1.9999999999999967</v>
      </c>
      <c r="E256" s="82" t="s">
        <v>55</v>
      </c>
      <c r="F256" s="83" t="s">
        <v>49</v>
      </c>
      <c r="G256" s="84"/>
    </row>
    <row r="257" spans="1:7" s="92" customFormat="1" ht="7" customHeight="1">
      <c r="A257" s="86"/>
      <c r="B257" s="87"/>
      <c r="C257" s="88"/>
      <c r="D257" s="89"/>
      <c r="E257" s="90"/>
      <c r="F257" s="90"/>
      <c r="G257" s="91"/>
    </row>
    <row r="258" spans="1:7" s="85" customFormat="1" ht="13" customHeight="1">
      <c r="A258" s="78">
        <f>A256+1</f>
        <v>42490</v>
      </c>
      <c r="B258" s="79">
        <f t="shared" si="62"/>
        <v>17</v>
      </c>
      <c r="C258" s="80">
        <v>1.9583333333333299</v>
      </c>
      <c r="D258" s="81">
        <f t="shared" si="64"/>
        <v>1.9999999999999967</v>
      </c>
      <c r="E258" s="82" t="s">
        <v>59</v>
      </c>
      <c r="F258" s="83" t="s">
        <v>96</v>
      </c>
      <c r="G258" s="84"/>
    </row>
    <row r="259" spans="1:7" ht="7" customHeight="1" thickBot="1">
      <c r="A259" s="65"/>
      <c r="B259" s="46"/>
      <c r="C259" s="61"/>
      <c r="D259" s="62"/>
      <c r="E259" s="63"/>
      <c r="F259" s="63"/>
      <c r="G259" s="91"/>
    </row>
    <row r="260" spans="1:7" ht="22" customHeight="1" thickTop="1">
      <c r="A260" s="93" t="s">
        <v>4</v>
      </c>
      <c r="B260" s="94">
        <v>4.1666666666666664E-2</v>
      </c>
      <c r="C260" s="113">
        <f>A264</f>
        <v>42491</v>
      </c>
      <c r="D260" s="114"/>
      <c r="E260" s="114"/>
      <c r="F260" s="115"/>
    </row>
    <row r="261" spans="1:7" ht="19" customHeight="1">
      <c r="A261" s="95"/>
      <c r="B261" s="96"/>
      <c r="C261" s="116" t="s">
        <v>78</v>
      </c>
      <c r="D261" s="117"/>
      <c r="E261" s="118" t="s">
        <v>77</v>
      </c>
      <c r="F261" s="119"/>
    </row>
    <row r="262" spans="1:7" ht="19" customHeight="1">
      <c r="A262" s="16" t="s">
        <v>88</v>
      </c>
      <c r="B262" s="27" t="s">
        <v>89</v>
      </c>
      <c r="C262" s="17" t="s">
        <v>75</v>
      </c>
      <c r="D262" s="17" t="s">
        <v>76</v>
      </c>
      <c r="E262" s="18" t="s">
        <v>0</v>
      </c>
      <c r="F262" s="19" t="s">
        <v>1</v>
      </c>
    </row>
    <row r="263" spans="1:7" ht="7" customHeight="1">
      <c r="A263" s="65"/>
      <c r="B263" s="46"/>
      <c r="C263" s="57"/>
      <c r="D263" s="57"/>
      <c r="E263" s="57"/>
      <c r="F263" s="57"/>
    </row>
    <row r="264" spans="1:7" ht="13" customHeight="1">
      <c r="A264" s="36">
        <f>A258+1</f>
        <v>42491</v>
      </c>
      <c r="B264" s="47">
        <f t="shared" ref="B264:B324" si="65">INT((A264-DATE(YEAR(A264-WEEKDAY(A264-1)+4),1,3)+WEEKDAY(DATE(YEAR(A264-WEEKDAY(A264-1)+4),1,3))+5)/7)</f>
        <v>17</v>
      </c>
      <c r="C264" s="58">
        <v>0.91666666666666596</v>
      </c>
      <c r="D264" s="59">
        <f t="shared" ref="D264:D324" si="66">C264+$B$2</f>
        <v>0.95833333333333259</v>
      </c>
      <c r="E264" s="32" t="s">
        <v>55</v>
      </c>
      <c r="F264" s="33" t="s">
        <v>96</v>
      </c>
    </row>
    <row r="265" spans="1:7" ht="7" customHeight="1">
      <c r="A265" s="65"/>
      <c r="B265" s="46"/>
      <c r="C265" s="57"/>
      <c r="D265" s="57"/>
      <c r="E265" s="57"/>
      <c r="F265" s="57"/>
    </row>
    <row r="266" spans="1:7" ht="13" customHeight="1">
      <c r="A266" s="36">
        <f>A264+1</f>
        <v>42492</v>
      </c>
      <c r="B266" s="47">
        <f t="shared" si="65"/>
        <v>18</v>
      </c>
      <c r="C266" s="58">
        <v>0.83333333333333304</v>
      </c>
      <c r="D266" s="59">
        <f t="shared" si="66"/>
        <v>0.87499999999999967</v>
      </c>
      <c r="E266" s="32" t="s">
        <v>86</v>
      </c>
      <c r="F266" s="33" t="s">
        <v>58</v>
      </c>
    </row>
    <row r="267" spans="1:7" ht="7" customHeight="1">
      <c r="A267" s="65"/>
      <c r="B267" s="46"/>
      <c r="C267" s="57"/>
      <c r="D267" s="57"/>
      <c r="E267" s="57"/>
      <c r="F267" s="57"/>
    </row>
    <row r="268" spans="1:7" ht="13" customHeight="1">
      <c r="A268" s="36">
        <f>A266+1</f>
        <v>42493</v>
      </c>
      <c r="B268" s="47">
        <f t="shared" si="65"/>
        <v>18</v>
      </c>
      <c r="C268" s="58">
        <v>0.91666666666666596</v>
      </c>
      <c r="D268" s="59">
        <f t="shared" si="66"/>
        <v>0.95833333333333259</v>
      </c>
      <c r="E268" s="32" t="s">
        <v>56</v>
      </c>
      <c r="F268" s="33" t="s">
        <v>42</v>
      </c>
    </row>
    <row r="269" spans="1:7" ht="7" customHeight="1">
      <c r="A269" s="65"/>
      <c r="B269" s="46"/>
      <c r="C269" s="57"/>
      <c r="D269" s="57"/>
      <c r="E269" s="57"/>
      <c r="F269" s="57"/>
    </row>
    <row r="270" spans="1:7" ht="13" customHeight="1">
      <c r="A270" s="36">
        <f>A268+1</f>
        <v>42494</v>
      </c>
      <c r="B270" s="47">
        <f t="shared" si="65"/>
        <v>18</v>
      </c>
      <c r="C270" s="58">
        <v>0.91666666666666596</v>
      </c>
      <c r="D270" s="59">
        <f t="shared" si="66"/>
        <v>0.95833333333333259</v>
      </c>
      <c r="E270" s="32" t="s">
        <v>97</v>
      </c>
      <c r="F270" s="33" t="s">
        <v>52</v>
      </c>
    </row>
    <row r="271" spans="1:7" ht="7" customHeight="1">
      <c r="A271" s="65"/>
      <c r="B271" s="46"/>
      <c r="C271" s="57"/>
      <c r="D271" s="57"/>
      <c r="E271" s="57"/>
      <c r="F271" s="57"/>
    </row>
    <row r="272" spans="1:7" ht="13" customHeight="1">
      <c r="A272" s="36">
        <f>A270+1</f>
        <v>42495</v>
      </c>
      <c r="B272" s="47">
        <f t="shared" si="65"/>
        <v>18</v>
      </c>
      <c r="C272" s="58">
        <v>0.91666666666666596</v>
      </c>
      <c r="D272" s="59">
        <f t="shared" si="66"/>
        <v>0.95833333333333259</v>
      </c>
      <c r="E272" s="32" t="s">
        <v>90</v>
      </c>
      <c r="F272" s="33" t="s">
        <v>51</v>
      </c>
    </row>
    <row r="273" spans="1:6" ht="7" customHeight="1">
      <c r="A273" s="65"/>
      <c r="B273" s="46"/>
      <c r="C273" s="57"/>
      <c r="D273" s="57"/>
      <c r="E273" s="57"/>
      <c r="F273" s="57"/>
    </row>
    <row r="274" spans="1:6" ht="13" customHeight="1">
      <c r="A274" s="36">
        <f>A272+1</f>
        <v>42496</v>
      </c>
      <c r="B274" s="47">
        <f t="shared" si="65"/>
        <v>18</v>
      </c>
      <c r="C274" s="58">
        <v>0.91666666666666596</v>
      </c>
      <c r="D274" s="59">
        <f t="shared" si="66"/>
        <v>0.95833333333333259</v>
      </c>
      <c r="E274" s="32" t="s">
        <v>50</v>
      </c>
      <c r="F274" s="33" t="s">
        <v>53</v>
      </c>
    </row>
    <row r="275" spans="1:6" ht="7" customHeight="1">
      <c r="A275" s="65"/>
      <c r="B275" s="46"/>
      <c r="C275" s="57"/>
      <c r="D275" s="57"/>
      <c r="E275" s="57"/>
      <c r="F275" s="57"/>
    </row>
    <row r="276" spans="1:6" ht="13" customHeight="1">
      <c r="A276" s="36">
        <f>A274+1</f>
        <v>42497</v>
      </c>
      <c r="B276" s="47">
        <f t="shared" si="65"/>
        <v>18</v>
      </c>
      <c r="C276" s="58">
        <v>0.95833333333333304</v>
      </c>
      <c r="D276" s="59">
        <f t="shared" si="66"/>
        <v>0.99999999999999967</v>
      </c>
      <c r="E276" s="32" t="s">
        <v>57</v>
      </c>
      <c r="F276" s="33" t="s">
        <v>55</v>
      </c>
    </row>
    <row r="277" spans="1:6" ht="7" customHeight="1">
      <c r="A277" s="65"/>
      <c r="B277" s="46"/>
      <c r="C277" s="57"/>
      <c r="D277" s="57"/>
      <c r="E277" s="57"/>
      <c r="F277" s="57"/>
    </row>
    <row r="278" spans="1:6" ht="13" customHeight="1">
      <c r="A278" s="36">
        <f>A276+1</f>
        <v>42498</v>
      </c>
      <c r="B278" s="47">
        <f t="shared" si="65"/>
        <v>18</v>
      </c>
      <c r="C278" s="58">
        <v>2.25</v>
      </c>
      <c r="D278" s="59">
        <f t="shared" si="66"/>
        <v>2.2916666666666665</v>
      </c>
      <c r="E278" s="32"/>
      <c r="F278" s="33"/>
    </row>
    <row r="279" spans="1:6" ht="7" customHeight="1">
      <c r="A279" s="65"/>
      <c r="B279" s="46"/>
      <c r="C279" s="57"/>
      <c r="D279" s="57"/>
      <c r="E279" s="57"/>
      <c r="F279" s="57"/>
    </row>
    <row r="280" spans="1:6" ht="13" customHeight="1">
      <c r="A280" s="36">
        <f>A278+1</f>
        <v>42499</v>
      </c>
      <c r="B280" s="47">
        <f t="shared" si="65"/>
        <v>19</v>
      </c>
      <c r="C280" s="58">
        <v>0.875</v>
      </c>
      <c r="D280" s="59">
        <f t="shared" si="66"/>
        <v>0.91666666666666663</v>
      </c>
      <c r="E280" s="32" t="s">
        <v>59</v>
      </c>
      <c r="F280" s="33" t="s">
        <v>48</v>
      </c>
    </row>
    <row r="281" spans="1:6" ht="7" customHeight="1">
      <c r="A281" s="65"/>
      <c r="B281" s="46"/>
      <c r="C281" s="57"/>
      <c r="D281" s="57"/>
      <c r="E281" s="57"/>
      <c r="F281" s="57"/>
    </row>
    <row r="282" spans="1:6" ht="13" customHeight="1">
      <c r="A282" s="36">
        <f>A280+1</f>
        <v>42500</v>
      </c>
      <c r="B282" s="47">
        <f t="shared" si="65"/>
        <v>19</v>
      </c>
      <c r="C282" s="58">
        <v>0.79166666666666696</v>
      </c>
      <c r="D282" s="59">
        <f t="shared" si="66"/>
        <v>0.83333333333333359</v>
      </c>
      <c r="E282" s="32" t="s">
        <v>42</v>
      </c>
      <c r="F282" s="33" t="s">
        <v>97</v>
      </c>
    </row>
    <row r="283" spans="1:6" ht="7" customHeight="1">
      <c r="A283" s="65"/>
      <c r="B283" s="46"/>
      <c r="C283" s="57"/>
      <c r="D283" s="57"/>
      <c r="E283" s="57"/>
      <c r="F283" s="57"/>
    </row>
    <row r="284" spans="1:6" ht="13" customHeight="1">
      <c r="A284" s="36">
        <f>A282+1</f>
        <v>42501</v>
      </c>
      <c r="B284" s="47">
        <f t="shared" si="65"/>
        <v>19</v>
      </c>
      <c r="C284" s="58">
        <v>0.875</v>
      </c>
      <c r="D284" s="59">
        <f t="shared" si="66"/>
        <v>0.91666666666666663</v>
      </c>
      <c r="E284" s="32" t="s">
        <v>51</v>
      </c>
      <c r="F284" s="33" t="s">
        <v>54</v>
      </c>
    </row>
    <row r="285" spans="1:6" ht="7" customHeight="1">
      <c r="A285" s="65"/>
      <c r="B285" s="46"/>
      <c r="C285" s="57"/>
      <c r="D285" s="57"/>
      <c r="E285" s="57"/>
      <c r="F285" s="57"/>
    </row>
    <row r="286" spans="1:6" ht="13" customHeight="1">
      <c r="A286" s="36">
        <f>A284+1</f>
        <v>42502</v>
      </c>
      <c r="B286" s="47">
        <f t="shared" si="65"/>
        <v>19</v>
      </c>
      <c r="C286" s="58">
        <v>0.875</v>
      </c>
      <c r="D286" s="59">
        <f t="shared" si="66"/>
        <v>0.91666666666666663</v>
      </c>
      <c r="E286" s="32" t="s">
        <v>96</v>
      </c>
      <c r="F286" s="33" t="s">
        <v>59</v>
      </c>
    </row>
    <row r="287" spans="1:6" ht="7" customHeight="1">
      <c r="A287" s="65"/>
      <c r="B287" s="46"/>
      <c r="C287" s="57"/>
      <c r="D287" s="57"/>
      <c r="E287" s="57"/>
      <c r="F287" s="57"/>
    </row>
    <row r="288" spans="1:6" ht="13" customHeight="1">
      <c r="A288" s="36">
        <f>A286+1</f>
        <v>42503</v>
      </c>
      <c r="B288" s="47">
        <f t="shared" si="65"/>
        <v>19</v>
      </c>
      <c r="C288" s="58">
        <v>0.95833333333333304</v>
      </c>
      <c r="D288" s="59">
        <f t="shared" si="66"/>
        <v>0.99999999999999967</v>
      </c>
      <c r="E288" s="32" t="s">
        <v>44</v>
      </c>
      <c r="F288" s="33" t="s">
        <v>57</v>
      </c>
    </row>
    <row r="289" spans="1:6" ht="7" customHeight="1">
      <c r="A289" s="65"/>
      <c r="B289" s="46"/>
      <c r="C289" s="57"/>
      <c r="D289" s="57"/>
      <c r="E289" s="57"/>
      <c r="F289" s="57"/>
    </row>
    <row r="290" spans="1:6" ht="13" customHeight="1">
      <c r="A290" s="36">
        <f>A288+1</f>
        <v>42504</v>
      </c>
      <c r="B290" s="47">
        <f t="shared" si="65"/>
        <v>19</v>
      </c>
      <c r="C290" s="58">
        <v>0.95833333333333304</v>
      </c>
      <c r="D290" s="59">
        <f t="shared" si="66"/>
        <v>0.99999999999999967</v>
      </c>
      <c r="E290" s="32" t="s">
        <v>49</v>
      </c>
      <c r="F290" s="33" t="s">
        <v>96</v>
      </c>
    </row>
    <row r="291" spans="1:6" ht="7" customHeight="1">
      <c r="A291" s="65"/>
      <c r="B291" s="46"/>
      <c r="C291" s="57"/>
      <c r="D291" s="57"/>
      <c r="E291" s="57"/>
      <c r="F291" s="57"/>
    </row>
    <row r="292" spans="1:6" ht="13" customHeight="1">
      <c r="A292" s="36">
        <f>A290+1</f>
        <v>42505</v>
      </c>
      <c r="B292" s="47">
        <f t="shared" si="65"/>
        <v>19</v>
      </c>
      <c r="C292" s="58">
        <v>2.5416666666666599</v>
      </c>
      <c r="D292" s="59">
        <f t="shared" si="66"/>
        <v>2.5833333333333264</v>
      </c>
      <c r="E292" s="32"/>
      <c r="F292" s="33"/>
    </row>
    <row r="293" spans="1:6" ht="7" customHeight="1">
      <c r="A293" s="65"/>
      <c r="B293" s="46"/>
      <c r="C293" s="57"/>
      <c r="D293" s="57"/>
      <c r="E293" s="57"/>
      <c r="F293" s="57"/>
    </row>
    <row r="294" spans="1:6" ht="13" customHeight="1">
      <c r="A294" s="36">
        <f>A292+1</f>
        <v>42506</v>
      </c>
      <c r="B294" s="47">
        <f t="shared" si="65"/>
        <v>20</v>
      </c>
      <c r="C294" s="58">
        <v>0.91666666666666596</v>
      </c>
      <c r="D294" s="59">
        <f t="shared" si="66"/>
        <v>0.95833333333333259</v>
      </c>
      <c r="E294" s="32" t="s">
        <v>52</v>
      </c>
      <c r="F294" s="33" t="s">
        <v>96</v>
      </c>
    </row>
    <row r="295" spans="1:6" ht="7" customHeight="1">
      <c r="A295" s="65"/>
      <c r="B295" s="46"/>
      <c r="C295" s="57"/>
      <c r="D295" s="57"/>
      <c r="E295" s="57"/>
      <c r="F295" s="57"/>
    </row>
    <row r="296" spans="1:6" ht="13" customHeight="1">
      <c r="A296" s="36">
        <f>A294+1</f>
        <v>42507</v>
      </c>
      <c r="B296" s="47">
        <f t="shared" si="65"/>
        <v>20</v>
      </c>
      <c r="C296" s="58">
        <v>0.75</v>
      </c>
      <c r="D296" s="59">
        <f t="shared" si="66"/>
        <v>0.79166666666666663</v>
      </c>
      <c r="E296" s="32" t="s">
        <v>55</v>
      </c>
      <c r="F296" s="33" t="s">
        <v>56</v>
      </c>
    </row>
    <row r="297" spans="1:6" ht="7" customHeight="1">
      <c r="A297" s="65"/>
      <c r="B297" s="46"/>
      <c r="C297" s="57"/>
      <c r="D297" s="57"/>
      <c r="E297" s="57"/>
      <c r="F297" s="57"/>
    </row>
    <row r="298" spans="1:6" ht="13" customHeight="1">
      <c r="A298" s="36">
        <f>A296+1</f>
        <v>42508</v>
      </c>
      <c r="B298" s="47">
        <f t="shared" si="65"/>
        <v>20</v>
      </c>
      <c r="C298" s="58">
        <v>0.83333333333333304</v>
      </c>
      <c r="D298" s="59">
        <f t="shared" si="66"/>
        <v>0.87499999999999967</v>
      </c>
      <c r="E298" s="32" t="s">
        <v>48</v>
      </c>
      <c r="F298" s="33" t="s">
        <v>50</v>
      </c>
    </row>
    <row r="299" spans="1:6" ht="7" customHeight="1">
      <c r="A299" s="65"/>
      <c r="B299" s="46"/>
      <c r="C299" s="57"/>
      <c r="D299" s="57"/>
      <c r="E299" s="57"/>
      <c r="F299" s="57"/>
    </row>
    <row r="300" spans="1:6" ht="13" customHeight="1">
      <c r="A300" s="36">
        <f>A298+1</f>
        <v>42509</v>
      </c>
      <c r="B300" s="47">
        <f t="shared" si="65"/>
        <v>20</v>
      </c>
      <c r="C300" s="58">
        <v>0.91666666666666596</v>
      </c>
      <c r="D300" s="59">
        <f t="shared" si="66"/>
        <v>0.95833333333333259</v>
      </c>
      <c r="E300" s="32" t="s">
        <v>47</v>
      </c>
      <c r="F300" s="33" t="s">
        <v>86</v>
      </c>
    </row>
    <row r="301" spans="1:6" ht="7" customHeight="1">
      <c r="A301" s="65"/>
      <c r="B301" s="46"/>
      <c r="C301" s="57"/>
      <c r="D301" s="57"/>
      <c r="E301" s="57"/>
      <c r="F301" s="57"/>
    </row>
    <row r="302" spans="1:6" ht="13" customHeight="1">
      <c r="A302" s="36">
        <f>A300+1</f>
        <v>42510</v>
      </c>
      <c r="B302" s="47">
        <f t="shared" si="65"/>
        <v>20</v>
      </c>
      <c r="C302" s="58">
        <v>0.91666666666666596</v>
      </c>
      <c r="D302" s="59">
        <f t="shared" si="66"/>
        <v>0.95833333333333259</v>
      </c>
      <c r="E302" s="32" t="s">
        <v>53</v>
      </c>
      <c r="F302" s="33" t="s">
        <v>52</v>
      </c>
    </row>
    <row r="303" spans="1:6" ht="7" customHeight="1">
      <c r="A303" s="65"/>
      <c r="B303" s="46"/>
      <c r="C303" s="57"/>
      <c r="D303" s="57"/>
      <c r="E303" s="57"/>
      <c r="F303" s="57"/>
    </row>
    <row r="304" spans="1:6" ht="13" customHeight="1">
      <c r="A304" s="36">
        <f>A302+1</f>
        <v>42511</v>
      </c>
      <c r="B304" s="47">
        <f t="shared" si="65"/>
        <v>20</v>
      </c>
      <c r="C304" s="58">
        <v>0.91666666666666596</v>
      </c>
      <c r="D304" s="59">
        <f t="shared" si="66"/>
        <v>0.95833333333333259</v>
      </c>
      <c r="E304" s="32" t="s">
        <v>97</v>
      </c>
      <c r="F304" s="33" t="s">
        <v>96</v>
      </c>
    </row>
    <row r="305" spans="1:6" ht="7" customHeight="1">
      <c r="A305" s="65"/>
      <c r="B305" s="46"/>
      <c r="C305" s="57"/>
      <c r="D305" s="57"/>
      <c r="E305" s="57"/>
      <c r="F305" s="57"/>
    </row>
    <row r="306" spans="1:6" ht="13" customHeight="1">
      <c r="A306" s="36">
        <f>A304+1</f>
        <v>42512</v>
      </c>
      <c r="B306" s="47">
        <f t="shared" si="65"/>
        <v>20</v>
      </c>
      <c r="C306" s="58">
        <v>0.875</v>
      </c>
      <c r="D306" s="59">
        <f t="shared" si="66"/>
        <v>0.91666666666666663</v>
      </c>
      <c r="E306" s="32" t="s">
        <v>59</v>
      </c>
      <c r="F306" s="33" t="s">
        <v>49</v>
      </c>
    </row>
    <row r="307" spans="1:6" ht="7" customHeight="1">
      <c r="A307" s="65"/>
      <c r="B307" s="46"/>
      <c r="C307" s="57"/>
      <c r="D307" s="57"/>
      <c r="E307" s="57"/>
      <c r="F307" s="57"/>
    </row>
    <row r="308" spans="1:6" ht="13" customHeight="1">
      <c r="A308" s="36">
        <f>A306+1</f>
        <v>42513</v>
      </c>
      <c r="B308" s="47">
        <f t="shared" si="65"/>
        <v>21</v>
      </c>
      <c r="C308" s="58">
        <v>0.91666666666666596</v>
      </c>
      <c r="D308" s="59">
        <f t="shared" si="66"/>
        <v>0.95833333333333259</v>
      </c>
      <c r="E308" s="32" t="s">
        <v>54</v>
      </c>
      <c r="F308" s="33" t="s">
        <v>90</v>
      </c>
    </row>
    <row r="309" spans="1:6" ht="7" customHeight="1">
      <c r="A309" s="65"/>
      <c r="B309" s="46"/>
      <c r="C309" s="57"/>
      <c r="D309" s="57"/>
      <c r="E309" s="57"/>
      <c r="F309" s="57"/>
    </row>
    <row r="310" spans="1:6" ht="13" customHeight="1">
      <c r="A310" s="36">
        <f>A308+1</f>
        <v>42514</v>
      </c>
      <c r="B310" s="47">
        <f t="shared" si="65"/>
        <v>21</v>
      </c>
      <c r="C310" s="58">
        <v>0.875</v>
      </c>
      <c r="D310" s="59">
        <f t="shared" si="66"/>
        <v>0.91666666666666663</v>
      </c>
      <c r="E310" s="32" t="s">
        <v>59</v>
      </c>
      <c r="F310" s="33" t="s">
        <v>56</v>
      </c>
    </row>
    <row r="311" spans="1:6" ht="7" customHeight="1">
      <c r="A311" s="65"/>
      <c r="B311" s="46"/>
      <c r="C311" s="57"/>
      <c r="D311" s="57"/>
      <c r="E311" s="57"/>
      <c r="F311" s="57"/>
    </row>
    <row r="312" spans="1:6" ht="13" customHeight="1">
      <c r="A312" s="36">
        <f>A310+1</f>
        <v>42515</v>
      </c>
      <c r="B312" s="47">
        <f t="shared" si="65"/>
        <v>21</v>
      </c>
      <c r="C312" s="58">
        <v>0.875</v>
      </c>
      <c r="D312" s="59">
        <f t="shared" si="66"/>
        <v>0.91666666666666663</v>
      </c>
      <c r="E312" s="32" t="s">
        <v>96</v>
      </c>
      <c r="F312" s="33" t="s">
        <v>48</v>
      </c>
    </row>
    <row r="313" spans="1:6" ht="7" customHeight="1">
      <c r="A313" s="65"/>
      <c r="B313" s="46"/>
      <c r="C313" s="57"/>
      <c r="D313" s="57"/>
      <c r="E313" s="57"/>
      <c r="F313" s="57"/>
    </row>
    <row r="314" spans="1:6" ht="13" customHeight="1">
      <c r="A314" s="36">
        <f>A312+1</f>
        <v>42516</v>
      </c>
      <c r="B314" s="47">
        <f t="shared" si="65"/>
        <v>21</v>
      </c>
      <c r="C314" s="58">
        <v>0.91666666666666596</v>
      </c>
      <c r="D314" s="59">
        <f t="shared" si="66"/>
        <v>0.95833333333333259</v>
      </c>
      <c r="E314" s="32" t="s">
        <v>47</v>
      </c>
      <c r="F314" s="33" t="s">
        <v>96</v>
      </c>
    </row>
    <row r="315" spans="1:6" ht="7" customHeight="1">
      <c r="A315" s="65"/>
      <c r="B315" s="46"/>
      <c r="C315" s="57"/>
      <c r="D315" s="57"/>
      <c r="E315" s="57"/>
      <c r="F315" s="57"/>
    </row>
    <row r="316" spans="1:6" ht="13" customHeight="1">
      <c r="A316" s="36">
        <f>A314+1</f>
        <v>42517</v>
      </c>
      <c r="B316" s="47">
        <f t="shared" si="65"/>
        <v>21</v>
      </c>
      <c r="C316" s="58">
        <v>0.91666666666666596</v>
      </c>
      <c r="D316" s="59">
        <f t="shared" si="66"/>
        <v>0.95833333333333259</v>
      </c>
      <c r="E316" s="32" t="s">
        <v>55</v>
      </c>
      <c r="F316" s="33" t="s">
        <v>53</v>
      </c>
    </row>
    <row r="317" spans="1:6" ht="7" customHeight="1">
      <c r="A317" s="65"/>
      <c r="B317" s="46"/>
      <c r="C317" s="57"/>
      <c r="D317" s="57"/>
      <c r="E317" s="57"/>
      <c r="F317" s="57"/>
    </row>
    <row r="318" spans="1:6" ht="13" customHeight="1">
      <c r="A318" s="36">
        <f t="shared" ref="A318:A324" si="67">A316+1</f>
        <v>42518</v>
      </c>
      <c r="B318" s="47">
        <f t="shared" si="65"/>
        <v>21</v>
      </c>
      <c r="C318" s="58">
        <v>0.95833333333333304</v>
      </c>
      <c r="D318" s="59">
        <f t="shared" si="66"/>
        <v>0.99999999999999967</v>
      </c>
      <c r="E318" s="32" t="s">
        <v>49</v>
      </c>
      <c r="F318" s="33" t="s">
        <v>52</v>
      </c>
    </row>
    <row r="319" spans="1:6" ht="7" customHeight="1">
      <c r="A319" s="65"/>
      <c r="B319" s="46"/>
      <c r="C319" s="57"/>
      <c r="D319" s="57"/>
      <c r="E319" s="57"/>
      <c r="F319" s="57"/>
    </row>
    <row r="320" spans="1:6" ht="13" customHeight="1">
      <c r="A320" s="36">
        <f t="shared" si="67"/>
        <v>42519</v>
      </c>
      <c r="B320" s="47">
        <f t="shared" si="65"/>
        <v>21</v>
      </c>
      <c r="C320" s="58">
        <v>0.875</v>
      </c>
      <c r="D320" s="59">
        <f t="shared" si="66"/>
        <v>0.91666666666666663</v>
      </c>
      <c r="E320" s="32" t="s">
        <v>97</v>
      </c>
      <c r="F320" s="33" t="s">
        <v>59</v>
      </c>
    </row>
    <row r="321" spans="1:7" ht="7" customHeight="1">
      <c r="A321" s="65"/>
      <c r="B321" s="46"/>
      <c r="C321" s="57"/>
      <c r="D321" s="57"/>
      <c r="E321" s="57"/>
      <c r="F321" s="57"/>
    </row>
    <row r="322" spans="1:7" ht="13" customHeight="1">
      <c r="A322" s="36">
        <f t="shared" si="67"/>
        <v>42520</v>
      </c>
      <c r="B322" s="47">
        <f t="shared" si="65"/>
        <v>22</v>
      </c>
      <c r="C322" s="58">
        <v>0.875</v>
      </c>
      <c r="D322" s="59">
        <f t="shared" si="66"/>
        <v>0.91666666666666663</v>
      </c>
      <c r="E322" s="32" t="s">
        <v>48</v>
      </c>
      <c r="F322" s="33" t="s">
        <v>96</v>
      </c>
    </row>
    <row r="323" spans="1:7" ht="7" customHeight="1">
      <c r="A323" s="65"/>
      <c r="B323" s="46"/>
      <c r="C323" s="57"/>
      <c r="D323" s="57"/>
      <c r="E323" s="57"/>
      <c r="F323" s="57"/>
    </row>
    <row r="324" spans="1:7" ht="13" customHeight="1">
      <c r="A324" s="36">
        <f t="shared" si="67"/>
        <v>42521</v>
      </c>
      <c r="B324" s="47">
        <f t="shared" si="65"/>
        <v>22</v>
      </c>
      <c r="C324" s="58">
        <v>0.875</v>
      </c>
      <c r="D324" s="59">
        <f t="shared" si="66"/>
        <v>0.91666666666666663</v>
      </c>
      <c r="E324" s="32" t="s">
        <v>54</v>
      </c>
      <c r="F324" s="33" t="s">
        <v>59</v>
      </c>
    </row>
    <row r="325" spans="1:7" ht="17" thickBot="1">
      <c r="A325" s="65"/>
      <c r="B325" s="46"/>
      <c r="C325" s="57"/>
      <c r="D325" s="57"/>
      <c r="E325" s="63"/>
      <c r="F325" s="63"/>
      <c r="G325" s="60"/>
    </row>
    <row r="326" spans="1:7" ht="39" customHeight="1" thickTop="1">
      <c r="A326" s="14" t="s">
        <v>4</v>
      </c>
      <c r="B326" s="15">
        <v>4.1666666666666664E-2</v>
      </c>
      <c r="C326" s="97">
        <f>A330</f>
        <v>42522</v>
      </c>
      <c r="D326" s="98"/>
      <c r="E326" s="98"/>
      <c r="F326" s="99"/>
    </row>
    <row r="327" spans="1:7" ht="30" customHeight="1">
      <c r="A327" s="95"/>
      <c r="B327" s="96"/>
      <c r="C327" s="100" t="s">
        <v>78</v>
      </c>
      <c r="D327" s="101"/>
      <c r="E327" s="102" t="s">
        <v>77</v>
      </c>
      <c r="F327" s="103"/>
    </row>
    <row r="328" spans="1:7" ht="23">
      <c r="A328" s="16" t="s">
        <v>88</v>
      </c>
      <c r="B328" s="27" t="s">
        <v>89</v>
      </c>
      <c r="C328" s="17" t="s">
        <v>75</v>
      </c>
      <c r="D328" s="17" t="s">
        <v>76</v>
      </c>
      <c r="E328" s="18" t="s">
        <v>0</v>
      </c>
      <c r="F328" s="19" t="s">
        <v>1</v>
      </c>
    </row>
    <row r="329" spans="1:7">
      <c r="A329" s="65"/>
      <c r="B329" s="46"/>
      <c r="C329" s="57"/>
      <c r="D329" s="57"/>
      <c r="E329" s="57"/>
      <c r="F329" s="57"/>
    </row>
    <row r="330" spans="1:7">
      <c r="A330" s="36">
        <f>A324+1</f>
        <v>42522</v>
      </c>
      <c r="B330" s="47">
        <f t="shared" ref="B330:B390" si="68">INT((A330-DATE(YEAR(A330-WEEKDAY(A330-1)+4),1,3)+WEEKDAY(DATE(YEAR(A330-WEEKDAY(A330-1)+4),1,3))+5)/7)</f>
        <v>22</v>
      </c>
      <c r="C330" s="59">
        <v>3</v>
      </c>
      <c r="D330" s="59">
        <f t="shared" ref="D330:D390" si="69">C330+$B$2</f>
        <v>3.0416666666666665</v>
      </c>
      <c r="E330" s="32"/>
      <c r="F330" s="33"/>
    </row>
    <row r="331" spans="1:7">
      <c r="A331" s="65"/>
      <c r="B331" s="46"/>
      <c r="C331" s="57"/>
      <c r="D331" s="57"/>
      <c r="E331" s="57"/>
      <c r="F331" s="57"/>
    </row>
    <row r="332" spans="1:7">
      <c r="A332" s="36">
        <f>A330+1</f>
        <v>42523</v>
      </c>
      <c r="B332" s="47">
        <f t="shared" si="68"/>
        <v>22</v>
      </c>
      <c r="C332" s="59">
        <v>3.0416666666666701</v>
      </c>
      <c r="D332" s="59">
        <f t="shared" si="69"/>
        <v>3.0833333333333366</v>
      </c>
      <c r="E332" s="32"/>
      <c r="F332" s="33"/>
    </row>
    <row r="333" spans="1:7">
      <c r="A333" s="65"/>
      <c r="B333" s="46"/>
      <c r="C333" s="57"/>
      <c r="D333" s="57"/>
      <c r="E333" s="57"/>
      <c r="F333" s="57"/>
    </row>
    <row r="334" spans="1:7">
      <c r="A334" s="36">
        <f>A332+1</f>
        <v>42524</v>
      </c>
      <c r="B334" s="47">
        <f t="shared" si="68"/>
        <v>22</v>
      </c>
      <c r="C334" s="59">
        <v>3.0833333333333299</v>
      </c>
      <c r="D334" s="59">
        <f t="shared" si="69"/>
        <v>3.1249999999999964</v>
      </c>
      <c r="E334" s="32"/>
      <c r="F334" s="33"/>
    </row>
    <row r="335" spans="1:7">
      <c r="A335" s="36">
        <f>A333+1</f>
        <v>1</v>
      </c>
      <c r="B335" s="47" t="e">
        <f t="shared" ref="B335" si="70">INT((A335-DATE(YEAR(A335-WEEKDAY(A335-1)+4),1,3)+WEEKDAY(DATE(YEAR(A335-WEEKDAY(A335-1)+4),1,3))+5)/7)</f>
        <v>#NUM!</v>
      </c>
      <c r="C335" s="59">
        <v>3.0833333333333299</v>
      </c>
      <c r="D335" s="59">
        <f t="shared" ref="D335" si="71">C335+$B$2</f>
        <v>3.1249999999999964</v>
      </c>
      <c r="E335" s="32"/>
      <c r="F335" s="33"/>
    </row>
    <row r="336" spans="1:7">
      <c r="A336" s="65"/>
      <c r="B336" s="46"/>
      <c r="C336" s="57"/>
      <c r="D336" s="57"/>
      <c r="E336" s="57"/>
      <c r="F336" s="57"/>
    </row>
    <row r="337" spans="1:6">
      <c r="A337" s="36">
        <f>A334+1</f>
        <v>42525</v>
      </c>
      <c r="B337" s="47">
        <f t="shared" si="68"/>
        <v>22</v>
      </c>
      <c r="C337" s="59">
        <v>3.125</v>
      </c>
      <c r="D337" s="59">
        <f t="shared" si="69"/>
        <v>3.1666666666666665</v>
      </c>
      <c r="E337" s="32"/>
      <c r="F337" s="33"/>
    </row>
    <row r="338" spans="1:6">
      <c r="A338" s="65"/>
      <c r="B338" s="46"/>
      <c r="C338" s="57"/>
      <c r="D338" s="57"/>
      <c r="E338" s="57"/>
      <c r="F338" s="57"/>
    </row>
    <row r="339" spans="1:6">
      <c r="A339" s="36">
        <f>A337+1</f>
        <v>42526</v>
      </c>
      <c r="B339" s="47">
        <f t="shared" si="68"/>
        <v>22</v>
      </c>
      <c r="C339" s="59">
        <v>3.1666666666666701</v>
      </c>
      <c r="D339" s="59">
        <f t="shared" si="69"/>
        <v>3.2083333333333366</v>
      </c>
      <c r="E339" s="32"/>
      <c r="F339" s="33"/>
    </row>
    <row r="340" spans="1:6">
      <c r="A340" s="65"/>
      <c r="B340" s="46"/>
      <c r="C340" s="57"/>
      <c r="D340" s="57"/>
      <c r="E340" s="57"/>
      <c r="F340" s="57"/>
    </row>
    <row r="341" spans="1:6">
      <c r="A341" s="36">
        <f>A339+1</f>
        <v>42527</v>
      </c>
      <c r="B341" s="47">
        <f t="shared" si="68"/>
        <v>23</v>
      </c>
      <c r="C341" s="59">
        <v>3.2083333333333299</v>
      </c>
      <c r="D341" s="59">
        <f t="shared" si="69"/>
        <v>3.2499999999999964</v>
      </c>
      <c r="E341" s="32"/>
      <c r="F341" s="33"/>
    </row>
    <row r="342" spans="1:6">
      <c r="A342" s="65"/>
      <c r="B342" s="46"/>
      <c r="C342" s="57"/>
      <c r="D342" s="57"/>
      <c r="E342" s="57"/>
      <c r="F342" s="57"/>
    </row>
    <row r="343" spans="1:6">
      <c r="A343" s="36">
        <f>A341+1</f>
        <v>42528</v>
      </c>
      <c r="B343" s="47">
        <f t="shared" si="68"/>
        <v>23</v>
      </c>
      <c r="C343" s="59">
        <v>3.25</v>
      </c>
      <c r="D343" s="59">
        <f t="shared" si="69"/>
        <v>3.2916666666666665</v>
      </c>
      <c r="E343" s="32"/>
      <c r="F343" s="33"/>
    </row>
    <row r="344" spans="1:6">
      <c r="A344" s="36">
        <f>A342+1</f>
        <v>1</v>
      </c>
      <c r="B344" s="47" t="e">
        <f t="shared" ref="B344" si="72">INT((A344-DATE(YEAR(A344-WEEKDAY(A344-1)+4),1,3)+WEEKDAY(DATE(YEAR(A344-WEEKDAY(A344-1)+4),1,3))+5)/7)</f>
        <v>#NUM!</v>
      </c>
      <c r="C344" s="59">
        <v>3.25</v>
      </c>
      <c r="D344" s="59">
        <f t="shared" ref="D344" si="73">C344+$B$2</f>
        <v>3.2916666666666665</v>
      </c>
      <c r="E344" s="32"/>
      <c r="F344" s="33"/>
    </row>
    <row r="345" spans="1:6">
      <c r="A345" s="65"/>
      <c r="B345" s="46"/>
      <c r="C345" s="57"/>
      <c r="D345" s="57"/>
      <c r="E345" s="57"/>
      <c r="F345" s="57"/>
    </row>
    <row r="346" spans="1:6">
      <c r="A346" s="36">
        <f>A343+1</f>
        <v>42529</v>
      </c>
      <c r="B346" s="47">
        <f t="shared" si="68"/>
        <v>23</v>
      </c>
      <c r="C346" s="59">
        <v>3.2916666666666701</v>
      </c>
      <c r="D346" s="59">
        <f t="shared" si="69"/>
        <v>3.3333333333333366</v>
      </c>
      <c r="E346" s="32"/>
      <c r="F346" s="33"/>
    </row>
    <row r="347" spans="1:6">
      <c r="A347" s="65"/>
      <c r="B347" s="46"/>
      <c r="C347" s="57"/>
      <c r="D347" s="57"/>
      <c r="E347" s="57"/>
      <c r="F347" s="57"/>
    </row>
    <row r="348" spans="1:6">
      <c r="A348" s="36">
        <f>A346+1</f>
        <v>42530</v>
      </c>
      <c r="B348" s="47">
        <f t="shared" si="68"/>
        <v>23</v>
      </c>
      <c r="C348" s="59">
        <v>3.3333333333333299</v>
      </c>
      <c r="D348" s="59">
        <f t="shared" si="69"/>
        <v>3.3749999999999964</v>
      </c>
      <c r="E348" s="32"/>
      <c r="F348" s="33"/>
    </row>
    <row r="349" spans="1:6">
      <c r="A349" s="65"/>
      <c r="B349" s="46"/>
      <c r="C349" s="57"/>
      <c r="D349" s="57"/>
      <c r="E349" s="57"/>
      <c r="F349" s="57"/>
    </row>
    <row r="350" spans="1:6">
      <c r="A350" s="36">
        <f>A348+1</f>
        <v>42531</v>
      </c>
      <c r="B350" s="47">
        <f t="shared" si="68"/>
        <v>23</v>
      </c>
      <c r="C350" s="59">
        <v>3.375</v>
      </c>
      <c r="D350" s="59">
        <f t="shared" si="69"/>
        <v>3.4166666666666665</v>
      </c>
      <c r="E350" s="32"/>
      <c r="F350" s="33"/>
    </row>
    <row r="351" spans="1:6">
      <c r="A351" s="65"/>
      <c r="B351" s="46"/>
      <c r="C351" s="57"/>
      <c r="D351" s="57"/>
      <c r="E351" s="57"/>
      <c r="F351" s="57"/>
    </row>
    <row r="352" spans="1:6">
      <c r="A352" s="36">
        <f>A350+1</f>
        <v>42532</v>
      </c>
      <c r="B352" s="47">
        <f t="shared" si="68"/>
        <v>23</v>
      </c>
      <c r="C352" s="59">
        <v>3.4166666666666701</v>
      </c>
      <c r="D352" s="59">
        <f t="shared" si="69"/>
        <v>3.4583333333333366</v>
      </c>
      <c r="E352" s="32"/>
      <c r="F352" s="33"/>
    </row>
    <row r="353" spans="1:6">
      <c r="A353" s="65"/>
      <c r="B353" s="46"/>
      <c r="C353" s="57"/>
      <c r="D353" s="57"/>
      <c r="E353" s="57"/>
      <c r="F353" s="57"/>
    </row>
    <row r="354" spans="1:6">
      <c r="A354" s="36">
        <f>A352+1</f>
        <v>42533</v>
      </c>
      <c r="B354" s="47">
        <f t="shared" si="68"/>
        <v>23</v>
      </c>
      <c r="C354" s="59">
        <v>3.4583333333333299</v>
      </c>
      <c r="D354" s="59">
        <f t="shared" si="69"/>
        <v>3.4999999999999964</v>
      </c>
      <c r="E354" s="32"/>
      <c r="F354" s="33"/>
    </row>
    <row r="355" spans="1:6">
      <c r="A355" s="65"/>
      <c r="B355" s="46"/>
      <c r="C355" s="57"/>
      <c r="D355" s="57"/>
      <c r="E355" s="57"/>
      <c r="F355" s="57"/>
    </row>
    <row r="356" spans="1:6">
      <c r="A356" s="36">
        <f>A354+1</f>
        <v>42534</v>
      </c>
      <c r="B356" s="47">
        <f t="shared" si="68"/>
        <v>24</v>
      </c>
      <c r="C356" s="59">
        <v>3.5</v>
      </c>
      <c r="D356" s="59">
        <f t="shared" si="69"/>
        <v>3.5416666666666665</v>
      </c>
      <c r="E356" s="32"/>
      <c r="F356" s="33"/>
    </row>
    <row r="357" spans="1:6">
      <c r="A357" s="65"/>
      <c r="B357" s="46"/>
      <c r="C357" s="57"/>
      <c r="D357" s="57"/>
      <c r="E357" s="57"/>
      <c r="F357" s="57"/>
    </row>
    <row r="358" spans="1:6">
      <c r="A358" s="36">
        <f>A356+1</f>
        <v>42535</v>
      </c>
      <c r="B358" s="47">
        <f t="shared" si="68"/>
        <v>24</v>
      </c>
      <c r="C358" s="59">
        <v>3.5416666666666701</v>
      </c>
      <c r="D358" s="59">
        <f t="shared" si="69"/>
        <v>3.5833333333333366</v>
      </c>
      <c r="E358" s="32"/>
      <c r="F358" s="33"/>
    </row>
    <row r="359" spans="1:6">
      <c r="A359" s="65"/>
      <c r="B359" s="46"/>
      <c r="C359" s="57"/>
      <c r="D359" s="57"/>
      <c r="E359" s="57"/>
      <c r="F359" s="57"/>
    </row>
    <row r="360" spans="1:6">
      <c r="A360" s="36">
        <f>A358+1</f>
        <v>42536</v>
      </c>
      <c r="B360" s="47">
        <f t="shared" si="68"/>
        <v>24</v>
      </c>
      <c r="C360" s="59">
        <v>3.5833333333333299</v>
      </c>
      <c r="D360" s="59">
        <f t="shared" si="69"/>
        <v>3.6249999999999964</v>
      </c>
      <c r="E360" s="32"/>
      <c r="F360" s="33"/>
    </row>
    <row r="361" spans="1:6">
      <c r="A361" s="65"/>
      <c r="B361" s="46"/>
      <c r="C361" s="57"/>
      <c r="D361" s="57"/>
      <c r="E361" s="57"/>
      <c r="F361" s="57"/>
    </row>
    <row r="362" spans="1:6">
      <c r="A362" s="36">
        <f>A360+1</f>
        <v>42537</v>
      </c>
      <c r="B362" s="47">
        <f t="shared" si="68"/>
        <v>24</v>
      </c>
      <c r="C362" s="59">
        <v>3.625</v>
      </c>
      <c r="D362" s="59">
        <f t="shared" si="69"/>
        <v>3.6666666666666665</v>
      </c>
      <c r="E362" s="32"/>
      <c r="F362" s="33"/>
    </row>
    <row r="363" spans="1:6">
      <c r="A363" s="65"/>
      <c r="B363" s="46"/>
      <c r="C363" s="57"/>
      <c r="D363" s="57"/>
      <c r="E363" s="57"/>
      <c r="F363" s="57"/>
    </row>
    <row r="364" spans="1:6">
      <c r="A364" s="36">
        <f>A362+1</f>
        <v>42538</v>
      </c>
      <c r="B364" s="47">
        <f t="shared" si="68"/>
        <v>24</v>
      </c>
      <c r="C364" s="59">
        <v>3.6666666666666701</v>
      </c>
      <c r="D364" s="59">
        <f t="shared" si="69"/>
        <v>3.7083333333333366</v>
      </c>
      <c r="E364" s="32"/>
      <c r="F364" s="33"/>
    </row>
    <row r="365" spans="1:6">
      <c r="A365" s="65"/>
      <c r="B365" s="46"/>
      <c r="C365" s="57"/>
      <c r="D365" s="57"/>
      <c r="E365" s="57"/>
      <c r="F365" s="57"/>
    </row>
    <row r="366" spans="1:6">
      <c r="A366" s="36">
        <f>A364+1</f>
        <v>42539</v>
      </c>
      <c r="B366" s="47">
        <f t="shared" si="68"/>
        <v>24</v>
      </c>
      <c r="C366" s="59">
        <v>3.7083333333333299</v>
      </c>
      <c r="D366" s="59">
        <f t="shared" si="69"/>
        <v>3.7499999999999964</v>
      </c>
      <c r="E366" s="32"/>
      <c r="F366" s="33"/>
    </row>
    <row r="367" spans="1:6">
      <c r="A367" s="65"/>
      <c r="B367" s="46"/>
      <c r="C367" s="57"/>
      <c r="D367" s="57"/>
      <c r="E367" s="57"/>
      <c r="F367" s="57"/>
    </row>
    <row r="368" spans="1:6">
      <c r="A368" s="36">
        <f>A366+1</f>
        <v>42540</v>
      </c>
      <c r="B368" s="47">
        <f t="shared" si="68"/>
        <v>24</v>
      </c>
      <c r="C368" s="59">
        <v>3.75</v>
      </c>
      <c r="D368" s="59">
        <f t="shared" si="69"/>
        <v>3.7916666666666665</v>
      </c>
      <c r="E368" s="32"/>
      <c r="F368" s="33"/>
    </row>
    <row r="369" spans="1:6">
      <c r="A369" s="65"/>
      <c r="B369" s="46"/>
      <c r="C369" s="57"/>
      <c r="D369" s="57"/>
      <c r="E369" s="57"/>
      <c r="F369" s="57"/>
    </row>
    <row r="370" spans="1:6">
      <c r="A370" s="36">
        <f>A368+1</f>
        <v>42541</v>
      </c>
      <c r="B370" s="47">
        <f t="shared" si="68"/>
        <v>25</v>
      </c>
      <c r="C370" s="59">
        <v>3.7916666666666701</v>
      </c>
      <c r="D370" s="59">
        <f t="shared" si="69"/>
        <v>3.8333333333333366</v>
      </c>
      <c r="E370" s="32"/>
      <c r="F370" s="33"/>
    </row>
    <row r="371" spans="1:6">
      <c r="A371" s="65"/>
      <c r="B371" s="46"/>
      <c r="C371" s="57"/>
      <c r="D371" s="57"/>
      <c r="E371" s="57"/>
      <c r="F371" s="57"/>
    </row>
    <row r="372" spans="1:6">
      <c r="A372" s="36">
        <f>A370+1</f>
        <v>42542</v>
      </c>
      <c r="B372" s="47">
        <f t="shared" si="68"/>
        <v>25</v>
      </c>
      <c r="C372" s="59">
        <v>3.8333333333333299</v>
      </c>
      <c r="D372" s="59">
        <f t="shared" si="69"/>
        <v>3.8749999999999964</v>
      </c>
      <c r="E372" s="32"/>
      <c r="F372" s="33"/>
    </row>
    <row r="373" spans="1:6">
      <c r="A373" s="65"/>
      <c r="B373" s="46"/>
      <c r="C373" s="57"/>
      <c r="D373" s="57"/>
      <c r="E373" s="57"/>
      <c r="F373" s="57"/>
    </row>
    <row r="374" spans="1:6">
      <c r="A374" s="36">
        <f>A372+1</f>
        <v>42543</v>
      </c>
      <c r="B374" s="47">
        <f t="shared" si="68"/>
        <v>25</v>
      </c>
      <c r="C374" s="59">
        <v>3.875</v>
      </c>
      <c r="D374" s="59">
        <f t="shared" si="69"/>
        <v>3.9166666666666665</v>
      </c>
      <c r="E374" s="32"/>
      <c r="F374" s="33"/>
    </row>
    <row r="375" spans="1:6">
      <c r="A375" s="65"/>
      <c r="B375" s="46"/>
      <c r="C375" s="57"/>
      <c r="D375" s="57"/>
      <c r="E375" s="57"/>
      <c r="F375" s="57"/>
    </row>
    <row r="376" spans="1:6">
      <c r="A376" s="36">
        <f>A374+1</f>
        <v>42544</v>
      </c>
      <c r="B376" s="47">
        <f t="shared" si="68"/>
        <v>25</v>
      </c>
      <c r="C376" s="59">
        <v>3.9166666666666701</v>
      </c>
      <c r="D376" s="59">
        <f t="shared" si="69"/>
        <v>3.9583333333333366</v>
      </c>
      <c r="E376" s="32"/>
      <c r="F376" s="33"/>
    </row>
    <row r="377" spans="1:6">
      <c r="A377" s="65"/>
      <c r="B377" s="46"/>
      <c r="C377" s="57"/>
      <c r="D377" s="57"/>
      <c r="E377" s="57"/>
      <c r="F377" s="57"/>
    </row>
    <row r="378" spans="1:6">
      <c r="A378" s="36">
        <f>A376+1</f>
        <v>42545</v>
      </c>
      <c r="B378" s="47">
        <f t="shared" si="68"/>
        <v>25</v>
      </c>
      <c r="C378" s="59">
        <v>3.9583333333333299</v>
      </c>
      <c r="D378" s="59">
        <f t="shared" si="69"/>
        <v>3.9999999999999964</v>
      </c>
      <c r="E378" s="32"/>
      <c r="F378" s="33"/>
    </row>
    <row r="379" spans="1:6">
      <c r="A379" s="65"/>
      <c r="B379" s="46"/>
      <c r="C379" s="57"/>
      <c r="D379" s="57"/>
      <c r="E379" s="57"/>
      <c r="F379" s="57"/>
    </row>
    <row r="380" spans="1:6">
      <c r="A380" s="36">
        <f>A378+1</f>
        <v>42546</v>
      </c>
      <c r="B380" s="47">
        <f t="shared" si="68"/>
        <v>25</v>
      </c>
      <c r="C380" s="59">
        <v>4</v>
      </c>
      <c r="D380" s="59">
        <f t="shared" si="69"/>
        <v>4.041666666666667</v>
      </c>
      <c r="E380" s="32"/>
      <c r="F380" s="33"/>
    </row>
    <row r="381" spans="1:6">
      <c r="A381" s="65"/>
      <c r="B381" s="46"/>
      <c r="C381" s="57"/>
      <c r="D381" s="57"/>
      <c r="E381" s="57"/>
      <c r="F381" s="57"/>
    </row>
    <row r="382" spans="1:6">
      <c r="A382" s="36">
        <f>A380+1</f>
        <v>42547</v>
      </c>
      <c r="B382" s="47">
        <f t="shared" si="68"/>
        <v>25</v>
      </c>
      <c r="C382" s="59">
        <v>4.0416666666666696</v>
      </c>
      <c r="D382" s="59">
        <f t="shared" si="69"/>
        <v>4.0833333333333366</v>
      </c>
      <c r="E382" s="32"/>
      <c r="F382" s="33"/>
    </row>
    <row r="383" spans="1:6">
      <c r="A383" s="65"/>
      <c r="B383" s="46"/>
      <c r="C383" s="57"/>
      <c r="D383" s="57"/>
      <c r="E383" s="57"/>
      <c r="F383" s="57"/>
    </row>
    <row r="384" spans="1:6">
      <c r="A384" s="36">
        <f>A382+1</f>
        <v>42548</v>
      </c>
      <c r="B384" s="47">
        <f t="shared" si="68"/>
        <v>26</v>
      </c>
      <c r="C384" s="59">
        <v>4.0833333333333304</v>
      </c>
      <c r="D384" s="59">
        <f t="shared" si="69"/>
        <v>4.1249999999999973</v>
      </c>
      <c r="E384" s="32"/>
      <c r="F384" s="33"/>
    </row>
    <row r="385" spans="1:7">
      <c r="A385" s="65"/>
      <c r="B385" s="46"/>
      <c r="C385" s="57"/>
      <c r="D385" s="57"/>
      <c r="E385" s="57"/>
      <c r="F385" s="57"/>
    </row>
    <row r="386" spans="1:7">
      <c r="A386" s="36">
        <f>A384+1</f>
        <v>42549</v>
      </c>
      <c r="B386" s="47">
        <f t="shared" si="68"/>
        <v>26</v>
      </c>
      <c r="C386" s="59">
        <v>4.125</v>
      </c>
      <c r="D386" s="59">
        <f t="shared" si="69"/>
        <v>4.166666666666667</v>
      </c>
      <c r="E386" s="32"/>
      <c r="F386" s="33"/>
    </row>
    <row r="387" spans="1:7">
      <c r="A387" s="65"/>
      <c r="B387" s="46"/>
      <c r="C387" s="57"/>
      <c r="D387" s="57"/>
      <c r="E387" s="57"/>
      <c r="F387" s="57"/>
    </row>
    <row r="388" spans="1:7">
      <c r="A388" s="36">
        <f>A386+1</f>
        <v>42550</v>
      </c>
      <c r="B388" s="47">
        <f t="shared" si="68"/>
        <v>26</v>
      </c>
      <c r="C388" s="59">
        <v>4.1666666666666696</v>
      </c>
      <c r="D388" s="59">
        <f t="shared" si="69"/>
        <v>4.2083333333333366</v>
      </c>
      <c r="E388" s="32"/>
      <c r="F388" s="33"/>
    </row>
    <row r="389" spans="1:7">
      <c r="A389" s="65"/>
      <c r="B389" s="46"/>
      <c r="C389" s="57"/>
      <c r="D389" s="57"/>
      <c r="E389" s="57"/>
      <c r="F389" s="57"/>
    </row>
    <row r="390" spans="1:7" s="55" customFormat="1" ht="26" customHeight="1">
      <c r="A390" s="36">
        <f>A388+1</f>
        <v>42551</v>
      </c>
      <c r="B390" s="47">
        <f t="shared" si="68"/>
        <v>26</v>
      </c>
      <c r="C390" s="59">
        <v>4.2083333333333304</v>
      </c>
      <c r="D390" s="59">
        <f t="shared" si="69"/>
        <v>4.2499999999999973</v>
      </c>
      <c r="E390" s="32"/>
      <c r="F390" s="33"/>
      <c r="G390" s="60"/>
    </row>
    <row r="391" spans="1:7" ht="17" thickBot="1">
      <c r="A391" s="65"/>
      <c r="B391" s="46"/>
      <c r="C391" s="57"/>
      <c r="D391" s="57"/>
      <c r="E391" s="57"/>
      <c r="F391" s="57"/>
      <c r="G391" s="60"/>
    </row>
    <row r="392" spans="1:7" ht="20" customHeight="1" thickTop="1">
      <c r="A392" s="14" t="s">
        <v>4</v>
      </c>
      <c r="B392" s="15">
        <v>4.1666666666666664E-2</v>
      </c>
      <c r="C392" s="97">
        <f>A396</f>
        <v>42552</v>
      </c>
      <c r="D392" s="98"/>
      <c r="E392" s="98"/>
      <c r="F392" s="99"/>
    </row>
    <row r="393" spans="1:7" ht="28">
      <c r="A393" s="95"/>
      <c r="B393" s="96"/>
      <c r="C393" s="100" t="s">
        <v>78</v>
      </c>
      <c r="D393" s="101"/>
      <c r="E393" s="102" t="s">
        <v>77</v>
      </c>
      <c r="F393" s="103"/>
    </row>
    <row r="394" spans="1:7" ht="23">
      <c r="A394" s="16" t="s">
        <v>88</v>
      </c>
      <c r="B394" s="27" t="s">
        <v>89</v>
      </c>
      <c r="C394" s="17" t="s">
        <v>75</v>
      </c>
      <c r="D394" s="17" t="s">
        <v>76</v>
      </c>
      <c r="E394" s="18" t="s">
        <v>0</v>
      </c>
      <c r="F394" s="19" t="s">
        <v>1</v>
      </c>
    </row>
    <row r="395" spans="1:7">
      <c r="A395" s="65"/>
      <c r="B395" s="46"/>
      <c r="C395" s="57"/>
      <c r="D395" s="57"/>
      <c r="E395" s="57"/>
      <c r="F395" s="57"/>
    </row>
    <row r="396" spans="1:7">
      <c r="A396" s="36">
        <f>A390+1</f>
        <v>42552</v>
      </c>
      <c r="B396" s="47">
        <f t="shared" ref="B396:B456" si="74">INT((A396-DATE(YEAR(A396-WEEKDAY(A396-1)+4),1,3)+WEEKDAY(DATE(YEAR(A396-WEEKDAY(A396-1)+4),1,3))+5)/7)</f>
        <v>26</v>
      </c>
      <c r="C396" s="59">
        <v>4</v>
      </c>
      <c r="D396" s="59">
        <f t="shared" ref="D396:D456" si="75">C396+$B$2</f>
        <v>4.041666666666667</v>
      </c>
      <c r="E396" s="32"/>
      <c r="F396" s="33"/>
    </row>
    <row r="397" spans="1:7">
      <c r="A397" s="65"/>
      <c r="B397" s="46"/>
      <c r="C397" s="57"/>
      <c r="D397" s="57"/>
      <c r="E397" s="57"/>
      <c r="F397" s="57"/>
    </row>
    <row r="398" spans="1:7">
      <c r="A398" s="36">
        <f>A396+1</f>
        <v>42553</v>
      </c>
      <c r="B398" s="47">
        <f t="shared" si="74"/>
        <v>26</v>
      </c>
      <c r="C398" s="59">
        <v>4.0416666666666696</v>
      </c>
      <c r="D398" s="59">
        <f t="shared" si="75"/>
        <v>4.0833333333333366</v>
      </c>
      <c r="E398" s="32"/>
      <c r="F398" s="33"/>
    </row>
    <row r="399" spans="1:7">
      <c r="A399" s="65"/>
      <c r="B399" s="46"/>
      <c r="C399" s="57"/>
      <c r="D399" s="57"/>
      <c r="E399" s="57"/>
      <c r="F399" s="57"/>
    </row>
    <row r="400" spans="1:7">
      <c r="A400" s="36">
        <f>A398+1</f>
        <v>42554</v>
      </c>
      <c r="B400" s="47">
        <f t="shared" si="74"/>
        <v>26</v>
      </c>
      <c r="C400" s="59">
        <v>4.0833333333333304</v>
      </c>
      <c r="D400" s="59">
        <f t="shared" si="75"/>
        <v>4.1249999999999973</v>
      </c>
      <c r="E400" s="32"/>
      <c r="F400" s="33"/>
    </row>
    <row r="401" spans="1:6">
      <c r="A401" s="65"/>
      <c r="B401" s="46"/>
      <c r="C401" s="57"/>
      <c r="D401" s="57"/>
      <c r="E401" s="57"/>
      <c r="F401" s="57"/>
    </row>
    <row r="402" spans="1:6">
      <c r="A402" s="36">
        <f>A400+1</f>
        <v>42555</v>
      </c>
      <c r="B402" s="47">
        <f t="shared" si="74"/>
        <v>27</v>
      </c>
      <c r="C402" s="59">
        <v>4.125</v>
      </c>
      <c r="D402" s="59">
        <f t="shared" si="75"/>
        <v>4.166666666666667</v>
      </c>
      <c r="E402" s="32"/>
      <c r="F402" s="33"/>
    </row>
    <row r="403" spans="1:6">
      <c r="A403" s="65"/>
      <c r="B403" s="46"/>
      <c r="C403" s="57"/>
      <c r="D403" s="57"/>
      <c r="E403" s="57"/>
      <c r="F403" s="57"/>
    </row>
    <row r="404" spans="1:6">
      <c r="A404" s="36">
        <f>A402+1</f>
        <v>42556</v>
      </c>
      <c r="B404" s="47">
        <f t="shared" si="74"/>
        <v>27</v>
      </c>
      <c r="C404" s="59">
        <v>4.1666666666666696</v>
      </c>
      <c r="D404" s="59">
        <f t="shared" si="75"/>
        <v>4.2083333333333366</v>
      </c>
      <c r="E404" s="32"/>
      <c r="F404" s="33"/>
    </row>
    <row r="405" spans="1:6">
      <c r="A405" s="65"/>
      <c r="B405" s="46"/>
      <c r="C405" s="57"/>
      <c r="D405" s="57"/>
      <c r="E405" s="57"/>
      <c r="F405" s="57"/>
    </row>
    <row r="406" spans="1:6">
      <c r="A406" s="36">
        <f>A404+1</f>
        <v>42557</v>
      </c>
      <c r="B406" s="47">
        <f t="shared" si="74"/>
        <v>27</v>
      </c>
      <c r="C406" s="59">
        <v>4.2083333333333304</v>
      </c>
      <c r="D406" s="59">
        <f t="shared" si="75"/>
        <v>4.2499999999999973</v>
      </c>
      <c r="E406" s="32"/>
      <c r="F406" s="33"/>
    </row>
    <row r="407" spans="1:6">
      <c r="A407" s="65"/>
      <c r="B407" s="46"/>
      <c r="C407" s="57"/>
      <c r="D407" s="57"/>
      <c r="E407" s="57"/>
      <c r="F407" s="57"/>
    </row>
    <row r="408" spans="1:6">
      <c r="A408" s="36">
        <f>A406+1</f>
        <v>42558</v>
      </c>
      <c r="B408" s="47">
        <f t="shared" si="74"/>
        <v>27</v>
      </c>
      <c r="C408" s="59">
        <v>4.25</v>
      </c>
      <c r="D408" s="59">
        <f t="shared" si="75"/>
        <v>4.291666666666667</v>
      </c>
      <c r="E408" s="32"/>
      <c r="F408" s="33"/>
    </row>
    <row r="409" spans="1:6">
      <c r="A409" s="65"/>
      <c r="B409" s="46"/>
      <c r="C409" s="57"/>
      <c r="D409" s="57"/>
      <c r="E409" s="57"/>
      <c r="F409" s="57"/>
    </row>
    <row r="410" spans="1:6">
      <c r="A410" s="36">
        <f>A408+1</f>
        <v>42559</v>
      </c>
      <c r="B410" s="47">
        <f t="shared" si="74"/>
        <v>27</v>
      </c>
      <c r="C410" s="59">
        <v>4.2916666666666696</v>
      </c>
      <c r="D410" s="59">
        <f t="shared" si="75"/>
        <v>4.3333333333333366</v>
      </c>
      <c r="E410" s="32"/>
      <c r="F410" s="33"/>
    </row>
    <row r="411" spans="1:6">
      <c r="A411" s="65"/>
      <c r="B411" s="46"/>
      <c r="C411" s="57"/>
      <c r="D411" s="57"/>
      <c r="E411" s="57"/>
      <c r="F411" s="57"/>
    </row>
    <row r="412" spans="1:6">
      <c r="A412" s="36">
        <f>A410+1</f>
        <v>42560</v>
      </c>
      <c r="B412" s="47">
        <f t="shared" si="74"/>
        <v>27</v>
      </c>
      <c r="C412" s="59">
        <v>4.3333333333333304</v>
      </c>
      <c r="D412" s="59">
        <f t="shared" si="75"/>
        <v>4.3749999999999973</v>
      </c>
      <c r="E412" s="32"/>
      <c r="F412" s="33"/>
    </row>
    <row r="413" spans="1:6">
      <c r="A413" s="65"/>
      <c r="B413" s="46"/>
      <c r="C413" s="57"/>
      <c r="D413" s="57"/>
      <c r="E413" s="57"/>
      <c r="F413" s="57"/>
    </row>
    <row r="414" spans="1:6">
      <c r="A414" s="36">
        <f>A412+1</f>
        <v>42561</v>
      </c>
      <c r="B414" s="47">
        <f t="shared" si="74"/>
        <v>27</v>
      </c>
      <c r="C414" s="59">
        <v>4.375</v>
      </c>
      <c r="D414" s="59">
        <f t="shared" si="75"/>
        <v>4.416666666666667</v>
      </c>
      <c r="E414" s="32"/>
      <c r="F414" s="33"/>
    </row>
    <row r="415" spans="1:6">
      <c r="A415" s="65"/>
      <c r="B415" s="46"/>
      <c r="C415" s="57"/>
      <c r="D415" s="57"/>
      <c r="E415" s="57"/>
      <c r="F415" s="57"/>
    </row>
    <row r="416" spans="1:6">
      <c r="A416" s="36">
        <f>A414+1</f>
        <v>42562</v>
      </c>
      <c r="B416" s="47">
        <f t="shared" si="74"/>
        <v>28</v>
      </c>
      <c r="C416" s="59">
        <v>4.4166666666666696</v>
      </c>
      <c r="D416" s="59">
        <f t="shared" si="75"/>
        <v>4.4583333333333366</v>
      </c>
      <c r="E416" s="32"/>
      <c r="F416" s="33"/>
    </row>
    <row r="417" spans="1:6">
      <c r="A417" s="65"/>
      <c r="B417" s="46"/>
      <c r="C417" s="57"/>
      <c r="D417" s="57"/>
      <c r="E417" s="57"/>
      <c r="F417" s="57"/>
    </row>
    <row r="418" spans="1:6">
      <c r="A418" s="36">
        <f>A416+1</f>
        <v>42563</v>
      </c>
      <c r="B418" s="47">
        <f t="shared" si="74"/>
        <v>28</v>
      </c>
      <c r="C418" s="59">
        <v>4.4583333333333304</v>
      </c>
      <c r="D418" s="59">
        <f t="shared" si="75"/>
        <v>4.4999999999999973</v>
      </c>
      <c r="E418" s="32"/>
      <c r="F418" s="33"/>
    </row>
    <row r="419" spans="1:6">
      <c r="A419" s="65"/>
      <c r="B419" s="46"/>
      <c r="C419" s="57"/>
      <c r="D419" s="57"/>
      <c r="E419" s="57"/>
      <c r="F419" s="57"/>
    </row>
    <row r="420" spans="1:6">
      <c r="A420" s="36">
        <f>A418+1</f>
        <v>42564</v>
      </c>
      <c r="B420" s="47">
        <f t="shared" si="74"/>
        <v>28</v>
      </c>
      <c r="C420" s="59">
        <v>4.5</v>
      </c>
      <c r="D420" s="59">
        <f t="shared" si="75"/>
        <v>4.541666666666667</v>
      </c>
      <c r="E420" s="32"/>
      <c r="F420" s="33"/>
    </row>
    <row r="421" spans="1:6">
      <c r="A421" s="65"/>
      <c r="B421" s="46"/>
      <c r="C421" s="57"/>
      <c r="D421" s="57"/>
      <c r="E421" s="57"/>
      <c r="F421" s="57"/>
    </row>
    <row r="422" spans="1:6">
      <c r="A422" s="36">
        <f>A420+1</f>
        <v>42565</v>
      </c>
      <c r="B422" s="47">
        <f t="shared" si="74"/>
        <v>28</v>
      </c>
      <c r="C422" s="59">
        <v>4.5416666666666696</v>
      </c>
      <c r="D422" s="59">
        <f t="shared" si="75"/>
        <v>4.5833333333333366</v>
      </c>
      <c r="E422" s="32"/>
      <c r="F422" s="33"/>
    </row>
    <row r="423" spans="1:6">
      <c r="A423" s="65"/>
      <c r="B423" s="46"/>
      <c r="C423" s="57"/>
      <c r="D423" s="57"/>
      <c r="E423" s="57"/>
      <c r="F423" s="57"/>
    </row>
    <row r="424" spans="1:6">
      <c r="A424" s="36">
        <f>A422+1</f>
        <v>42566</v>
      </c>
      <c r="B424" s="47">
        <f t="shared" si="74"/>
        <v>28</v>
      </c>
      <c r="C424" s="59">
        <v>4.5833333333333304</v>
      </c>
      <c r="D424" s="59">
        <f t="shared" si="75"/>
        <v>4.6249999999999973</v>
      </c>
      <c r="E424" s="32"/>
      <c r="F424" s="33"/>
    </row>
    <row r="425" spans="1:6">
      <c r="A425" s="65"/>
      <c r="B425" s="46"/>
      <c r="C425" s="57"/>
      <c r="D425" s="57"/>
      <c r="E425" s="57"/>
      <c r="F425" s="57"/>
    </row>
    <row r="426" spans="1:6">
      <c r="A426" s="36">
        <f>A424+1</f>
        <v>42567</v>
      </c>
      <c r="B426" s="47">
        <f t="shared" si="74"/>
        <v>28</v>
      </c>
      <c r="C426" s="59">
        <v>4.625</v>
      </c>
      <c r="D426" s="59">
        <f t="shared" si="75"/>
        <v>4.666666666666667</v>
      </c>
      <c r="E426" s="32"/>
      <c r="F426" s="33"/>
    </row>
    <row r="427" spans="1:6">
      <c r="A427" s="65"/>
      <c r="B427" s="46"/>
      <c r="C427" s="57"/>
      <c r="D427" s="57"/>
      <c r="E427" s="57"/>
      <c r="F427" s="57"/>
    </row>
    <row r="428" spans="1:6">
      <c r="A428" s="36">
        <f>A426+1</f>
        <v>42568</v>
      </c>
      <c r="B428" s="47">
        <f t="shared" si="74"/>
        <v>28</v>
      </c>
      <c r="C428" s="59">
        <v>4.6666666666666696</v>
      </c>
      <c r="D428" s="59">
        <f t="shared" si="75"/>
        <v>4.7083333333333366</v>
      </c>
      <c r="E428" s="32"/>
      <c r="F428" s="33"/>
    </row>
    <row r="429" spans="1:6">
      <c r="A429" s="65"/>
      <c r="B429" s="46"/>
      <c r="C429" s="57"/>
      <c r="D429" s="57"/>
      <c r="E429" s="57"/>
      <c r="F429" s="57"/>
    </row>
    <row r="430" spans="1:6">
      <c r="A430" s="36">
        <f>A428+1</f>
        <v>42569</v>
      </c>
      <c r="B430" s="47">
        <f t="shared" si="74"/>
        <v>29</v>
      </c>
      <c r="C430" s="59">
        <v>4.7083333333333304</v>
      </c>
      <c r="D430" s="59">
        <f t="shared" si="75"/>
        <v>4.7499999999999973</v>
      </c>
      <c r="E430" s="32"/>
      <c r="F430" s="33"/>
    </row>
    <row r="431" spans="1:6">
      <c r="A431" s="65"/>
      <c r="B431" s="46"/>
      <c r="C431" s="57"/>
      <c r="D431" s="57"/>
      <c r="E431" s="57"/>
      <c r="F431" s="57"/>
    </row>
    <row r="432" spans="1:6">
      <c r="A432" s="36">
        <f>A430+1</f>
        <v>42570</v>
      </c>
      <c r="B432" s="47">
        <f t="shared" si="74"/>
        <v>29</v>
      </c>
      <c r="C432" s="59">
        <v>4.75</v>
      </c>
      <c r="D432" s="59">
        <f t="shared" si="75"/>
        <v>4.791666666666667</v>
      </c>
      <c r="E432" s="32"/>
      <c r="F432" s="33"/>
    </row>
    <row r="433" spans="1:6">
      <c r="A433" s="65"/>
      <c r="B433" s="46"/>
      <c r="C433" s="57"/>
      <c r="D433" s="57"/>
      <c r="E433" s="57"/>
      <c r="F433" s="57"/>
    </row>
    <row r="434" spans="1:6">
      <c r="A434" s="36">
        <f>A432+1</f>
        <v>42571</v>
      </c>
      <c r="B434" s="47">
        <f t="shared" si="74"/>
        <v>29</v>
      </c>
      <c r="C434" s="59">
        <v>4.7916666666666696</v>
      </c>
      <c r="D434" s="59">
        <f t="shared" si="75"/>
        <v>4.8333333333333366</v>
      </c>
      <c r="E434" s="32"/>
      <c r="F434" s="33"/>
    </row>
    <row r="435" spans="1:6">
      <c r="A435" s="65"/>
      <c r="B435" s="46"/>
      <c r="C435" s="57"/>
      <c r="D435" s="57"/>
      <c r="E435" s="57"/>
      <c r="F435" s="57"/>
    </row>
    <row r="436" spans="1:6">
      <c r="A436" s="36">
        <f>A434+1</f>
        <v>42572</v>
      </c>
      <c r="B436" s="47">
        <f t="shared" si="74"/>
        <v>29</v>
      </c>
      <c r="C436" s="59">
        <v>4.8333333333333304</v>
      </c>
      <c r="D436" s="59">
        <f t="shared" si="75"/>
        <v>4.8749999999999973</v>
      </c>
      <c r="E436" s="32"/>
      <c r="F436" s="33"/>
    </row>
    <row r="437" spans="1:6">
      <c r="A437" s="65"/>
      <c r="B437" s="46"/>
      <c r="C437" s="57"/>
      <c r="D437" s="57"/>
      <c r="E437" s="57"/>
      <c r="F437" s="57"/>
    </row>
    <row r="438" spans="1:6">
      <c r="A438" s="36">
        <f>A436+1</f>
        <v>42573</v>
      </c>
      <c r="B438" s="47">
        <f t="shared" si="74"/>
        <v>29</v>
      </c>
      <c r="C438" s="59">
        <v>4.875</v>
      </c>
      <c r="D438" s="59">
        <f t="shared" si="75"/>
        <v>4.916666666666667</v>
      </c>
      <c r="E438" s="32"/>
      <c r="F438" s="33"/>
    </row>
    <row r="439" spans="1:6">
      <c r="A439" s="65"/>
      <c r="B439" s="46"/>
      <c r="C439" s="57"/>
      <c r="D439" s="57"/>
      <c r="E439" s="57"/>
      <c r="F439" s="57"/>
    </row>
    <row r="440" spans="1:6">
      <c r="A440" s="36">
        <f>A438+1</f>
        <v>42574</v>
      </c>
      <c r="B440" s="47">
        <f t="shared" si="74"/>
        <v>29</v>
      </c>
      <c r="C440" s="59">
        <v>4.9166666666666696</v>
      </c>
      <c r="D440" s="59">
        <f t="shared" si="75"/>
        <v>4.9583333333333366</v>
      </c>
      <c r="E440" s="32"/>
      <c r="F440" s="33"/>
    </row>
    <row r="441" spans="1:6">
      <c r="A441" s="65"/>
      <c r="B441" s="46"/>
      <c r="C441" s="57"/>
      <c r="D441" s="57"/>
      <c r="E441" s="57"/>
      <c r="F441" s="57"/>
    </row>
    <row r="442" spans="1:6">
      <c r="A442" s="36">
        <f>A440+1</f>
        <v>42575</v>
      </c>
      <c r="B442" s="47">
        <f t="shared" si="74"/>
        <v>29</v>
      </c>
      <c r="C442" s="59">
        <v>4.9583333333333304</v>
      </c>
      <c r="D442" s="59">
        <f t="shared" si="75"/>
        <v>4.9999999999999973</v>
      </c>
      <c r="E442" s="32"/>
      <c r="F442" s="33"/>
    </row>
    <row r="443" spans="1:6">
      <c r="A443" s="65"/>
      <c r="B443" s="46"/>
      <c r="C443" s="57"/>
      <c r="D443" s="57"/>
      <c r="E443" s="57"/>
      <c r="F443" s="57"/>
    </row>
    <row r="444" spans="1:6">
      <c r="A444" s="36">
        <f>A442+1</f>
        <v>42576</v>
      </c>
      <c r="B444" s="47">
        <f t="shared" si="74"/>
        <v>30</v>
      </c>
      <c r="C444" s="59">
        <v>5</v>
      </c>
      <c r="D444" s="59">
        <f t="shared" si="75"/>
        <v>5.041666666666667</v>
      </c>
      <c r="E444" s="32"/>
      <c r="F444" s="33"/>
    </row>
    <row r="445" spans="1:6">
      <c r="A445" s="65"/>
      <c r="B445" s="46"/>
      <c r="C445" s="57"/>
      <c r="D445" s="57"/>
      <c r="E445" s="57"/>
      <c r="F445" s="57"/>
    </row>
    <row r="446" spans="1:6">
      <c r="A446" s="36">
        <f>A444+1</f>
        <v>42577</v>
      </c>
      <c r="B446" s="47">
        <f t="shared" si="74"/>
        <v>30</v>
      </c>
      <c r="C446" s="59">
        <v>5.0416666666666696</v>
      </c>
      <c r="D446" s="59">
        <f t="shared" si="75"/>
        <v>5.0833333333333366</v>
      </c>
      <c r="E446" s="32"/>
      <c r="F446" s="33"/>
    </row>
    <row r="447" spans="1:6">
      <c r="A447" s="65"/>
      <c r="B447" s="46"/>
      <c r="C447" s="57"/>
      <c r="D447" s="57"/>
      <c r="E447" s="57"/>
      <c r="F447" s="57"/>
    </row>
    <row r="448" spans="1:6">
      <c r="A448" s="36">
        <f>A446+1</f>
        <v>42578</v>
      </c>
      <c r="B448" s="47">
        <f t="shared" si="74"/>
        <v>30</v>
      </c>
      <c r="C448" s="59">
        <v>5.0833333333333304</v>
      </c>
      <c r="D448" s="59">
        <f t="shared" si="75"/>
        <v>5.1249999999999973</v>
      </c>
      <c r="E448" s="32"/>
      <c r="F448" s="33"/>
    </row>
    <row r="449" spans="1:7">
      <c r="A449" s="65"/>
      <c r="B449" s="46"/>
      <c r="C449" s="57"/>
      <c r="D449" s="57"/>
      <c r="E449" s="57"/>
      <c r="F449" s="57"/>
    </row>
    <row r="450" spans="1:7">
      <c r="A450" s="36">
        <f>A448+1</f>
        <v>42579</v>
      </c>
      <c r="B450" s="47">
        <f t="shared" si="74"/>
        <v>30</v>
      </c>
      <c r="C450" s="59">
        <v>5.125</v>
      </c>
      <c r="D450" s="59">
        <f t="shared" si="75"/>
        <v>5.166666666666667</v>
      </c>
      <c r="E450" s="32"/>
      <c r="F450" s="33"/>
    </row>
    <row r="451" spans="1:7">
      <c r="A451" s="65"/>
      <c r="B451" s="46"/>
      <c r="C451" s="57"/>
      <c r="D451" s="57"/>
      <c r="E451" s="57"/>
      <c r="F451" s="57"/>
    </row>
    <row r="452" spans="1:7">
      <c r="A452" s="36">
        <f>A450+1</f>
        <v>42580</v>
      </c>
      <c r="B452" s="47">
        <f t="shared" si="74"/>
        <v>30</v>
      </c>
      <c r="C452" s="59">
        <v>5.1666666666666696</v>
      </c>
      <c r="D452" s="59">
        <f t="shared" si="75"/>
        <v>5.2083333333333366</v>
      </c>
      <c r="E452" s="32"/>
      <c r="F452" s="33"/>
    </row>
    <row r="453" spans="1:7">
      <c r="A453" s="65"/>
      <c r="B453" s="46"/>
      <c r="C453" s="57"/>
      <c r="D453" s="57"/>
      <c r="E453" s="57"/>
      <c r="F453" s="57"/>
    </row>
    <row r="454" spans="1:7">
      <c r="A454" s="36">
        <f t="shared" ref="A454" si="76">A452+1</f>
        <v>42581</v>
      </c>
      <c r="B454" s="47">
        <f t="shared" si="74"/>
        <v>30</v>
      </c>
      <c r="C454" s="59">
        <v>5.2083333333333304</v>
      </c>
      <c r="D454" s="59">
        <f t="shared" si="75"/>
        <v>5.2499999999999973</v>
      </c>
      <c r="E454" s="32"/>
      <c r="F454" s="33"/>
    </row>
    <row r="455" spans="1:7">
      <c r="A455" s="65"/>
      <c r="B455" s="46"/>
      <c r="C455" s="57"/>
      <c r="D455" s="57"/>
      <c r="E455" s="57"/>
      <c r="F455" s="57"/>
    </row>
    <row r="456" spans="1:7">
      <c r="A456" s="36">
        <f t="shared" ref="A456" si="77">A454+1</f>
        <v>42582</v>
      </c>
      <c r="B456" s="47">
        <f t="shared" si="74"/>
        <v>30</v>
      </c>
      <c r="C456" s="59">
        <v>5.25</v>
      </c>
      <c r="D456" s="59">
        <f t="shared" si="75"/>
        <v>5.291666666666667</v>
      </c>
      <c r="E456" s="32"/>
      <c r="F456" s="33"/>
    </row>
    <row r="457" spans="1:7" s="55" customFormat="1" ht="34" customHeight="1" thickBot="1">
      <c r="A457" s="65"/>
      <c r="B457" s="46"/>
      <c r="C457" s="65"/>
      <c r="D457" s="65"/>
      <c r="E457" s="57"/>
      <c r="F457" s="57"/>
      <c r="G457" s="60"/>
    </row>
    <row r="458" spans="1:7" ht="36" thickTop="1">
      <c r="A458" s="14" t="s">
        <v>4</v>
      </c>
      <c r="B458" s="15">
        <v>4.1666666666666664E-2</v>
      </c>
      <c r="C458" s="97">
        <v>42217</v>
      </c>
      <c r="D458" s="98"/>
      <c r="E458" s="98"/>
      <c r="F458" s="99"/>
      <c r="G458" s="60"/>
    </row>
    <row r="459" spans="1:7" ht="20" customHeight="1">
      <c r="A459" s="95"/>
      <c r="B459" s="96"/>
      <c r="C459" s="100" t="s">
        <v>78</v>
      </c>
      <c r="D459" s="101"/>
      <c r="E459" s="102" t="s">
        <v>77</v>
      </c>
      <c r="F459" s="103"/>
    </row>
    <row r="460" spans="1:7" ht="23">
      <c r="A460" s="16" t="s">
        <v>88</v>
      </c>
      <c r="B460" s="27" t="s">
        <v>89</v>
      </c>
      <c r="C460" s="17" t="s">
        <v>75</v>
      </c>
      <c r="D460" s="17" t="s">
        <v>76</v>
      </c>
      <c r="E460" s="18" t="s">
        <v>0</v>
      </c>
      <c r="F460" s="19" t="s">
        <v>1</v>
      </c>
    </row>
    <row r="461" spans="1:7">
      <c r="A461" s="65"/>
      <c r="B461" s="46"/>
      <c r="C461" s="57"/>
      <c r="D461" s="57"/>
      <c r="E461" s="57"/>
      <c r="F461" s="57"/>
    </row>
    <row r="462" spans="1:7">
      <c r="A462" s="36">
        <f>A456+1</f>
        <v>42583</v>
      </c>
      <c r="B462" s="47">
        <f t="shared" ref="B462:B522" si="78">INT((A462-DATE(YEAR(A462-WEEKDAY(A462-1)+4),1,3)+WEEKDAY(DATE(YEAR(A462-WEEKDAY(A462-1)+4),1,3))+5)/7)</f>
        <v>31</v>
      </c>
      <c r="C462" s="59">
        <v>4.9583333333333304</v>
      </c>
      <c r="D462" s="59">
        <f t="shared" ref="D462:D522" si="79">C462+$B$2</f>
        <v>4.9999999999999973</v>
      </c>
      <c r="E462" s="32"/>
      <c r="F462" s="33"/>
    </row>
    <row r="463" spans="1:7">
      <c r="A463" s="65"/>
      <c r="B463" s="46"/>
      <c r="C463" s="57"/>
      <c r="D463" s="57"/>
      <c r="E463" s="57"/>
      <c r="F463" s="57"/>
    </row>
    <row r="464" spans="1:7">
      <c r="A464" s="36">
        <f>A462+1</f>
        <v>42584</v>
      </c>
      <c r="B464" s="47">
        <f t="shared" si="78"/>
        <v>31</v>
      </c>
      <c r="C464" s="59">
        <v>5</v>
      </c>
      <c r="D464" s="59">
        <f t="shared" si="79"/>
        <v>5.041666666666667</v>
      </c>
      <c r="E464" s="32"/>
      <c r="F464" s="33"/>
    </row>
    <row r="465" spans="1:6">
      <c r="A465" s="65"/>
      <c r="B465" s="46"/>
      <c r="C465" s="57"/>
      <c r="D465" s="57"/>
      <c r="E465" s="57"/>
      <c r="F465" s="57"/>
    </row>
    <row r="466" spans="1:6">
      <c r="A466" s="36">
        <f>A464+1</f>
        <v>42585</v>
      </c>
      <c r="B466" s="47">
        <f t="shared" si="78"/>
        <v>31</v>
      </c>
      <c r="C466" s="59">
        <v>5.0416666666666599</v>
      </c>
      <c r="D466" s="59">
        <f t="shared" si="79"/>
        <v>5.0833333333333268</v>
      </c>
      <c r="E466" s="32"/>
      <c r="F466" s="33"/>
    </row>
    <row r="467" spans="1:6">
      <c r="A467" s="65"/>
      <c r="B467" s="46"/>
      <c r="C467" s="57"/>
      <c r="D467" s="57"/>
      <c r="E467" s="57"/>
      <c r="F467" s="57"/>
    </row>
    <row r="468" spans="1:6">
      <c r="A468" s="36">
        <f>A466+1</f>
        <v>42586</v>
      </c>
      <c r="B468" s="47">
        <f t="shared" si="78"/>
        <v>31</v>
      </c>
      <c r="C468" s="59">
        <v>5.0833333333333304</v>
      </c>
      <c r="D468" s="59">
        <f t="shared" si="79"/>
        <v>5.1249999999999973</v>
      </c>
      <c r="E468" s="32"/>
      <c r="F468" s="33"/>
    </row>
    <row r="469" spans="1:6">
      <c r="A469" s="65"/>
      <c r="B469" s="46"/>
      <c r="C469" s="57"/>
      <c r="D469" s="57"/>
      <c r="E469" s="57"/>
      <c r="F469" s="57"/>
    </row>
    <row r="470" spans="1:6">
      <c r="A470" s="36">
        <f>A468+1</f>
        <v>42587</v>
      </c>
      <c r="B470" s="47">
        <f t="shared" si="78"/>
        <v>31</v>
      </c>
      <c r="C470" s="59">
        <v>5.125</v>
      </c>
      <c r="D470" s="59">
        <f t="shared" si="79"/>
        <v>5.166666666666667</v>
      </c>
      <c r="E470" s="32"/>
      <c r="F470" s="33"/>
    </row>
    <row r="471" spans="1:6">
      <c r="A471" s="65"/>
      <c r="B471" s="46"/>
      <c r="C471" s="57"/>
      <c r="D471" s="57"/>
      <c r="E471" s="57"/>
      <c r="F471" s="57"/>
    </row>
    <row r="472" spans="1:6">
      <c r="A472" s="36">
        <f>A470+1</f>
        <v>42588</v>
      </c>
      <c r="B472" s="47">
        <f t="shared" si="78"/>
        <v>31</v>
      </c>
      <c r="C472" s="59">
        <v>5.1666666666666599</v>
      </c>
      <c r="D472" s="59">
        <f t="shared" si="79"/>
        <v>5.2083333333333268</v>
      </c>
      <c r="E472" s="32"/>
      <c r="F472" s="33"/>
    </row>
    <row r="473" spans="1:6">
      <c r="A473" s="65"/>
      <c r="B473" s="46"/>
      <c r="C473" s="57"/>
      <c r="D473" s="57"/>
      <c r="E473" s="57"/>
      <c r="F473" s="57"/>
    </row>
    <row r="474" spans="1:6">
      <c r="A474" s="36">
        <f>A472+1</f>
        <v>42589</v>
      </c>
      <c r="B474" s="47">
        <f t="shared" si="78"/>
        <v>31</v>
      </c>
      <c r="C474" s="59">
        <v>5.2083333333333304</v>
      </c>
      <c r="D474" s="59">
        <f t="shared" si="79"/>
        <v>5.2499999999999973</v>
      </c>
      <c r="E474" s="32"/>
      <c r="F474" s="33"/>
    </row>
    <row r="475" spans="1:6">
      <c r="A475" s="65"/>
      <c r="B475" s="46"/>
      <c r="C475" s="57"/>
      <c r="D475" s="57"/>
      <c r="E475" s="57"/>
      <c r="F475" s="57"/>
    </row>
    <row r="476" spans="1:6">
      <c r="A476" s="36">
        <f>A474+1</f>
        <v>42590</v>
      </c>
      <c r="B476" s="47">
        <f t="shared" si="78"/>
        <v>32</v>
      </c>
      <c r="C476" s="59">
        <v>5.25</v>
      </c>
      <c r="D476" s="59">
        <f t="shared" si="79"/>
        <v>5.291666666666667</v>
      </c>
      <c r="E476" s="32"/>
      <c r="F476" s="33"/>
    </row>
    <row r="477" spans="1:6">
      <c r="A477" s="65"/>
      <c r="B477" s="46"/>
      <c r="C477" s="57"/>
      <c r="D477" s="57"/>
      <c r="E477" s="57"/>
      <c r="F477" s="57"/>
    </row>
    <row r="478" spans="1:6">
      <c r="A478" s="36">
        <f>A476+1</f>
        <v>42591</v>
      </c>
      <c r="B478" s="47">
        <f t="shared" si="78"/>
        <v>32</v>
      </c>
      <c r="C478" s="59">
        <v>5.2916666666666599</v>
      </c>
      <c r="D478" s="59">
        <f t="shared" si="79"/>
        <v>5.3333333333333268</v>
      </c>
      <c r="E478" s="32"/>
      <c r="F478" s="33"/>
    </row>
    <row r="479" spans="1:6">
      <c r="A479" s="65"/>
      <c r="B479" s="46"/>
      <c r="C479" s="57"/>
      <c r="D479" s="57"/>
      <c r="E479" s="57"/>
      <c r="F479" s="57"/>
    </row>
    <row r="480" spans="1:6">
      <c r="A480" s="36">
        <f>A478+1</f>
        <v>42592</v>
      </c>
      <c r="B480" s="47">
        <f t="shared" si="78"/>
        <v>32</v>
      </c>
      <c r="C480" s="59">
        <v>5.3333333333333304</v>
      </c>
      <c r="D480" s="59">
        <f t="shared" si="79"/>
        <v>5.3749999999999973</v>
      </c>
      <c r="E480" s="32"/>
      <c r="F480" s="33"/>
    </row>
    <row r="481" spans="1:6">
      <c r="A481" s="65"/>
      <c r="B481" s="46"/>
      <c r="C481" s="57"/>
      <c r="D481" s="57"/>
      <c r="E481" s="57"/>
      <c r="F481" s="57"/>
    </row>
    <row r="482" spans="1:6">
      <c r="A482" s="36">
        <f>A480+1</f>
        <v>42593</v>
      </c>
      <c r="B482" s="47">
        <f t="shared" si="78"/>
        <v>32</v>
      </c>
      <c r="C482" s="59">
        <v>5.375</v>
      </c>
      <c r="D482" s="59">
        <f t="shared" si="79"/>
        <v>5.416666666666667</v>
      </c>
      <c r="E482" s="32"/>
      <c r="F482" s="33"/>
    </row>
    <row r="483" spans="1:6">
      <c r="A483" s="65"/>
      <c r="B483" s="46"/>
      <c r="C483" s="57"/>
      <c r="D483" s="57"/>
      <c r="E483" s="57"/>
      <c r="F483" s="57"/>
    </row>
    <row r="484" spans="1:6">
      <c r="A484" s="36">
        <f>A482+1</f>
        <v>42594</v>
      </c>
      <c r="B484" s="47">
        <f t="shared" si="78"/>
        <v>32</v>
      </c>
      <c r="C484" s="59">
        <v>5.4166666666666599</v>
      </c>
      <c r="D484" s="59">
        <f t="shared" si="79"/>
        <v>5.4583333333333268</v>
      </c>
      <c r="E484" s="32"/>
      <c r="F484" s="33"/>
    </row>
    <row r="485" spans="1:6">
      <c r="A485" s="65"/>
      <c r="B485" s="46"/>
      <c r="C485" s="57"/>
      <c r="D485" s="57"/>
      <c r="E485" s="57"/>
      <c r="F485" s="57"/>
    </row>
    <row r="486" spans="1:6">
      <c r="A486" s="36">
        <f>A484+1</f>
        <v>42595</v>
      </c>
      <c r="B486" s="47">
        <f t="shared" si="78"/>
        <v>32</v>
      </c>
      <c r="C486" s="59">
        <v>5.4583333333333304</v>
      </c>
      <c r="D486" s="59">
        <f t="shared" si="79"/>
        <v>5.4999999999999973</v>
      </c>
      <c r="E486" s="32"/>
      <c r="F486" s="33"/>
    </row>
    <row r="487" spans="1:6">
      <c r="A487" s="65"/>
      <c r="B487" s="46"/>
      <c r="C487" s="57"/>
      <c r="D487" s="57"/>
      <c r="E487" s="57"/>
      <c r="F487" s="57"/>
    </row>
    <row r="488" spans="1:6">
      <c r="A488" s="36">
        <f>A486+1</f>
        <v>42596</v>
      </c>
      <c r="B488" s="47">
        <f t="shared" si="78"/>
        <v>32</v>
      </c>
      <c r="C488" s="59">
        <v>5.5</v>
      </c>
      <c r="D488" s="59">
        <f t="shared" si="79"/>
        <v>5.541666666666667</v>
      </c>
      <c r="E488" s="32"/>
      <c r="F488" s="33"/>
    </row>
    <row r="489" spans="1:6">
      <c r="A489" s="65"/>
      <c r="B489" s="46"/>
      <c r="C489" s="57"/>
      <c r="D489" s="57"/>
      <c r="E489" s="57"/>
      <c r="F489" s="57"/>
    </row>
    <row r="490" spans="1:6">
      <c r="A490" s="36">
        <f>A488+1</f>
        <v>42597</v>
      </c>
      <c r="B490" s="47">
        <f t="shared" si="78"/>
        <v>33</v>
      </c>
      <c r="C490" s="59">
        <v>5.5416666666666599</v>
      </c>
      <c r="D490" s="59">
        <f t="shared" si="79"/>
        <v>5.5833333333333268</v>
      </c>
      <c r="E490" s="32"/>
      <c r="F490" s="33"/>
    </row>
    <row r="491" spans="1:6">
      <c r="A491" s="65"/>
      <c r="B491" s="46"/>
      <c r="C491" s="57"/>
      <c r="D491" s="57"/>
      <c r="E491" s="57"/>
      <c r="F491" s="57"/>
    </row>
    <row r="492" spans="1:6">
      <c r="A492" s="36">
        <f>A490+1</f>
        <v>42598</v>
      </c>
      <c r="B492" s="47">
        <f t="shared" si="78"/>
        <v>33</v>
      </c>
      <c r="C492" s="59">
        <v>5.5833333333333304</v>
      </c>
      <c r="D492" s="59">
        <f t="shared" si="79"/>
        <v>5.6249999999999973</v>
      </c>
      <c r="E492" s="32"/>
      <c r="F492" s="33"/>
    </row>
    <row r="493" spans="1:6">
      <c r="A493" s="65"/>
      <c r="B493" s="46"/>
      <c r="C493" s="57"/>
      <c r="D493" s="57"/>
      <c r="E493" s="57"/>
      <c r="F493" s="57"/>
    </row>
    <row r="494" spans="1:6">
      <c r="A494" s="36">
        <f>A492+1</f>
        <v>42599</v>
      </c>
      <c r="B494" s="47">
        <f t="shared" si="78"/>
        <v>33</v>
      </c>
      <c r="C494" s="59">
        <v>5.625</v>
      </c>
      <c r="D494" s="59">
        <f t="shared" si="79"/>
        <v>5.666666666666667</v>
      </c>
      <c r="E494" s="32"/>
      <c r="F494" s="33"/>
    </row>
    <row r="495" spans="1:6">
      <c r="A495" s="65"/>
      <c r="B495" s="46"/>
      <c r="C495" s="57"/>
      <c r="D495" s="57"/>
      <c r="E495" s="57"/>
      <c r="F495" s="57"/>
    </row>
    <row r="496" spans="1:6">
      <c r="A496" s="36">
        <f>A494+1</f>
        <v>42600</v>
      </c>
      <c r="B496" s="47">
        <f t="shared" si="78"/>
        <v>33</v>
      </c>
      <c r="C496" s="59">
        <v>5.6666666666666599</v>
      </c>
      <c r="D496" s="59">
        <f t="shared" si="79"/>
        <v>5.7083333333333268</v>
      </c>
      <c r="E496" s="32"/>
      <c r="F496" s="33"/>
    </row>
    <row r="497" spans="1:6">
      <c r="A497" s="65"/>
      <c r="B497" s="46"/>
      <c r="C497" s="57"/>
      <c r="D497" s="57"/>
      <c r="E497" s="57"/>
      <c r="F497" s="57"/>
    </row>
    <row r="498" spans="1:6">
      <c r="A498" s="36">
        <f>A496+1</f>
        <v>42601</v>
      </c>
      <c r="B498" s="47">
        <f t="shared" si="78"/>
        <v>33</v>
      </c>
      <c r="C498" s="59">
        <v>5.7083333333333304</v>
      </c>
      <c r="D498" s="59">
        <f t="shared" si="79"/>
        <v>5.7499999999999973</v>
      </c>
      <c r="E498" s="32"/>
      <c r="F498" s="33"/>
    </row>
    <row r="499" spans="1:6">
      <c r="A499" s="65"/>
      <c r="B499" s="46"/>
      <c r="C499" s="57"/>
      <c r="D499" s="57"/>
      <c r="E499" s="57"/>
      <c r="F499" s="57"/>
    </row>
    <row r="500" spans="1:6">
      <c r="A500" s="36">
        <f>A498+1</f>
        <v>42602</v>
      </c>
      <c r="B500" s="47">
        <f t="shared" si="78"/>
        <v>33</v>
      </c>
      <c r="C500" s="59">
        <v>5.75</v>
      </c>
      <c r="D500" s="59">
        <f t="shared" si="79"/>
        <v>5.791666666666667</v>
      </c>
      <c r="E500" s="32"/>
      <c r="F500" s="33"/>
    </row>
    <row r="501" spans="1:6">
      <c r="A501" s="65"/>
      <c r="B501" s="46"/>
      <c r="C501" s="57"/>
      <c r="D501" s="57"/>
      <c r="E501" s="57"/>
      <c r="F501" s="57"/>
    </row>
    <row r="502" spans="1:6">
      <c r="A502" s="36">
        <f>A500+1</f>
        <v>42603</v>
      </c>
      <c r="B502" s="47">
        <f t="shared" si="78"/>
        <v>33</v>
      </c>
      <c r="C502" s="59">
        <v>5.7916666666666599</v>
      </c>
      <c r="D502" s="59">
        <f t="shared" si="79"/>
        <v>5.8333333333333268</v>
      </c>
      <c r="E502" s="32"/>
      <c r="F502" s="33"/>
    </row>
    <row r="503" spans="1:6">
      <c r="A503" s="65"/>
      <c r="B503" s="46"/>
      <c r="C503" s="57"/>
      <c r="D503" s="57"/>
      <c r="E503" s="57"/>
      <c r="F503" s="57"/>
    </row>
    <row r="504" spans="1:6">
      <c r="A504" s="36">
        <f>A502+1</f>
        <v>42604</v>
      </c>
      <c r="B504" s="47">
        <f t="shared" si="78"/>
        <v>34</v>
      </c>
      <c r="C504" s="59">
        <v>5.8333333333333304</v>
      </c>
      <c r="D504" s="59">
        <f t="shared" si="79"/>
        <v>5.8749999999999973</v>
      </c>
      <c r="E504" s="32"/>
      <c r="F504" s="33"/>
    </row>
    <row r="505" spans="1:6">
      <c r="A505" s="65"/>
      <c r="B505" s="46"/>
      <c r="C505" s="57"/>
      <c r="D505" s="57"/>
      <c r="E505" s="57"/>
      <c r="F505" s="57"/>
    </row>
    <row r="506" spans="1:6">
      <c r="A506" s="36">
        <f>A504+1</f>
        <v>42605</v>
      </c>
      <c r="B506" s="47">
        <f t="shared" si="78"/>
        <v>34</v>
      </c>
      <c r="C506" s="59">
        <v>5.875</v>
      </c>
      <c r="D506" s="59">
        <f t="shared" si="79"/>
        <v>5.916666666666667</v>
      </c>
      <c r="E506" s="32"/>
      <c r="F506" s="33"/>
    </row>
    <row r="507" spans="1:6">
      <c r="A507" s="65"/>
      <c r="B507" s="46"/>
      <c r="C507" s="57"/>
      <c r="D507" s="57"/>
      <c r="E507" s="57"/>
      <c r="F507" s="57"/>
    </row>
    <row r="508" spans="1:6">
      <c r="A508" s="36">
        <f>A506+1</f>
        <v>42606</v>
      </c>
      <c r="B508" s="47">
        <f t="shared" si="78"/>
        <v>34</v>
      </c>
      <c r="C508" s="59">
        <v>5.9166666666666599</v>
      </c>
      <c r="D508" s="59">
        <f t="shared" si="79"/>
        <v>5.9583333333333268</v>
      </c>
      <c r="E508" s="32"/>
      <c r="F508" s="33"/>
    </row>
    <row r="509" spans="1:6">
      <c r="A509" s="65"/>
      <c r="B509" s="46"/>
      <c r="C509" s="57"/>
      <c r="D509" s="57"/>
      <c r="E509" s="57"/>
      <c r="F509" s="57"/>
    </row>
    <row r="510" spans="1:6">
      <c r="A510" s="36">
        <f>A508+1</f>
        <v>42607</v>
      </c>
      <c r="B510" s="47">
        <f t="shared" si="78"/>
        <v>34</v>
      </c>
      <c r="C510" s="59">
        <v>5.9583333333333304</v>
      </c>
      <c r="D510" s="59">
        <f t="shared" si="79"/>
        <v>5.9999999999999973</v>
      </c>
      <c r="E510" s="32"/>
      <c r="F510" s="33"/>
    </row>
    <row r="511" spans="1:6">
      <c r="A511" s="65"/>
      <c r="B511" s="46"/>
      <c r="C511" s="57"/>
      <c r="D511" s="57"/>
      <c r="E511" s="57"/>
      <c r="F511" s="57"/>
    </row>
    <row r="512" spans="1:6">
      <c r="A512" s="36">
        <f>A510+1</f>
        <v>42608</v>
      </c>
      <c r="B512" s="47">
        <f t="shared" si="78"/>
        <v>34</v>
      </c>
      <c r="C512" s="59">
        <v>6</v>
      </c>
      <c r="D512" s="59">
        <f t="shared" si="79"/>
        <v>6.041666666666667</v>
      </c>
      <c r="E512" s="32"/>
      <c r="F512" s="33"/>
    </row>
    <row r="513" spans="1:7">
      <c r="A513" s="65"/>
      <c r="B513" s="46"/>
      <c r="C513" s="57"/>
      <c r="D513" s="57"/>
      <c r="E513" s="57"/>
      <c r="F513" s="57"/>
    </row>
    <row r="514" spans="1:7">
      <c r="A514" s="36">
        <f>A512+1</f>
        <v>42609</v>
      </c>
      <c r="B514" s="47">
        <f t="shared" si="78"/>
        <v>34</v>
      </c>
      <c r="C514" s="59">
        <v>6.0416666666666599</v>
      </c>
      <c r="D514" s="59">
        <f t="shared" si="79"/>
        <v>6.0833333333333268</v>
      </c>
      <c r="E514" s="32"/>
      <c r="F514" s="33"/>
    </row>
    <row r="515" spans="1:7">
      <c r="A515" s="65"/>
      <c r="B515" s="46"/>
      <c r="C515" s="57"/>
      <c r="D515" s="57"/>
      <c r="E515" s="57"/>
      <c r="F515" s="57"/>
    </row>
    <row r="516" spans="1:7">
      <c r="A516" s="36">
        <f>A514+1</f>
        <v>42610</v>
      </c>
      <c r="B516" s="47">
        <f t="shared" si="78"/>
        <v>34</v>
      </c>
      <c r="C516" s="59">
        <v>6.0833333333333304</v>
      </c>
      <c r="D516" s="59">
        <f t="shared" si="79"/>
        <v>6.1249999999999973</v>
      </c>
      <c r="E516" s="32"/>
      <c r="F516" s="33"/>
    </row>
    <row r="517" spans="1:7">
      <c r="A517" s="65"/>
      <c r="B517" s="46"/>
      <c r="C517" s="57"/>
      <c r="D517" s="57"/>
      <c r="E517" s="57"/>
      <c r="F517" s="57"/>
    </row>
    <row r="518" spans="1:7">
      <c r="A518" s="36">
        <f>A516+1</f>
        <v>42611</v>
      </c>
      <c r="B518" s="47">
        <f t="shared" si="78"/>
        <v>35</v>
      </c>
      <c r="C518" s="59">
        <v>6.125</v>
      </c>
      <c r="D518" s="59">
        <f t="shared" si="79"/>
        <v>6.166666666666667</v>
      </c>
      <c r="E518" s="32"/>
      <c r="F518" s="33"/>
    </row>
    <row r="519" spans="1:7">
      <c r="A519" s="65"/>
      <c r="B519" s="46"/>
      <c r="C519" s="57"/>
      <c r="D519" s="57"/>
      <c r="E519" s="57"/>
      <c r="F519" s="57"/>
    </row>
    <row r="520" spans="1:7">
      <c r="A520" s="36">
        <f>A518+1</f>
        <v>42612</v>
      </c>
      <c r="B520" s="47">
        <f t="shared" si="78"/>
        <v>35</v>
      </c>
      <c r="C520" s="59">
        <v>6.1666666666666599</v>
      </c>
      <c r="D520" s="59">
        <f t="shared" si="79"/>
        <v>6.2083333333333268</v>
      </c>
      <c r="E520" s="32"/>
      <c r="F520" s="33"/>
    </row>
    <row r="521" spans="1:7">
      <c r="A521" s="65"/>
      <c r="B521" s="46"/>
      <c r="C521" s="57"/>
      <c r="D521" s="57"/>
      <c r="E521" s="57"/>
      <c r="F521" s="57"/>
    </row>
    <row r="522" spans="1:7">
      <c r="A522" s="36">
        <f>A520+1</f>
        <v>42613</v>
      </c>
      <c r="B522" s="47">
        <f t="shared" si="78"/>
        <v>35</v>
      </c>
      <c r="C522" s="59">
        <v>6.2083333333333304</v>
      </c>
      <c r="D522" s="59">
        <f t="shared" si="79"/>
        <v>6.2499999999999973</v>
      </c>
      <c r="E522" s="32"/>
      <c r="F522" s="33"/>
    </row>
    <row r="523" spans="1:7" s="55" customFormat="1" ht="34" customHeight="1" thickBot="1">
      <c r="A523" s="65"/>
      <c r="B523" s="46"/>
      <c r="C523" s="57"/>
      <c r="D523" s="57"/>
      <c r="E523" s="57"/>
      <c r="F523" s="57"/>
      <c r="G523" s="60"/>
    </row>
    <row r="524" spans="1:7" ht="36" thickTop="1">
      <c r="A524" s="14" t="s">
        <v>4</v>
      </c>
      <c r="B524" s="15">
        <v>4.1666666666666664E-2</v>
      </c>
      <c r="C524" s="97">
        <f>A528</f>
        <v>42614</v>
      </c>
      <c r="D524" s="98"/>
      <c r="E524" s="98"/>
      <c r="F524" s="99"/>
      <c r="G524" s="60"/>
    </row>
    <row r="525" spans="1:7" ht="20" customHeight="1">
      <c r="A525" s="95"/>
      <c r="B525" s="96"/>
      <c r="C525" s="100" t="s">
        <v>78</v>
      </c>
      <c r="D525" s="101"/>
      <c r="E525" s="102" t="s">
        <v>77</v>
      </c>
      <c r="F525" s="103"/>
    </row>
    <row r="526" spans="1:7" ht="23">
      <c r="A526" s="16" t="s">
        <v>88</v>
      </c>
      <c r="B526" s="27" t="s">
        <v>89</v>
      </c>
      <c r="C526" s="17" t="s">
        <v>75</v>
      </c>
      <c r="D526" s="17" t="s">
        <v>76</v>
      </c>
      <c r="E526" s="18" t="s">
        <v>0</v>
      </c>
      <c r="F526" s="19" t="s">
        <v>1</v>
      </c>
    </row>
    <row r="527" spans="1:7">
      <c r="A527" s="65"/>
      <c r="B527" s="46"/>
      <c r="C527" s="57"/>
      <c r="D527" s="57"/>
      <c r="E527" s="57"/>
      <c r="F527" s="57"/>
    </row>
    <row r="528" spans="1:7">
      <c r="A528" s="36">
        <f>A522+1</f>
        <v>42614</v>
      </c>
      <c r="B528" s="47">
        <f t="shared" ref="B528:B586" si="80">INT((A528-DATE(YEAR(A528-WEEKDAY(A528-1)+4),1,3)+WEEKDAY(DATE(YEAR(A528-WEEKDAY(A528-1)+4),1,3))+5)/7)</f>
        <v>35</v>
      </c>
      <c r="C528" s="59">
        <v>5.9166666666666599</v>
      </c>
      <c r="D528" s="59">
        <f t="shared" ref="D528:D586" si="81">C528+$B$2</f>
        <v>5.9583333333333268</v>
      </c>
      <c r="E528" s="32"/>
      <c r="F528" s="33"/>
    </row>
    <row r="529" spans="1:6">
      <c r="A529" s="65"/>
      <c r="B529" s="46"/>
      <c r="C529" s="57"/>
      <c r="D529" s="57"/>
      <c r="E529" s="57"/>
      <c r="F529" s="57"/>
    </row>
    <row r="530" spans="1:6">
      <c r="A530" s="36">
        <f>A528+1</f>
        <v>42615</v>
      </c>
      <c r="B530" s="47">
        <f t="shared" si="80"/>
        <v>35</v>
      </c>
      <c r="C530" s="59">
        <v>5.9583333333333304</v>
      </c>
      <c r="D530" s="59">
        <f t="shared" si="81"/>
        <v>5.9999999999999973</v>
      </c>
      <c r="E530" s="32"/>
      <c r="F530" s="33"/>
    </row>
    <row r="531" spans="1:6">
      <c r="A531" s="65"/>
      <c r="B531" s="46"/>
      <c r="C531" s="57"/>
      <c r="D531" s="57"/>
      <c r="E531" s="57"/>
      <c r="F531" s="57"/>
    </row>
    <row r="532" spans="1:6">
      <c r="A532" s="36">
        <f>A530+1</f>
        <v>42616</v>
      </c>
      <c r="B532" s="47">
        <f t="shared" si="80"/>
        <v>35</v>
      </c>
      <c r="C532" s="59">
        <v>5.9999999999999902</v>
      </c>
      <c r="D532" s="59">
        <f t="shared" si="81"/>
        <v>6.0416666666666572</v>
      </c>
      <c r="E532" s="32"/>
      <c r="F532" s="33"/>
    </row>
    <row r="533" spans="1:6">
      <c r="A533" s="65"/>
      <c r="B533" s="46"/>
      <c r="C533" s="57"/>
      <c r="D533" s="57"/>
      <c r="E533" s="57"/>
      <c r="F533" s="57"/>
    </row>
    <row r="534" spans="1:6">
      <c r="A534" s="36">
        <f>A532+1</f>
        <v>42617</v>
      </c>
      <c r="B534" s="47">
        <f t="shared" si="80"/>
        <v>35</v>
      </c>
      <c r="C534" s="59">
        <v>6.0416666666666599</v>
      </c>
      <c r="D534" s="59">
        <f t="shared" si="81"/>
        <v>6.0833333333333268</v>
      </c>
      <c r="E534" s="32"/>
      <c r="F534" s="33"/>
    </row>
    <row r="535" spans="1:6">
      <c r="A535" s="65"/>
      <c r="B535" s="46"/>
      <c r="C535" s="57"/>
      <c r="D535" s="57"/>
      <c r="E535" s="57"/>
      <c r="F535" s="57"/>
    </row>
    <row r="536" spans="1:6">
      <c r="A536" s="36">
        <f>A534+1</f>
        <v>42618</v>
      </c>
      <c r="B536" s="47">
        <f t="shared" si="80"/>
        <v>36</v>
      </c>
      <c r="C536" s="59">
        <v>6.0833333333333304</v>
      </c>
      <c r="D536" s="59">
        <f t="shared" si="81"/>
        <v>6.1249999999999973</v>
      </c>
      <c r="E536" s="32"/>
      <c r="F536" s="33"/>
    </row>
    <row r="537" spans="1:6">
      <c r="A537" s="65"/>
      <c r="B537" s="46"/>
      <c r="C537" s="57"/>
      <c r="D537" s="57"/>
      <c r="E537" s="57"/>
      <c r="F537" s="57"/>
    </row>
    <row r="538" spans="1:6">
      <c r="A538" s="36">
        <f>A536+1</f>
        <v>42619</v>
      </c>
      <c r="B538" s="47">
        <f t="shared" si="80"/>
        <v>36</v>
      </c>
      <c r="C538" s="59">
        <v>6.1249999999999902</v>
      </c>
      <c r="D538" s="59">
        <f t="shared" si="81"/>
        <v>6.1666666666666572</v>
      </c>
      <c r="E538" s="32"/>
      <c r="F538" s="33"/>
    </row>
    <row r="539" spans="1:6">
      <c r="A539" s="65"/>
      <c r="B539" s="46"/>
      <c r="C539" s="57"/>
      <c r="D539" s="57"/>
      <c r="E539" s="57"/>
      <c r="F539" s="57"/>
    </row>
    <row r="540" spans="1:6">
      <c r="A540" s="36">
        <f>A538+1</f>
        <v>42620</v>
      </c>
      <c r="B540" s="47">
        <f t="shared" si="80"/>
        <v>36</v>
      </c>
      <c r="C540" s="59">
        <v>6.1666666666666599</v>
      </c>
      <c r="D540" s="59">
        <f t="shared" si="81"/>
        <v>6.2083333333333268</v>
      </c>
      <c r="E540" s="32"/>
      <c r="F540" s="33"/>
    </row>
    <row r="541" spans="1:6">
      <c r="A541" s="65"/>
      <c r="B541" s="46"/>
      <c r="C541" s="57"/>
      <c r="D541" s="57"/>
      <c r="E541" s="57"/>
      <c r="F541" s="57"/>
    </row>
    <row r="542" spans="1:6">
      <c r="A542" s="36">
        <f>A540+1</f>
        <v>42621</v>
      </c>
      <c r="B542" s="47">
        <f t="shared" si="80"/>
        <v>36</v>
      </c>
      <c r="C542" s="59">
        <v>6.2083333333333304</v>
      </c>
      <c r="D542" s="59">
        <f t="shared" si="81"/>
        <v>6.2499999999999973</v>
      </c>
      <c r="E542" s="32"/>
      <c r="F542" s="33"/>
    </row>
    <row r="543" spans="1:6">
      <c r="A543" s="65"/>
      <c r="B543" s="46"/>
      <c r="C543" s="57"/>
      <c r="D543" s="57"/>
      <c r="E543" s="57"/>
      <c r="F543" s="57"/>
    </row>
    <row r="544" spans="1:6">
      <c r="A544" s="36">
        <f>A542+1</f>
        <v>42622</v>
      </c>
      <c r="B544" s="47">
        <f t="shared" si="80"/>
        <v>36</v>
      </c>
      <c r="C544" s="59">
        <v>6.2499999999999902</v>
      </c>
      <c r="D544" s="59">
        <f t="shared" si="81"/>
        <v>6.2916666666666572</v>
      </c>
      <c r="E544" s="32"/>
      <c r="F544" s="33"/>
    </row>
    <row r="545" spans="1:6">
      <c r="A545" s="65"/>
      <c r="B545" s="46"/>
      <c r="C545" s="57"/>
      <c r="D545" s="57"/>
      <c r="E545" s="57"/>
      <c r="F545" s="57"/>
    </row>
    <row r="546" spans="1:6">
      <c r="A546" s="36">
        <f>A544+1</f>
        <v>42623</v>
      </c>
      <c r="B546" s="47">
        <f t="shared" si="80"/>
        <v>36</v>
      </c>
      <c r="C546" s="59">
        <v>6.2916666666666599</v>
      </c>
      <c r="D546" s="59">
        <f t="shared" si="81"/>
        <v>6.3333333333333268</v>
      </c>
      <c r="E546" s="32"/>
      <c r="F546" s="33"/>
    </row>
    <row r="547" spans="1:6">
      <c r="A547" s="65"/>
      <c r="B547" s="46"/>
      <c r="C547" s="57"/>
      <c r="D547" s="57"/>
      <c r="E547" s="57"/>
      <c r="F547" s="57"/>
    </row>
    <row r="548" spans="1:6">
      <c r="A548" s="36">
        <f>A546+1</f>
        <v>42624</v>
      </c>
      <c r="B548" s="47">
        <f t="shared" si="80"/>
        <v>36</v>
      </c>
      <c r="C548" s="59">
        <v>6.3333333333333304</v>
      </c>
      <c r="D548" s="59">
        <f t="shared" si="81"/>
        <v>6.3749999999999973</v>
      </c>
      <c r="E548" s="32"/>
      <c r="F548" s="33"/>
    </row>
    <row r="549" spans="1:6">
      <c r="A549" s="65"/>
      <c r="B549" s="46"/>
      <c r="C549" s="57"/>
      <c r="D549" s="57"/>
      <c r="E549" s="57"/>
      <c r="F549" s="57"/>
    </row>
    <row r="550" spans="1:6">
      <c r="A550" s="36">
        <f>A548+1</f>
        <v>42625</v>
      </c>
      <c r="B550" s="47">
        <f t="shared" si="80"/>
        <v>37</v>
      </c>
      <c r="C550" s="59">
        <v>6.3749999999999902</v>
      </c>
      <c r="D550" s="59">
        <f t="shared" si="81"/>
        <v>6.4166666666666572</v>
      </c>
      <c r="E550" s="32"/>
      <c r="F550" s="33"/>
    </row>
    <row r="551" spans="1:6">
      <c r="A551" s="65"/>
      <c r="B551" s="46"/>
      <c r="C551" s="57"/>
      <c r="D551" s="57"/>
      <c r="E551" s="57"/>
      <c r="F551" s="57"/>
    </row>
    <row r="552" spans="1:6">
      <c r="A552" s="36">
        <f>A550+1</f>
        <v>42626</v>
      </c>
      <c r="B552" s="47">
        <f t="shared" si="80"/>
        <v>37</v>
      </c>
      <c r="C552" s="59">
        <v>6.4166666666666599</v>
      </c>
      <c r="D552" s="59">
        <f t="shared" si="81"/>
        <v>6.4583333333333268</v>
      </c>
      <c r="E552" s="32"/>
      <c r="F552" s="33"/>
    </row>
    <row r="553" spans="1:6">
      <c r="A553" s="65"/>
      <c r="B553" s="46"/>
      <c r="C553" s="57"/>
      <c r="D553" s="57"/>
      <c r="E553" s="57"/>
      <c r="F553" s="57"/>
    </row>
    <row r="554" spans="1:6">
      <c r="A554" s="36">
        <f>A552+1</f>
        <v>42627</v>
      </c>
      <c r="B554" s="47">
        <f t="shared" si="80"/>
        <v>37</v>
      </c>
      <c r="C554" s="59">
        <v>6.4583333333333304</v>
      </c>
      <c r="D554" s="59">
        <f t="shared" si="81"/>
        <v>6.4999999999999973</v>
      </c>
      <c r="E554" s="32"/>
      <c r="F554" s="33"/>
    </row>
    <row r="555" spans="1:6">
      <c r="A555" s="65"/>
      <c r="B555" s="46"/>
      <c r="C555" s="57"/>
      <c r="D555" s="57"/>
      <c r="E555" s="57"/>
      <c r="F555" s="57"/>
    </row>
    <row r="556" spans="1:6">
      <c r="A556" s="36">
        <f>A554+1</f>
        <v>42628</v>
      </c>
      <c r="B556" s="47">
        <f t="shared" si="80"/>
        <v>37</v>
      </c>
      <c r="C556" s="59">
        <v>6.4999999999999902</v>
      </c>
      <c r="D556" s="59">
        <f t="shared" si="81"/>
        <v>6.5416666666666572</v>
      </c>
      <c r="E556" s="32"/>
      <c r="F556" s="33"/>
    </row>
    <row r="557" spans="1:6">
      <c r="A557" s="65"/>
      <c r="B557" s="46"/>
      <c r="C557" s="57"/>
      <c r="D557" s="57"/>
      <c r="E557" s="57"/>
      <c r="F557" s="57"/>
    </row>
    <row r="558" spans="1:6">
      <c r="A558" s="36">
        <f>A556+1</f>
        <v>42629</v>
      </c>
      <c r="B558" s="47">
        <f t="shared" si="80"/>
        <v>37</v>
      </c>
      <c r="C558" s="59">
        <v>6.5416666666666599</v>
      </c>
      <c r="D558" s="59">
        <f t="shared" si="81"/>
        <v>6.5833333333333268</v>
      </c>
      <c r="E558" s="32"/>
      <c r="F558" s="33"/>
    </row>
    <row r="559" spans="1:6">
      <c r="A559" s="65"/>
      <c r="B559" s="46"/>
      <c r="C559" s="57"/>
      <c r="D559" s="57"/>
      <c r="E559" s="57"/>
      <c r="F559" s="57"/>
    </row>
    <row r="560" spans="1:6">
      <c r="A560" s="36">
        <f>A558+1</f>
        <v>42630</v>
      </c>
      <c r="B560" s="47">
        <f t="shared" si="80"/>
        <v>37</v>
      </c>
      <c r="C560" s="59">
        <v>6.5833333333333304</v>
      </c>
      <c r="D560" s="59">
        <f t="shared" si="81"/>
        <v>6.6249999999999973</v>
      </c>
      <c r="E560" s="32"/>
      <c r="F560" s="33"/>
    </row>
    <row r="561" spans="1:6">
      <c r="A561" s="65"/>
      <c r="B561" s="46"/>
      <c r="C561" s="57"/>
      <c r="D561" s="57"/>
      <c r="E561" s="57"/>
      <c r="F561" s="57"/>
    </row>
    <row r="562" spans="1:6">
      <c r="A562" s="36">
        <f>A560+1</f>
        <v>42631</v>
      </c>
      <c r="B562" s="47">
        <f t="shared" si="80"/>
        <v>37</v>
      </c>
      <c r="C562" s="59">
        <v>6.6249999999999902</v>
      </c>
      <c r="D562" s="59">
        <f t="shared" si="81"/>
        <v>6.6666666666666572</v>
      </c>
      <c r="E562" s="32"/>
      <c r="F562" s="33"/>
    </row>
    <row r="563" spans="1:6">
      <c r="A563" s="65"/>
      <c r="B563" s="46"/>
      <c r="C563" s="57"/>
      <c r="D563" s="57"/>
      <c r="E563" s="57"/>
      <c r="F563" s="57"/>
    </row>
    <row r="564" spans="1:6">
      <c r="A564" s="36">
        <f>A562+1</f>
        <v>42632</v>
      </c>
      <c r="B564" s="47">
        <f t="shared" si="80"/>
        <v>38</v>
      </c>
      <c r="C564" s="59">
        <v>6.6666666666666599</v>
      </c>
      <c r="D564" s="59">
        <f t="shared" si="81"/>
        <v>6.7083333333333268</v>
      </c>
      <c r="E564" s="32"/>
      <c r="F564" s="33"/>
    </row>
    <row r="565" spans="1:6">
      <c r="A565" s="65"/>
      <c r="B565" s="46"/>
      <c r="C565" s="57"/>
      <c r="D565" s="57"/>
      <c r="E565" s="57"/>
      <c r="F565" s="57"/>
    </row>
    <row r="566" spans="1:6">
      <c r="A566" s="36">
        <f>A564+1</f>
        <v>42633</v>
      </c>
      <c r="B566" s="47">
        <f t="shared" si="80"/>
        <v>38</v>
      </c>
      <c r="C566" s="59">
        <v>6.7083333333333304</v>
      </c>
      <c r="D566" s="59">
        <f t="shared" si="81"/>
        <v>6.7499999999999973</v>
      </c>
      <c r="E566" s="32"/>
      <c r="F566" s="33"/>
    </row>
    <row r="567" spans="1:6">
      <c r="A567" s="65"/>
      <c r="B567" s="46"/>
      <c r="C567" s="57"/>
      <c r="D567" s="57"/>
      <c r="E567" s="57"/>
      <c r="F567" s="57"/>
    </row>
    <row r="568" spans="1:6">
      <c r="A568" s="36">
        <f>A566+1</f>
        <v>42634</v>
      </c>
      <c r="B568" s="47">
        <f t="shared" si="80"/>
        <v>38</v>
      </c>
      <c r="C568" s="59">
        <v>6.7499999999999902</v>
      </c>
      <c r="D568" s="59">
        <f t="shared" si="81"/>
        <v>6.7916666666666572</v>
      </c>
      <c r="E568" s="32"/>
      <c r="F568" s="33"/>
    </row>
    <row r="569" spans="1:6">
      <c r="A569" s="65"/>
      <c r="B569" s="46"/>
      <c r="C569" s="57"/>
      <c r="D569" s="57"/>
      <c r="E569" s="57"/>
      <c r="F569" s="57"/>
    </row>
    <row r="570" spans="1:6">
      <c r="A570" s="36">
        <f>A568+1</f>
        <v>42635</v>
      </c>
      <c r="B570" s="47">
        <f t="shared" si="80"/>
        <v>38</v>
      </c>
      <c r="C570" s="59">
        <v>6.7916666666666599</v>
      </c>
      <c r="D570" s="59">
        <f t="shared" si="81"/>
        <v>6.8333333333333268</v>
      </c>
      <c r="E570" s="32"/>
      <c r="F570" s="33"/>
    </row>
    <row r="571" spans="1:6">
      <c r="A571" s="65"/>
      <c r="B571" s="46"/>
      <c r="C571" s="57"/>
      <c r="D571" s="57"/>
      <c r="E571" s="57"/>
      <c r="F571" s="57"/>
    </row>
    <row r="572" spans="1:6">
      <c r="A572" s="36">
        <f>A570+1</f>
        <v>42636</v>
      </c>
      <c r="B572" s="47">
        <f t="shared" si="80"/>
        <v>38</v>
      </c>
      <c r="C572" s="59">
        <v>6.8333333333333304</v>
      </c>
      <c r="D572" s="59">
        <f t="shared" si="81"/>
        <v>6.8749999999999973</v>
      </c>
      <c r="E572" s="32"/>
      <c r="F572" s="33"/>
    </row>
    <row r="573" spans="1:6">
      <c r="A573" s="65"/>
      <c r="B573" s="46"/>
      <c r="C573" s="57"/>
      <c r="D573" s="57"/>
      <c r="E573" s="57"/>
      <c r="F573" s="57"/>
    </row>
    <row r="574" spans="1:6">
      <c r="A574" s="36">
        <f>A572+1</f>
        <v>42637</v>
      </c>
      <c r="B574" s="47">
        <f t="shared" si="80"/>
        <v>38</v>
      </c>
      <c r="C574" s="59">
        <v>6.8749999999999902</v>
      </c>
      <c r="D574" s="59">
        <f t="shared" si="81"/>
        <v>6.9166666666666572</v>
      </c>
      <c r="E574" s="32"/>
      <c r="F574" s="33"/>
    </row>
    <row r="575" spans="1:6">
      <c r="A575" s="65"/>
      <c r="B575" s="46"/>
      <c r="C575" s="57"/>
      <c r="D575" s="57"/>
      <c r="E575" s="57"/>
      <c r="F575" s="57"/>
    </row>
    <row r="576" spans="1:6">
      <c r="A576" s="36">
        <f>A574+1</f>
        <v>42638</v>
      </c>
      <c r="B576" s="47">
        <f t="shared" si="80"/>
        <v>38</v>
      </c>
      <c r="C576" s="59">
        <v>6.9166666666666599</v>
      </c>
      <c r="D576" s="59">
        <f t="shared" si="81"/>
        <v>6.9583333333333268</v>
      </c>
      <c r="E576" s="32"/>
      <c r="F576" s="33"/>
    </row>
    <row r="577" spans="1:7">
      <c r="A577" s="65"/>
      <c r="B577" s="46"/>
      <c r="C577" s="57"/>
      <c r="D577" s="57"/>
      <c r="E577" s="57"/>
      <c r="F577" s="57"/>
    </row>
    <row r="578" spans="1:7">
      <c r="A578" s="36">
        <f>A576+1</f>
        <v>42639</v>
      </c>
      <c r="B578" s="47">
        <f t="shared" si="80"/>
        <v>39</v>
      </c>
      <c r="C578" s="59">
        <v>6.9583333333333304</v>
      </c>
      <c r="D578" s="59">
        <f t="shared" si="81"/>
        <v>6.9999999999999973</v>
      </c>
      <c r="E578" s="32"/>
      <c r="F578" s="33"/>
    </row>
    <row r="579" spans="1:7">
      <c r="A579" s="65"/>
      <c r="B579" s="46"/>
      <c r="C579" s="57"/>
      <c r="D579" s="57"/>
      <c r="E579" s="57"/>
      <c r="F579" s="57"/>
    </row>
    <row r="580" spans="1:7">
      <c r="A580" s="36">
        <f>A578+1</f>
        <v>42640</v>
      </c>
      <c r="B580" s="47">
        <f t="shared" si="80"/>
        <v>39</v>
      </c>
      <c r="C580" s="59">
        <v>6.9999999999999902</v>
      </c>
      <c r="D580" s="59">
        <f t="shared" si="81"/>
        <v>7.0416666666666572</v>
      </c>
      <c r="E580" s="32"/>
      <c r="F580" s="33"/>
    </row>
    <row r="581" spans="1:7">
      <c r="A581" s="65"/>
      <c r="B581" s="46"/>
      <c r="C581" s="57"/>
      <c r="D581" s="57"/>
      <c r="E581" s="57"/>
      <c r="F581" s="57"/>
    </row>
    <row r="582" spans="1:7">
      <c r="A582" s="36">
        <f>A580+1</f>
        <v>42641</v>
      </c>
      <c r="B582" s="47">
        <f t="shared" si="80"/>
        <v>39</v>
      </c>
      <c r="C582" s="59">
        <v>7.0416666666666599</v>
      </c>
      <c r="D582" s="59">
        <f t="shared" si="81"/>
        <v>7.0833333333333268</v>
      </c>
      <c r="E582" s="32"/>
      <c r="F582" s="33"/>
    </row>
    <row r="583" spans="1:7">
      <c r="A583" s="65"/>
      <c r="B583" s="46"/>
      <c r="C583" s="57"/>
      <c r="D583" s="57"/>
      <c r="E583" s="57"/>
      <c r="F583" s="57"/>
    </row>
    <row r="584" spans="1:7">
      <c r="A584" s="36">
        <f>A582+1</f>
        <v>42642</v>
      </c>
      <c r="B584" s="47">
        <f t="shared" si="80"/>
        <v>39</v>
      </c>
      <c r="C584" s="59">
        <v>7.0833333333333304</v>
      </c>
      <c r="D584" s="59">
        <f t="shared" si="81"/>
        <v>7.1249999999999973</v>
      </c>
      <c r="E584" s="32"/>
      <c r="F584" s="33"/>
    </row>
    <row r="585" spans="1:7">
      <c r="A585" s="65"/>
      <c r="B585" s="46"/>
      <c r="C585" s="57"/>
      <c r="D585" s="57"/>
      <c r="E585" s="57"/>
      <c r="F585" s="57"/>
    </row>
    <row r="586" spans="1:7">
      <c r="A586" s="36">
        <f>A584+1</f>
        <v>42643</v>
      </c>
      <c r="B586" s="47">
        <f t="shared" si="80"/>
        <v>39</v>
      </c>
      <c r="C586" s="59">
        <v>7.1249999999999902</v>
      </c>
      <c r="D586" s="59">
        <f t="shared" si="81"/>
        <v>7.1666666666666572</v>
      </c>
      <c r="E586" s="32"/>
      <c r="F586" s="33"/>
    </row>
    <row r="587" spans="1:7" s="55" customFormat="1" ht="34" customHeight="1" thickBot="1">
      <c r="A587" s="65"/>
      <c r="B587" s="46"/>
      <c r="C587" s="57"/>
      <c r="D587" s="57"/>
      <c r="E587" s="57"/>
      <c r="F587" s="57"/>
      <c r="G587" s="60"/>
    </row>
    <row r="588" spans="1:7" ht="36" thickTop="1">
      <c r="A588" s="14" t="s">
        <v>4</v>
      </c>
      <c r="B588" s="15">
        <v>4.1666666666666664E-2</v>
      </c>
      <c r="C588" s="97">
        <f>A592</f>
        <v>42644</v>
      </c>
      <c r="D588" s="98"/>
      <c r="E588" s="98"/>
      <c r="F588" s="99"/>
      <c r="G588" s="60"/>
    </row>
    <row r="589" spans="1:7" ht="20" customHeight="1">
      <c r="A589" s="95"/>
      <c r="B589" s="96"/>
      <c r="C589" s="100" t="s">
        <v>78</v>
      </c>
      <c r="D589" s="101"/>
      <c r="E589" s="102" t="s">
        <v>77</v>
      </c>
      <c r="F589" s="103"/>
    </row>
    <row r="590" spans="1:7" ht="23">
      <c r="A590" s="16" t="s">
        <v>88</v>
      </c>
      <c r="B590" s="27" t="s">
        <v>89</v>
      </c>
      <c r="C590" s="17" t="s">
        <v>75</v>
      </c>
      <c r="D590" s="17" t="s">
        <v>76</v>
      </c>
      <c r="E590" s="18" t="s">
        <v>0</v>
      </c>
      <c r="F590" s="19" t="s">
        <v>1</v>
      </c>
    </row>
    <row r="591" spans="1:7">
      <c r="A591" s="65"/>
      <c r="B591" s="46"/>
      <c r="C591" s="57"/>
      <c r="D591" s="57"/>
      <c r="E591" s="57"/>
      <c r="F591" s="57"/>
    </row>
    <row r="592" spans="1:7">
      <c r="A592" s="36">
        <f>A586+1</f>
        <v>42644</v>
      </c>
      <c r="B592" s="47">
        <f t="shared" ref="B592:B652" si="82">INT((A592-DATE(YEAR(A592-WEEKDAY(A592-1)+4),1,3)+WEEKDAY(DATE(YEAR(A592-WEEKDAY(A592-1)+4),1,3))+5)/7)</f>
        <v>39</v>
      </c>
      <c r="C592" s="59">
        <v>6.9166666666666599</v>
      </c>
      <c r="D592" s="59">
        <f t="shared" ref="D592:D652" si="83">C592+$B$2</f>
        <v>6.9583333333333268</v>
      </c>
      <c r="E592" s="32"/>
      <c r="F592" s="33"/>
    </row>
    <row r="593" spans="1:6">
      <c r="A593" s="65"/>
      <c r="B593" s="46"/>
      <c r="C593" s="57"/>
      <c r="D593" s="57"/>
      <c r="E593" s="57"/>
      <c r="F593" s="57"/>
    </row>
    <row r="594" spans="1:6">
      <c r="A594" s="36">
        <f>A592+1</f>
        <v>42645</v>
      </c>
      <c r="B594" s="47">
        <f t="shared" si="82"/>
        <v>39</v>
      </c>
      <c r="C594" s="59">
        <v>6.9583333333333304</v>
      </c>
      <c r="D594" s="59">
        <f t="shared" si="83"/>
        <v>6.9999999999999973</v>
      </c>
      <c r="E594" s="32"/>
      <c r="F594" s="33"/>
    </row>
    <row r="595" spans="1:6">
      <c r="A595" s="65"/>
      <c r="B595" s="46"/>
      <c r="C595" s="57"/>
      <c r="D595" s="57"/>
      <c r="E595" s="57"/>
      <c r="F595" s="57"/>
    </row>
    <row r="596" spans="1:6">
      <c r="A596" s="36">
        <f>A594+1</f>
        <v>42646</v>
      </c>
      <c r="B596" s="47">
        <f t="shared" si="82"/>
        <v>40</v>
      </c>
      <c r="C596" s="59">
        <v>6.9999999999999902</v>
      </c>
      <c r="D596" s="59">
        <f t="shared" si="83"/>
        <v>7.0416666666666572</v>
      </c>
      <c r="E596" s="32"/>
      <c r="F596" s="33"/>
    </row>
    <row r="597" spans="1:6">
      <c r="A597" s="65"/>
      <c r="B597" s="46"/>
      <c r="C597" s="57"/>
      <c r="D597" s="57"/>
      <c r="E597" s="57"/>
      <c r="F597" s="57"/>
    </row>
    <row r="598" spans="1:6">
      <c r="A598" s="36">
        <f>A596+1</f>
        <v>42647</v>
      </c>
      <c r="B598" s="47">
        <f t="shared" si="82"/>
        <v>40</v>
      </c>
      <c r="C598" s="59">
        <v>7.0416666666666599</v>
      </c>
      <c r="D598" s="59">
        <f t="shared" si="83"/>
        <v>7.0833333333333268</v>
      </c>
      <c r="E598" s="32"/>
      <c r="F598" s="33"/>
    </row>
    <row r="599" spans="1:6">
      <c r="A599" s="65"/>
      <c r="B599" s="46"/>
      <c r="C599" s="57"/>
      <c r="D599" s="57"/>
      <c r="E599" s="57"/>
      <c r="F599" s="57"/>
    </row>
    <row r="600" spans="1:6">
      <c r="A600" s="36">
        <f>A598+1</f>
        <v>42648</v>
      </c>
      <c r="B600" s="47">
        <f t="shared" si="82"/>
        <v>40</v>
      </c>
      <c r="C600" s="59">
        <v>7.0833333333333304</v>
      </c>
      <c r="D600" s="59">
        <f t="shared" si="83"/>
        <v>7.1249999999999973</v>
      </c>
      <c r="E600" s="32"/>
      <c r="F600" s="33"/>
    </row>
    <row r="601" spans="1:6">
      <c r="A601" s="65"/>
      <c r="B601" s="46"/>
      <c r="C601" s="57"/>
      <c r="D601" s="57"/>
      <c r="E601" s="57"/>
      <c r="F601" s="57"/>
    </row>
    <row r="602" spans="1:6">
      <c r="A602" s="36">
        <f>A600+1</f>
        <v>42649</v>
      </c>
      <c r="B602" s="47">
        <f t="shared" si="82"/>
        <v>40</v>
      </c>
      <c r="C602" s="59">
        <v>7.1249999999999902</v>
      </c>
      <c r="D602" s="59">
        <f t="shared" si="83"/>
        <v>7.1666666666666572</v>
      </c>
      <c r="E602" s="32"/>
      <c r="F602" s="33"/>
    </row>
    <row r="603" spans="1:6">
      <c r="A603" s="65"/>
      <c r="B603" s="46"/>
      <c r="C603" s="57"/>
      <c r="D603" s="57"/>
      <c r="E603" s="57"/>
      <c r="F603" s="57"/>
    </row>
    <row r="604" spans="1:6">
      <c r="A604" s="36">
        <f>A602+1</f>
        <v>42650</v>
      </c>
      <c r="B604" s="47">
        <f t="shared" si="82"/>
        <v>40</v>
      </c>
      <c r="C604" s="59">
        <v>7.1666666666666599</v>
      </c>
      <c r="D604" s="59">
        <f t="shared" si="83"/>
        <v>7.2083333333333268</v>
      </c>
      <c r="E604" s="32"/>
      <c r="F604" s="33"/>
    </row>
    <row r="605" spans="1:6">
      <c r="A605" s="65"/>
      <c r="B605" s="46"/>
      <c r="C605" s="57"/>
      <c r="D605" s="57"/>
      <c r="E605" s="57"/>
      <c r="F605" s="57"/>
    </row>
    <row r="606" spans="1:6">
      <c r="A606" s="36">
        <f>A604+1</f>
        <v>42651</v>
      </c>
      <c r="B606" s="47">
        <f t="shared" si="82"/>
        <v>40</v>
      </c>
      <c r="C606" s="59">
        <v>7.2083333333333304</v>
      </c>
      <c r="D606" s="59">
        <f t="shared" si="83"/>
        <v>7.2499999999999973</v>
      </c>
      <c r="E606" s="32"/>
      <c r="F606" s="33"/>
    </row>
    <row r="607" spans="1:6">
      <c r="A607" s="65"/>
      <c r="B607" s="46"/>
      <c r="C607" s="57"/>
      <c r="D607" s="57"/>
      <c r="E607" s="57"/>
      <c r="F607" s="57"/>
    </row>
    <row r="608" spans="1:6">
      <c r="A608" s="36">
        <f>A606+1</f>
        <v>42652</v>
      </c>
      <c r="B608" s="47">
        <f t="shared" si="82"/>
        <v>40</v>
      </c>
      <c r="C608" s="59">
        <v>7.2499999999999902</v>
      </c>
      <c r="D608" s="59">
        <f t="shared" si="83"/>
        <v>7.2916666666666572</v>
      </c>
      <c r="E608" s="32"/>
      <c r="F608" s="33"/>
    </row>
    <row r="609" spans="1:6">
      <c r="A609" s="65"/>
      <c r="B609" s="46"/>
      <c r="C609" s="57"/>
      <c r="D609" s="57"/>
      <c r="E609" s="57"/>
      <c r="F609" s="57"/>
    </row>
    <row r="610" spans="1:6">
      <c r="A610" s="36">
        <f>A608+1</f>
        <v>42653</v>
      </c>
      <c r="B610" s="47">
        <f t="shared" si="82"/>
        <v>41</v>
      </c>
      <c r="C610" s="59">
        <v>7.2916666666666599</v>
      </c>
      <c r="D610" s="59">
        <f t="shared" si="83"/>
        <v>7.3333333333333268</v>
      </c>
      <c r="E610" s="32"/>
      <c r="F610" s="33"/>
    </row>
    <row r="611" spans="1:6">
      <c r="A611" s="65"/>
      <c r="B611" s="46"/>
      <c r="C611" s="57"/>
      <c r="D611" s="57"/>
      <c r="E611" s="57"/>
      <c r="F611" s="57"/>
    </row>
    <row r="612" spans="1:6">
      <c r="A612" s="36">
        <f>A610+1</f>
        <v>42654</v>
      </c>
      <c r="B612" s="47">
        <f t="shared" si="82"/>
        <v>41</v>
      </c>
      <c r="C612" s="59">
        <v>7.3333333333333304</v>
      </c>
      <c r="D612" s="59">
        <f t="shared" si="83"/>
        <v>7.3749999999999973</v>
      </c>
      <c r="E612" s="32"/>
      <c r="F612" s="33"/>
    </row>
    <row r="613" spans="1:6">
      <c r="A613" s="65"/>
      <c r="B613" s="46"/>
      <c r="C613" s="57"/>
      <c r="D613" s="57"/>
      <c r="E613" s="57"/>
      <c r="F613" s="57"/>
    </row>
    <row r="614" spans="1:6">
      <c r="A614" s="36">
        <f>A612+1</f>
        <v>42655</v>
      </c>
      <c r="B614" s="47">
        <f t="shared" si="82"/>
        <v>41</v>
      </c>
      <c r="C614" s="59">
        <v>7.3749999999999902</v>
      </c>
      <c r="D614" s="59">
        <f t="shared" si="83"/>
        <v>7.4166666666666572</v>
      </c>
      <c r="E614" s="32"/>
      <c r="F614" s="33"/>
    </row>
    <row r="615" spans="1:6">
      <c r="A615" s="65"/>
      <c r="B615" s="46"/>
      <c r="C615" s="57"/>
      <c r="D615" s="57"/>
      <c r="E615" s="57"/>
      <c r="F615" s="57"/>
    </row>
    <row r="616" spans="1:6">
      <c r="A616" s="36">
        <f>A614+1</f>
        <v>42656</v>
      </c>
      <c r="B616" s="47">
        <f t="shared" si="82"/>
        <v>41</v>
      </c>
      <c r="C616" s="59">
        <v>7.4166666666666599</v>
      </c>
      <c r="D616" s="59">
        <f t="shared" si="83"/>
        <v>7.4583333333333268</v>
      </c>
      <c r="E616" s="32"/>
      <c r="F616" s="33"/>
    </row>
    <row r="617" spans="1:6">
      <c r="A617" s="65"/>
      <c r="B617" s="46"/>
      <c r="C617" s="57"/>
      <c r="D617" s="57"/>
      <c r="E617" s="57"/>
      <c r="F617" s="57"/>
    </row>
    <row r="618" spans="1:6">
      <c r="A618" s="36">
        <f>A616+1</f>
        <v>42657</v>
      </c>
      <c r="B618" s="47">
        <f t="shared" si="82"/>
        <v>41</v>
      </c>
      <c r="C618" s="59">
        <v>7.4583333333333304</v>
      </c>
      <c r="D618" s="59">
        <f t="shared" si="83"/>
        <v>7.4999999999999973</v>
      </c>
      <c r="E618" s="32"/>
      <c r="F618" s="33"/>
    </row>
    <row r="619" spans="1:6">
      <c r="A619" s="65"/>
      <c r="B619" s="46"/>
      <c r="C619" s="57"/>
      <c r="D619" s="57"/>
      <c r="E619" s="57"/>
      <c r="F619" s="57"/>
    </row>
    <row r="620" spans="1:6">
      <c r="A620" s="36">
        <f>A618+1</f>
        <v>42658</v>
      </c>
      <c r="B620" s="47">
        <f t="shared" si="82"/>
        <v>41</v>
      </c>
      <c r="C620" s="59">
        <v>7.4999999999999902</v>
      </c>
      <c r="D620" s="59">
        <f t="shared" si="83"/>
        <v>7.5416666666666572</v>
      </c>
      <c r="E620" s="32"/>
      <c r="F620" s="33"/>
    </row>
    <row r="621" spans="1:6">
      <c r="A621" s="65"/>
      <c r="B621" s="46"/>
      <c r="C621" s="57"/>
      <c r="D621" s="57"/>
      <c r="E621" s="57"/>
      <c r="F621" s="57"/>
    </row>
    <row r="622" spans="1:6">
      <c r="A622" s="36">
        <f>A620+1</f>
        <v>42659</v>
      </c>
      <c r="B622" s="47">
        <f t="shared" si="82"/>
        <v>41</v>
      </c>
      <c r="C622" s="59">
        <v>7.5416666666666599</v>
      </c>
      <c r="D622" s="59">
        <f t="shared" si="83"/>
        <v>7.5833333333333268</v>
      </c>
      <c r="E622" s="32"/>
      <c r="F622" s="33"/>
    </row>
    <row r="623" spans="1:6">
      <c r="A623" s="65"/>
      <c r="B623" s="46"/>
      <c r="C623" s="57"/>
      <c r="D623" s="57"/>
      <c r="E623" s="57"/>
      <c r="F623" s="57"/>
    </row>
    <row r="624" spans="1:6">
      <c r="A624" s="36">
        <f>A622+1</f>
        <v>42660</v>
      </c>
      <c r="B624" s="47">
        <f t="shared" si="82"/>
        <v>42</v>
      </c>
      <c r="C624" s="59">
        <v>7.5833333333333304</v>
      </c>
      <c r="D624" s="59">
        <f t="shared" si="83"/>
        <v>7.6249999999999973</v>
      </c>
      <c r="E624" s="32"/>
      <c r="F624" s="33"/>
    </row>
    <row r="625" spans="1:6">
      <c r="A625" s="65"/>
      <c r="B625" s="46"/>
      <c r="C625" s="57"/>
      <c r="D625" s="57"/>
      <c r="E625" s="57"/>
      <c r="F625" s="57"/>
    </row>
    <row r="626" spans="1:6">
      <c r="A626" s="36">
        <f>A624+1</f>
        <v>42661</v>
      </c>
      <c r="B626" s="47">
        <f t="shared" si="82"/>
        <v>42</v>
      </c>
      <c r="C626" s="59">
        <v>7.6249999999999902</v>
      </c>
      <c r="D626" s="59">
        <f t="shared" si="83"/>
        <v>7.6666666666666572</v>
      </c>
      <c r="E626" s="32"/>
      <c r="F626" s="33"/>
    </row>
    <row r="627" spans="1:6">
      <c r="A627" s="65"/>
      <c r="B627" s="46"/>
      <c r="C627" s="57"/>
      <c r="D627" s="57"/>
      <c r="E627" s="57"/>
      <c r="F627" s="57"/>
    </row>
    <row r="628" spans="1:6">
      <c r="A628" s="36">
        <f>A626+1</f>
        <v>42662</v>
      </c>
      <c r="B628" s="47">
        <f t="shared" si="82"/>
        <v>42</v>
      </c>
      <c r="C628" s="59">
        <v>7.6666666666666599</v>
      </c>
      <c r="D628" s="59">
        <f t="shared" si="83"/>
        <v>7.7083333333333268</v>
      </c>
      <c r="E628" s="32"/>
      <c r="F628" s="33"/>
    </row>
    <row r="629" spans="1:6">
      <c r="A629" s="65"/>
      <c r="B629" s="46"/>
      <c r="C629" s="57"/>
      <c r="D629" s="57"/>
      <c r="E629" s="57"/>
      <c r="F629" s="57"/>
    </row>
    <row r="630" spans="1:6">
      <c r="A630" s="36">
        <f>A628+1</f>
        <v>42663</v>
      </c>
      <c r="B630" s="47">
        <f t="shared" si="82"/>
        <v>42</v>
      </c>
      <c r="C630" s="59">
        <v>7.7083333333333304</v>
      </c>
      <c r="D630" s="59">
        <f t="shared" si="83"/>
        <v>7.7499999999999973</v>
      </c>
      <c r="E630" s="32"/>
      <c r="F630" s="33"/>
    </row>
    <row r="631" spans="1:6">
      <c r="A631" s="65"/>
      <c r="B631" s="46"/>
      <c r="C631" s="57"/>
      <c r="D631" s="57"/>
      <c r="E631" s="57"/>
      <c r="F631" s="57"/>
    </row>
    <row r="632" spans="1:6">
      <c r="A632" s="36">
        <f>A630+1</f>
        <v>42664</v>
      </c>
      <c r="B632" s="47">
        <f t="shared" si="82"/>
        <v>42</v>
      </c>
      <c r="C632" s="59">
        <v>7.7499999999999902</v>
      </c>
      <c r="D632" s="59">
        <f t="shared" si="83"/>
        <v>7.7916666666666572</v>
      </c>
      <c r="E632" s="32"/>
      <c r="F632" s="33"/>
    </row>
    <row r="633" spans="1:6">
      <c r="A633" s="65"/>
      <c r="B633" s="46"/>
      <c r="C633" s="57"/>
      <c r="D633" s="57"/>
      <c r="E633" s="57"/>
      <c r="F633" s="57"/>
    </row>
    <row r="634" spans="1:6">
      <c r="A634" s="36">
        <f>A632+1</f>
        <v>42665</v>
      </c>
      <c r="B634" s="47">
        <f t="shared" si="82"/>
        <v>42</v>
      </c>
      <c r="C634" s="59">
        <v>7.7916666666666599</v>
      </c>
      <c r="D634" s="59">
        <f t="shared" si="83"/>
        <v>7.8333333333333268</v>
      </c>
      <c r="E634" s="32"/>
      <c r="F634" s="33"/>
    </row>
    <row r="635" spans="1:6">
      <c r="A635" s="65"/>
      <c r="B635" s="46"/>
      <c r="C635" s="57"/>
      <c r="D635" s="57"/>
      <c r="E635" s="57"/>
      <c r="F635" s="57"/>
    </row>
    <row r="636" spans="1:6">
      <c r="A636" s="36">
        <f>A634+1</f>
        <v>42666</v>
      </c>
      <c r="B636" s="47">
        <f t="shared" si="82"/>
        <v>42</v>
      </c>
      <c r="C636" s="59">
        <v>7.8333333333333304</v>
      </c>
      <c r="D636" s="59">
        <f t="shared" si="83"/>
        <v>7.8749999999999973</v>
      </c>
      <c r="E636" s="32"/>
      <c r="F636" s="33"/>
    </row>
    <row r="637" spans="1:6">
      <c r="A637" s="65"/>
      <c r="B637" s="46"/>
      <c r="C637" s="57"/>
      <c r="D637" s="57"/>
      <c r="E637" s="57"/>
      <c r="F637" s="57"/>
    </row>
    <row r="638" spans="1:6">
      <c r="A638" s="36">
        <f>A636+1</f>
        <v>42667</v>
      </c>
      <c r="B638" s="47">
        <f t="shared" si="82"/>
        <v>43</v>
      </c>
      <c r="C638" s="59">
        <v>7.8749999999999902</v>
      </c>
      <c r="D638" s="59">
        <f t="shared" si="83"/>
        <v>7.9166666666666572</v>
      </c>
      <c r="E638" s="32"/>
      <c r="F638" s="33"/>
    </row>
    <row r="639" spans="1:6">
      <c r="A639" s="65"/>
      <c r="B639" s="46"/>
      <c r="C639" s="57"/>
      <c r="D639" s="57"/>
      <c r="E639" s="57"/>
      <c r="F639" s="57"/>
    </row>
    <row r="640" spans="1:6">
      <c r="A640" s="36">
        <f>A638+1</f>
        <v>42668</v>
      </c>
      <c r="B640" s="47">
        <f t="shared" si="82"/>
        <v>43</v>
      </c>
      <c r="C640" s="59">
        <v>7.9166666666666599</v>
      </c>
      <c r="D640" s="59">
        <f t="shared" si="83"/>
        <v>7.9583333333333268</v>
      </c>
      <c r="E640" s="32"/>
      <c r="F640" s="33"/>
    </row>
    <row r="641" spans="1:7">
      <c r="A641" s="65"/>
      <c r="B641" s="46"/>
      <c r="C641" s="57"/>
      <c r="D641" s="57"/>
      <c r="E641" s="57"/>
      <c r="F641" s="57"/>
    </row>
    <row r="642" spans="1:7">
      <c r="A642" s="36">
        <f>A640+1</f>
        <v>42669</v>
      </c>
      <c r="B642" s="47">
        <f t="shared" si="82"/>
        <v>43</v>
      </c>
      <c r="C642" s="59">
        <v>7.9583333333333304</v>
      </c>
      <c r="D642" s="59">
        <f t="shared" si="83"/>
        <v>7.9999999999999973</v>
      </c>
      <c r="E642" s="32"/>
      <c r="F642" s="33"/>
    </row>
    <row r="643" spans="1:7">
      <c r="A643" s="65"/>
      <c r="B643" s="46"/>
      <c r="C643" s="57"/>
      <c r="D643" s="57"/>
      <c r="E643" s="57"/>
      <c r="F643" s="57"/>
    </row>
    <row r="644" spans="1:7">
      <c r="A644" s="36">
        <f>A642+1</f>
        <v>42670</v>
      </c>
      <c r="B644" s="47">
        <f t="shared" si="82"/>
        <v>43</v>
      </c>
      <c r="C644" s="59">
        <v>7.9999999999999902</v>
      </c>
      <c r="D644" s="59">
        <f t="shared" si="83"/>
        <v>8.0416666666666572</v>
      </c>
      <c r="E644" s="32"/>
      <c r="F644" s="33"/>
    </row>
    <row r="645" spans="1:7">
      <c r="A645" s="65"/>
      <c r="B645" s="46"/>
      <c r="C645" s="57"/>
      <c r="D645" s="57"/>
      <c r="E645" s="57"/>
      <c r="F645" s="57"/>
    </row>
    <row r="646" spans="1:7">
      <c r="A646" s="36">
        <f>A644+1</f>
        <v>42671</v>
      </c>
      <c r="B646" s="47">
        <f t="shared" si="82"/>
        <v>43</v>
      </c>
      <c r="C646" s="59">
        <v>8.0416666666666607</v>
      </c>
      <c r="D646" s="59">
        <f t="shared" si="83"/>
        <v>8.0833333333333268</v>
      </c>
      <c r="E646" s="32"/>
      <c r="F646" s="33"/>
    </row>
    <row r="647" spans="1:7">
      <c r="A647" s="65"/>
      <c r="B647" s="46"/>
      <c r="C647" s="57"/>
      <c r="D647" s="57"/>
      <c r="E647" s="57"/>
      <c r="F647" s="57"/>
    </row>
    <row r="648" spans="1:7">
      <c r="A648" s="36">
        <f>A646+1</f>
        <v>42672</v>
      </c>
      <c r="B648" s="47">
        <f t="shared" si="82"/>
        <v>43</v>
      </c>
      <c r="C648" s="59">
        <v>8.0833333333333304</v>
      </c>
      <c r="D648" s="59">
        <f t="shared" si="83"/>
        <v>8.1249999999999964</v>
      </c>
      <c r="E648" s="32"/>
      <c r="F648" s="33"/>
    </row>
    <row r="649" spans="1:7">
      <c r="A649" s="65"/>
      <c r="B649" s="46"/>
      <c r="C649" s="57"/>
      <c r="D649" s="57"/>
      <c r="E649" s="57"/>
      <c r="F649" s="57"/>
    </row>
    <row r="650" spans="1:7">
      <c r="A650" s="36">
        <f>A648+1</f>
        <v>42673</v>
      </c>
      <c r="B650" s="47">
        <f t="shared" si="82"/>
        <v>43</v>
      </c>
      <c r="C650" s="59">
        <v>8.1249999999999893</v>
      </c>
      <c r="D650" s="59">
        <f t="shared" si="83"/>
        <v>8.1666666666666554</v>
      </c>
      <c r="E650" s="32"/>
      <c r="F650" s="33"/>
    </row>
    <row r="651" spans="1:7">
      <c r="A651" s="65"/>
      <c r="B651" s="46"/>
      <c r="C651" s="57"/>
      <c r="D651" s="57"/>
      <c r="E651" s="57"/>
      <c r="F651" s="57"/>
    </row>
    <row r="652" spans="1:7">
      <c r="A652" s="36">
        <f>A650+1</f>
        <v>42674</v>
      </c>
      <c r="B652" s="47">
        <f t="shared" si="82"/>
        <v>44</v>
      </c>
      <c r="C652" s="59">
        <v>8.1666666666666607</v>
      </c>
      <c r="D652" s="59">
        <f t="shared" si="83"/>
        <v>8.2083333333333268</v>
      </c>
      <c r="E652" s="32"/>
      <c r="F652" s="33"/>
    </row>
    <row r="653" spans="1:7" s="55" customFormat="1" ht="34" customHeight="1" thickBot="1">
      <c r="A653" s="65"/>
      <c r="B653" s="46"/>
      <c r="C653" s="57"/>
      <c r="D653" s="57"/>
      <c r="E653" s="57"/>
      <c r="F653" s="57"/>
      <c r="G653" s="60"/>
    </row>
    <row r="654" spans="1:7" ht="36" thickTop="1">
      <c r="A654" s="14" t="s">
        <v>4</v>
      </c>
      <c r="B654" s="15">
        <v>4.1666666666666664E-2</v>
      </c>
      <c r="C654" s="97">
        <f>A658</f>
        <v>42675</v>
      </c>
      <c r="D654" s="98"/>
      <c r="E654" s="98"/>
      <c r="F654" s="99"/>
      <c r="G654" s="60"/>
    </row>
    <row r="655" spans="1:7" ht="20" customHeight="1">
      <c r="A655" s="95"/>
      <c r="B655" s="96"/>
      <c r="C655" s="100" t="s">
        <v>78</v>
      </c>
      <c r="D655" s="101"/>
      <c r="E655" s="102" t="s">
        <v>77</v>
      </c>
      <c r="F655" s="103"/>
    </row>
    <row r="656" spans="1:7" ht="23">
      <c r="A656" s="16" t="s">
        <v>88</v>
      </c>
      <c r="B656" s="27" t="s">
        <v>89</v>
      </c>
      <c r="C656" s="17" t="s">
        <v>75</v>
      </c>
      <c r="D656" s="17" t="s">
        <v>76</v>
      </c>
      <c r="E656" s="18" t="s">
        <v>0</v>
      </c>
      <c r="F656" s="19" t="s">
        <v>1</v>
      </c>
    </row>
    <row r="657" spans="1:6">
      <c r="A657" s="65"/>
      <c r="B657" s="46"/>
      <c r="C657" s="57"/>
      <c r="D657" s="57"/>
      <c r="E657" s="57"/>
      <c r="F657" s="57"/>
    </row>
    <row r="658" spans="1:6">
      <c r="A658" s="36">
        <f>A652+1</f>
        <v>42675</v>
      </c>
      <c r="B658" s="47">
        <f t="shared" ref="B658:B716" si="84">INT((A658-DATE(YEAR(A658-WEEKDAY(A658-1)+4),1,3)+WEEKDAY(DATE(YEAR(A658-WEEKDAY(A658-1)+4),1,3))+5)/7)</f>
        <v>44</v>
      </c>
      <c r="C658" s="59">
        <v>7.8333333333333304</v>
      </c>
      <c r="D658" s="59">
        <f t="shared" ref="D658:D716" si="85">C658+$B$2</f>
        <v>7.8749999999999973</v>
      </c>
      <c r="E658" s="32"/>
      <c r="F658" s="33"/>
    </row>
    <row r="659" spans="1:6">
      <c r="A659" s="65"/>
      <c r="B659" s="46"/>
      <c r="C659" s="57"/>
      <c r="D659" s="57"/>
      <c r="E659" s="57"/>
      <c r="F659" s="57"/>
    </row>
    <row r="660" spans="1:6">
      <c r="A660" s="36">
        <f>A658+1</f>
        <v>42676</v>
      </c>
      <c r="B660" s="47">
        <f t="shared" si="84"/>
        <v>44</v>
      </c>
      <c r="C660" s="59">
        <v>7.875</v>
      </c>
      <c r="D660" s="59">
        <f t="shared" si="85"/>
        <v>7.916666666666667</v>
      </c>
      <c r="E660" s="32"/>
      <c r="F660" s="33"/>
    </row>
    <row r="661" spans="1:6">
      <c r="A661" s="65"/>
      <c r="B661" s="46"/>
      <c r="C661" s="57"/>
      <c r="D661" s="57"/>
      <c r="E661" s="57"/>
      <c r="F661" s="57"/>
    </row>
    <row r="662" spans="1:6">
      <c r="A662" s="36">
        <f>A660+1</f>
        <v>42677</v>
      </c>
      <c r="B662" s="47">
        <f t="shared" si="84"/>
        <v>44</v>
      </c>
      <c r="C662" s="59">
        <v>7.9166666666666599</v>
      </c>
      <c r="D662" s="59">
        <f t="shared" si="85"/>
        <v>7.9583333333333268</v>
      </c>
      <c r="E662" s="32"/>
      <c r="F662" s="33"/>
    </row>
    <row r="663" spans="1:6">
      <c r="A663" s="65"/>
      <c r="B663" s="46"/>
      <c r="C663" s="57"/>
      <c r="D663" s="57"/>
      <c r="E663" s="57"/>
      <c r="F663" s="57"/>
    </row>
    <row r="664" spans="1:6">
      <c r="A664" s="36">
        <f>A662+1</f>
        <v>42678</v>
      </c>
      <c r="B664" s="47">
        <f t="shared" si="84"/>
        <v>44</v>
      </c>
      <c r="C664" s="59">
        <v>7.9583333333333304</v>
      </c>
      <c r="D664" s="59">
        <f t="shared" si="85"/>
        <v>7.9999999999999973</v>
      </c>
      <c r="E664" s="32"/>
      <c r="F664" s="33"/>
    </row>
    <row r="665" spans="1:6">
      <c r="A665" s="65"/>
      <c r="B665" s="46"/>
      <c r="C665" s="57"/>
      <c r="D665" s="57"/>
      <c r="E665" s="57"/>
      <c r="F665" s="57"/>
    </row>
    <row r="666" spans="1:6">
      <c r="A666" s="36">
        <f>A664+1</f>
        <v>42679</v>
      </c>
      <c r="B666" s="47">
        <f t="shared" si="84"/>
        <v>44</v>
      </c>
      <c r="C666" s="59">
        <v>8</v>
      </c>
      <c r="D666" s="59">
        <f t="shared" si="85"/>
        <v>8.0416666666666661</v>
      </c>
      <c r="E666" s="32"/>
      <c r="F666" s="33"/>
    </row>
    <row r="667" spans="1:6">
      <c r="A667" s="65"/>
      <c r="B667" s="46"/>
      <c r="C667" s="57"/>
      <c r="D667" s="57"/>
      <c r="E667" s="57"/>
      <c r="F667" s="57"/>
    </row>
    <row r="668" spans="1:6">
      <c r="A668" s="36">
        <f>A666+1</f>
        <v>42680</v>
      </c>
      <c r="B668" s="47">
        <f t="shared" si="84"/>
        <v>44</v>
      </c>
      <c r="C668" s="59">
        <v>8.0416666666666607</v>
      </c>
      <c r="D668" s="59">
        <f t="shared" si="85"/>
        <v>8.0833333333333268</v>
      </c>
      <c r="E668" s="32"/>
      <c r="F668" s="33"/>
    </row>
    <row r="669" spans="1:6">
      <c r="A669" s="65"/>
      <c r="B669" s="46"/>
      <c r="C669" s="57"/>
      <c r="D669" s="57"/>
      <c r="E669" s="57"/>
      <c r="F669" s="57"/>
    </row>
    <row r="670" spans="1:6">
      <c r="A670" s="36">
        <f>A668+1</f>
        <v>42681</v>
      </c>
      <c r="B670" s="47">
        <f t="shared" si="84"/>
        <v>45</v>
      </c>
      <c r="C670" s="59">
        <v>8.0833333333333304</v>
      </c>
      <c r="D670" s="59">
        <f t="shared" si="85"/>
        <v>8.1249999999999964</v>
      </c>
      <c r="E670" s="32"/>
      <c r="F670" s="33"/>
    </row>
    <row r="671" spans="1:6">
      <c r="A671" s="65"/>
      <c r="B671" s="46"/>
      <c r="C671" s="57"/>
      <c r="D671" s="57"/>
      <c r="E671" s="57"/>
      <c r="F671" s="57"/>
    </row>
    <row r="672" spans="1:6">
      <c r="A672" s="36">
        <f>A670+1</f>
        <v>42682</v>
      </c>
      <c r="B672" s="47">
        <f t="shared" si="84"/>
        <v>45</v>
      </c>
      <c r="C672" s="59">
        <v>8.125</v>
      </c>
      <c r="D672" s="59">
        <f t="shared" si="85"/>
        <v>8.1666666666666661</v>
      </c>
      <c r="E672" s="32"/>
      <c r="F672" s="33"/>
    </row>
    <row r="673" spans="1:6">
      <c r="A673" s="65"/>
      <c r="B673" s="46"/>
      <c r="C673" s="57"/>
      <c r="D673" s="57"/>
      <c r="E673" s="57"/>
      <c r="F673" s="57"/>
    </row>
    <row r="674" spans="1:6">
      <c r="A674" s="36">
        <f>A672+1</f>
        <v>42683</v>
      </c>
      <c r="B674" s="47">
        <f t="shared" si="84"/>
        <v>45</v>
      </c>
      <c r="C674" s="59">
        <v>8.1666666666666607</v>
      </c>
      <c r="D674" s="59">
        <f t="shared" si="85"/>
        <v>8.2083333333333268</v>
      </c>
      <c r="E674" s="32"/>
      <c r="F674" s="33"/>
    </row>
    <row r="675" spans="1:6">
      <c r="A675" s="65"/>
      <c r="B675" s="46"/>
      <c r="C675" s="57"/>
      <c r="D675" s="57"/>
      <c r="E675" s="57"/>
      <c r="F675" s="57"/>
    </row>
    <row r="676" spans="1:6">
      <c r="A676" s="36">
        <f>A674+1</f>
        <v>42684</v>
      </c>
      <c r="B676" s="47">
        <f t="shared" si="84"/>
        <v>45</v>
      </c>
      <c r="C676" s="59">
        <v>8.2083333333333304</v>
      </c>
      <c r="D676" s="59">
        <f t="shared" si="85"/>
        <v>8.2499999999999964</v>
      </c>
      <c r="E676" s="32"/>
      <c r="F676" s="33"/>
    </row>
    <row r="677" spans="1:6">
      <c r="A677" s="65"/>
      <c r="B677" s="46"/>
      <c r="C677" s="57"/>
      <c r="D677" s="57"/>
      <c r="E677" s="57"/>
      <c r="F677" s="57"/>
    </row>
    <row r="678" spans="1:6">
      <c r="A678" s="36">
        <f>A676+1</f>
        <v>42685</v>
      </c>
      <c r="B678" s="47">
        <f t="shared" si="84"/>
        <v>45</v>
      </c>
      <c r="C678" s="59">
        <v>8.25</v>
      </c>
      <c r="D678" s="59">
        <f t="shared" si="85"/>
        <v>8.2916666666666661</v>
      </c>
      <c r="E678" s="32"/>
      <c r="F678" s="33"/>
    </row>
    <row r="679" spans="1:6">
      <c r="A679" s="65"/>
      <c r="B679" s="46"/>
      <c r="C679" s="57"/>
      <c r="D679" s="57"/>
      <c r="E679" s="57"/>
      <c r="F679" s="57"/>
    </row>
    <row r="680" spans="1:6">
      <c r="A680" s="36">
        <f>A678+1</f>
        <v>42686</v>
      </c>
      <c r="B680" s="47">
        <f t="shared" si="84"/>
        <v>45</v>
      </c>
      <c r="C680" s="59">
        <v>8.2916666666666607</v>
      </c>
      <c r="D680" s="59">
        <f t="shared" si="85"/>
        <v>8.3333333333333268</v>
      </c>
      <c r="E680" s="32"/>
      <c r="F680" s="33"/>
    </row>
    <row r="681" spans="1:6">
      <c r="A681" s="65"/>
      <c r="B681" s="46"/>
      <c r="C681" s="57"/>
      <c r="D681" s="57"/>
      <c r="E681" s="57"/>
      <c r="F681" s="57"/>
    </row>
    <row r="682" spans="1:6">
      <c r="A682" s="36">
        <f>A680+1</f>
        <v>42687</v>
      </c>
      <c r="B682" s="47">
        <f t="shared" si="84"/>
        <v>45</v>
      </c>
      <c r="C682" s="59">
        <v>8.3333333333333304</v>
      </c>
      <c r="D682" s="59">
        <f t="shared" si="85"/>
        <v>8.3749999999999964</v>
      </c>
      <c r="E682" s="32"/>
      <c r="F682" s="33"/>
    </row>
    <row r="683" spans="1:6">
      <c r="A683" s="65"/>
      <c r="B683" s="46"/>
      <c r="C683" s="57"/>
      <c r="D683" s="57"/>
      <c r="E683" s="57"/>
      <c r="F683" s="57"/>
    </row>
    <row r="684" spans="1:6">
      <c r="A684" s="36">
        <f>A682+1</f>
        <v>42688</v>
      </c>
      <c r="B684" s="47">
        <f t="shared" si="84"/>
        <v>46</v>
      </c>
      <c r="C684" s="59">
        <v>8.375</v>
      </c>
      <c r="D684" s="59">
        <f t="shared" si="85"/>
        <v>8.4166666666666661</v>
      </c>
      <c r="E684" s="32"/>
      <c r="F684" s="33"/>
    </row>
    <row r="685" spans="1:6">
      <c r="A685" s="65"/>
      <c r="B685" s="46"/>
      <c r="C685" s="57"/>
      <c r="D685" s="57"/>
      <c r="E685" s="57"/>
      <c r="F685" s="57"/>
    </row>
    <row r="686" spans="1:6">
      <c r="A686" s="36">
        <f>A684+1</f>
        <v>42689</v>
      </c>
      <c r="B686" s="47">
        <f t="shared" si="84"/>
        <v>46</v>
      </c>
      <c r="C686" s="59">
        <v>8.4166666666666607</v>
      </c>
      <c r="D686" s="59">
        <f t="shared" si="85"/>
        <v>8.4583333333333268</v>
      </c>
      <c r="E686" s="32"/>
      <c r="F686" s="33"/>
    </row>
    <row r="687" spans="1:6">
      <c r="A687" s="65"/>
      <c r="B687" s="46"/>
      <c r="C687" s="57"/>
      <c r="D687" s="57"/>
      <c r="E687" s="57"/>
      <c r="F687" s="57"/>
    </row>
    <row r="688" spans="1:6">
      <c r="A688" s="36">
        <f>A686+1</f>
        <v>42690</v>
      </c>
      <c r="B688" s="47">
        <f t="shared" si="84"/>
        <v>46</v>
      </c>
      <c r="C688" s="59">
        <v>8.4583333333333304</v>
      </c>
      <c r="D688" s="59">
        <f t="shared" si="85"/>
        <v>8.4999999999999964</v>
      </c>
      <c r="E688" s="32"/>
      <c r="F688" s="33"/>
    </row>
    <row r="689" spans="1:6">
      <c r="A689" s="65"/>
      <c r="B689" s="46"/>
      <c r="C689" s="57"/>
      <c r="D689" s="57"/>
      <c r="E689" s="57"/>
      <c r="F689" s="57"/>
    </row>
    <row r="690" spans="1:6">
      <c r="A690" s="36">
        <f>A688+1</f>
        <v>42691</v>
      </c>
      <c r="B690" s="47">
        <f t="shared" si="84"/>
        <v>46</v>
      </c>
      <c r="C690" s="59">
        <v>8.5</v>
      </c>
      <c r="D690" s="59">
        <f t="shared" si="85"/>
        <v>8.5416666666666661</v>
      </c>
      <c r="E690" s="32"/>
      <c r="F690" s="33"/>
    </row>
    <row r="691" spans="1:6">
      <c r="A691" s="65"/>
      <c r="B691" s="46"/>
      <c r="C691" s="57"/>
      <c r="D691" s="57"/>
      <c r="E691" s="57"/>
      <c r="F691" s="57"/>
    </row>
    <row r="692" spans="1:6">
      <c r="A692" s="36">
        <f>A690+1</f>
        <v>42692</v>
      </c>
      <c r="B692" s="47">
        <f t="shared" si="84"/>
        <v>46</v>
      </c>
      <c r="C692" s="59">
        <v>8.5416666666666607</v>
      </c>
      <c r="D692" s="59">
        <f t="shared" si="85"/>
        <v>8.5833333333333268</v>
      </c>
      <c r="E692" s="32"/>
      <c r="F692" s="33"/>
    </row>
    <row r="693" spans="1:6">
      <c r="A693" s="65"/>
      <c r="B693" s="46"/>
      <c r="C693" s="57"/>
      <c r="D693" s="57"/>
      <c r="E693" s="57"/>
      <c r="F693" s="57"/>
    </row>
    <row r="694" spans="1:6">
      <c r="A694" s="36">
        <f>A692+1</f>
        <v>42693</v>
      </c>
      <c r="B694" s="47">
        <f t="shared" si="84"/>
        <v>46</v>
      </c>
      <c r="C694" s="59">
        <v>8.5833333333333304</v>
      </c>
      <c r="D694" s="59">
        <f t="shared" si="85"/>
        <v>8.6249999999999964</v>
      </c>
      <c r="E694" s="32"/>
      <c r="F694" s="33"/>
    </row>
    <row r="695" spans="1:6">
      <c r="A695" s="65"/>
      <c r="B695" s="46"/>
      <c r="C695" s="57"/>
      <c r="D695" s="57"/>
      <c r="E695" s="57"/>
      <c r="F695" s="57"/>
    </row>
    <row r="696" spans="1:6">
      <c r="A696" s="36">
        <f>A694+1</f>
        <v>42694</v>
      </c>
      <c r="B696" s="47">
        <f t="shared" si="84"/>
        <v>46</v>
      </c>
      <c r="C696" s="59">
        <v>8.625</v>
      </c>
      <c r="D696" s="59">
        <f t="shared" si="85"/>
        <v>8.6666666666666661</v>
      </c>
      <c r="E696" s="32"/>
      <c r="F696" s="33"/>
    </row>
    <row r="697" spans="1:6">
      <c r="A697" s="65"/>
      <c r="B697" s="46"/>
      <c r="C697" s="57"/>
      <c r="D697" s="57"/>
      <c r="E697" s="57"/>
      <c r="F697" s="57"/>
    </row>
    <row r="698" spans="1:6">
      <c r="A698" s="36">
        <f>A696+1</f>
        <v>42695</v>
      </c>
      <c r="B698" s="47">
        <f t="shared" si="84"/>
        <v>47</v>
      </c>
      <c r="C698" s="59">
        <v>8.6666666666666607</v>
      </c>
      <c r="D698" s="59">
        <f t="shared" si="85"/>
        <v>8.7083333333333268</v>
      </c>
      <c r="E698" s="32"/>
      <c r="F698" s="33"/>
    </row>
    <row r="699" spans="1:6">
      <c r="A699" s="65"/>
      <c r="B699" s="46"/>
      <c r="C699" s="57"/>
      <c r="D699" s="57"/>
      <c r="E699" s="57"/>
      <c r="F699" s="57"/>
    </row>
    <row r="700" spans="1:6">
      <c r="A700" s="36">
        <f>A698+1</f>
        <v>42696</v>
      </c>
      <c r="B700" s="47">
        <f t="shared" si="84"/>
        <v>47</v>
      </c>
      <c r="C700" s="59">
        <v>8.7083333333333304</v>
      </c>
      <c r="D700" s="59">
        <f t="shared" si="85"/>
        <v>8.7499999999999964</v>
      </c>
      <c r="E700" s="32"/>
      <c r="F700" s="33"/>
    </row>
    <row r="701" spans="1:6">
      <c r="A701" s="65"/>
      <c r="B701" s="46"/>
      <c r="C701" s="57"/>
      <c r="D701" s="57"/>
      <c r="E701" s="57"/>
      <c r="F701" s="57"/>
    </row>
    <row r="702" spans="1:6">
      <c r="A702" s="36">
        <f>A700+1</f>
        <v>42697</v>
      </c>
      <c r="B702" s="47">
        <f t="shared" si="84"/>
        <v>47</v>
      </c>
      <c r="C702" s="59">
        <v>8.75</v>
      </c>
      <c r="D702" s="59">
        <f t="shared" si="85"/>
        <v>8.7916666666666661</v>
      </c>
      <c r="E702" s="32"/>
      <c r="F702" s="33"/>
    </row>
    <row r="703" spans="1:6">
      <c r="A703" s="65"/>
      <c r="B703" s="46"/>
      <c r="C703" s="57"/>
      <c r="D703" s="57"/>
      <c r="E703" s="57"/>
      <c r="F703" s="57"/>
    </row>
    <row r="704" spans="1:6">
      <c r="A704" s="36">
        <f>A702+1</f>
        <v>42698</v>
      </c>
      <c r="B704" s="47">
        <f t="shared" si="84"/>
        <v>47</v>
      </c>
      <c r="C704" s="59">
        <v>8.7916666666666607</v>
      </c>
      <c r="D704" s="59">
        <f t="shared" si="85"/>
        <v>8.8333333333333268</v>
      </c>
      <c r="E704" s="32"/>
      <c r="F704" s="33"/>
    </row>
    <row r="705" spans="1:7">
      <c r="A705" s="65"/>
      <c r="B705" s="46"/>
      <c r="C705" s="57"/>
      <c r="D705" s="57"/>
      <c r="E705" s="57"/>
      <c r="F705" s="57"/>
    </row>
    <row r="706" spans="1:7">
      <c r="A706" s="36">
        <f>A704+1</f>
        <v>42699</v>
      </c>
      <c r="B706" s="47">
        <f t="shared" si="84"/>
        <v>47</v>
      </c>
      <c r="C706" s="59">
        <v>8.8333333333333304</v>
      </c>
      <c r="D706" s="59">
        <f t="shared" si="85"/>
        <v>8.8749999999999964</v>
      </c>
      <c r="E706" s="32"/>
      <c r="F706" s="33"/>
    </row>
    <row r="707" spans="1:7">
      <c r="A707" s="65"/>
      <c r="B707" s="46"/>
      <c r="C707" s="57"/>
      <c r="D707" s="57"/>
      <c r="E707" s="57"/>
      <c r="F707" s="57"/>
    </row>
    <row r="708" spans="1:7">
      <c r="A708" s="36">
        <f>A706+1</f>
        <v>42700</v>
      </c>
      <c r="B708" s="47">
        <f t="shared" si="84"/>
        <v>47</v>
      </c>
      <c r="C708" s="59">
        <v>8.875</v>
      </c>
      <c r="D708" s="59">
        <f t="shared" si="85"/>
        <v>8.9166666666666661</v>
      </c>
      <c r="E708" s="32"/>
      <c r="F708" s="33"/>
    </row>
    <row r="709" spans="1:7">
      <c r="A709" s="65"/>
      <c r="B709" s="46"/>
      <c r="C709" s="57"/>
      <c r="D709" s="57"/>
      <c r="E709" s="57"/>
      <c r="F709" s="57"/>
    </row>
    <row r="710" spans="1:7">
      <c r="A710" s="36">
        <f>A708+1</f>
        <v>42701</v>
      </c>
      <c r="B710" s="47">
        <f t="shared" si="84"/>
        <v>47</v>
      </c>
      <c r="C710" s="59">
        <v>8.9166666666666607</v>
      </c>
      <c r="D710" s="59">
        <f t="shared" si="85"/>
        <v>8.9583333333333268</v>
      </c>
      <c r="E710" s="32"/>
      <c r="F710" s="33"/>
    </row>
    <row r="711" spans="1:7">
      <c r="A711" s="65"/>
      <c r="B711" s="46"/>
      <c r="C711" s="57"/>
      <c r="D711" s="57"/>
      <c r="E711" s="57"/>
      <c r="F711" s="57"/>
    </row>
    <row r="712" spans="1:7">
      <c r="A712" s="36">
        <f>A710+1</f>
        <v>42702</v>
      </c>
      <c r="B712" s="47">
        <f t="shared" si="84"/>
        <v>48</v>
      </c>
      <c r="C712" s="59">
        <v>8.9583333333333304</v>
      </c>
      <c r="D712" s="59">
        <f t="shared" si="85"/>
        <v>8.9999999999999964</v>
      </c>
      <c r="E712" s="32"/>
      <c r="F712" s="33"/>
    </row>
    <row r="713" spans="1:7">
      <c r="A713" s="65"/>
      <c r="B713" s="46"/>
      <c r="C713" s="57"/>
      <c r="D713" s="57"/>
      <c r="E713" s="57"/>
      <c r="F713" s="57"/>
    </row>
    <row r="714" spans="1:7">
      <c r="A714" s="36">
        <f>A712+1</f>
        <v>42703</v>
      </c>
      <c r="B714" s="47">
        <f t="shared" si="84"/>
        <v>48</v>
      </c>
      <c r="C714" s="59">
        <v>9</v>
      </c>
      <c r="D714" s="59">
        <f t="shared" si="85"/>
        <v>9.0416666666666661</v>
      </c>
      <c r="E714" s="32"/>
      <c r="F714" s="33"/>
    </row>
    <row r="715" spans="1:7">
      <c r="A715" s="65"/>
      <c r="B715" s="46"/>
      <c r="C715" s="57"/>
      <c r="D715" s="57"/>
      <c r="E715" s="57"/>
      <c r="F715" s="57"/>
    </row>
    <row r="716" spans="1:7">
      <c r="A716" s="36">
        <f>A714+1</f>
        <v>42704</v>
      </c>
      <c r="B716" s="47">
        <f t="shared" si="84"/>
        <v>48</v>
      </c>
      <c r="C716" s="59">
        <v>9.0416666666666607</v>
      </c>
      <c r="D716" s="59">
        <f t="shared" si="85"/>
        <v>9.0833333333333268</v>
      </c>
      <c r="E716" s="32"/>
      <c r="F716" s="33"/>
    </row>
    <row r="717" spans="1:7" s="55" customFormat="1" ht="34" customHeight="1" thickBot="1">
      <c r="A717" s="65"/>
      <c r="B717" s="46"/>
      <c r="C717" s="57"/>
      <c r="D717" s="57"/>
      <c r="E717" s="57"/>
      <c r="F717" s="57"/>
      <c r="G717" s="60"/>
    </row>
    <row r="718" spans="1:7" ht="36" thickTop="1">
      <c r="A718" s="14" t="s">
        <v>4</v>
      </c>
      <c r="B718" s="15">
        <v>4.1666666666666664E-2</v>
      </c>
      <c r="C718" s="97">
        <f>A722</f>
        <v>42705</v>
      </c>
      <c r="D718" s="98"/>
      <c r="E718" s="98"/>
      <c r="F718" s="99"/>
      <c r="G718" s="60"/>
    </row>
    <row r="719" spans="1:7" ht="20" customHeight="1">
      <c r="A719" s="95"/>
      <c r="B719" s="96"/>
      <c r="C719" s="100" t="s">
        <v>78</v>
      </c>
      <c r="D719" s="101"/>
      <c r="E719" s="102" t="s">
        <v>77</v>
      </c>
      <c r="F719" s="103"/>
    </row>
    <row r="720" spans="1:7" ht="23">
      <c r="A720" s="16" t="s">
        <v>88</v>
      </c>
      <c r="B720" s="27" t="s">
        <v>89</v>
      </c>
      <c r="C720" s="17" t="s">
        <v>75</v>
      </c>
      <c r="D720" s="17" t="s">
        <v>76</v>
      </c>
      <c r="E720" s="18" t="s">
        <v>0</v>
      </c>
      <c r="F720" s="19" t="s">
        <v>1</v>
      </c>
    </row>
    <row r="721" spans="1:6">
      <c r="A721" s="65"/>
      <c r="B721" s="46"/>
      <c r="C721" s="57"/>
      <c r="D721" s="57"/>
      <c r="E721" s="57"/>
      <c r="F721" s="57"/>
    </row>
    <row r="722" spans="1:6">
      <c r="A722" s="36">
        <f>A716+1</f>
        <v>42705</v>
      </c>
      <c r="B722" s="47">
        <f t="shared" ref="B722:B782" si="86">INT((A722-DATE(YEAR(A722-WEEKDAY(A722-1)+4),1,3)+WEEKDAY(DATE(YEAR(A722-WEEKDAY(A722-1)+4),1,3))+5)/7)</f>
        <v>48</v>
      </c>
      <c r="C722" s="59">
        <v>8.7916666666666607</v>
      </c>
      <c r="D722" s="59">
        <f t="shared" ref="D722:D782" si="87">C722+$B$2</f>
        <v>8.8333333333333268</v>
      </c>
      <c r="E722" s="32"/>
      <c r="F722" s="33"/>
    </row>
    <row r="723" spans="1:6">
      <c r="A723" s="65"/>
      <c r="B723" s="46"/>
      <c r="C723" s="57"/>
      <c r="D723" s="57"/>
      <c r="E723" s="57"/>
      <c r="F723" s="57"/>
    </row>
    <row r="724" spans="1:6">
      <c r="A724" s="36">
        <f>A722+1</f>
        <v>42706</v>
      </c>
      <c r="B724" s="47">
        <f t="shared" si="86"/>
        <v>48</v>
      </c>
      <c r="C724" s="59">
        <v>8.8333333333333304</v>
      </c>
      <c r="D724" s="59">
        <f t="shared" si="87"/>
        <v>8.8749999999999964</v>
      </c>
      <c r="E724" s="32"/>
      <c r="F724" s="33"/>
    </row>
    <row r="725" spans="1:6">
      <c r="A725" s="65"/>
      <c r="B725" s="46"/>
      <c r="C725" s="57"/>
      <c r="D725" s="57"/>
      <c r="E725" s="57"/>
      <c r="F725" s="57"/>
    </row>
    <row r="726" spans="1:6">
      <c r="A726" s="36">
        <f t="shared" ref="A726" si="88">A724+1</f>
        <v>42707</v>
      </c>
      <c r="B726" s="47">
        <f t="shared" si="86"/>
        <v>48</v>
      </c>
      <c r="C726" s="59">
        <v>8.8749999999999893</v>
      </c>
      <c r="D726" s="59">
        <f t="shared" si="87"/>
        <v>8.9166666666666554</v>
      </c>
      <c r="E726" s="32"/>
      <c r="F726" s="33"/>
    </row>
    <row r="727" spans="1:6">
      <c r="A727" s="65"/>
      <c r="B727" s="46"/>
      <c r="C727" s="57"/>
      <c r="D727" s="57"/>
      <c r="E727" s="57"/>
      <c r="F727" s="57"/>
    </row>
    <row r="728" spans="1:6">
      <c r="A728" s="36">
        <f t="shared" ref="A728" si="89">A726+1</f>
        <v>42708</v>
      </c>
      <c r="B728" s="47">
        <f t="shared" si="86"/>
        <v>48</v>
      </c>
      <c r="C728" s="59">
        <v>8.9166666666666607</v>
      </c>
      <c r="D728" s="59">
        <f t="shared" si="87"/>
        <v>8.9583333333333268</v>
      </c>
      <c r="E728" s="32"/>
      <c r="F728" s="33"/>
    </row>
    <row r="729" spans="1:6">
      <c r="A729" s="65"/>
      <c r="B729" s="46"/>
      <c r="C729" s="57"/>
      <c r="D729" s="57"/>
      <c r="E729" s="57"/>
      <c r="F729" s="57"/>
    </row>
    <row r="730" spans="1:6">
      <c r="A730" s="36">
        <f t="shared" ref="A730" si="90">A728+1</f>
        <v>42709</v>
      </c>
      <c r="B730" s="47">
        <f t="shared" si="86"/>
        <v>49</v>
      </c>
      <c r="C730" s="59">
        <v>8.9583333333333304</v>
      </c>
      <c r="D730" s="59">
        <f t="shared" si="87"/>
        <v>8.9999999999999964</v>
      </c>
      <c r="E730" s="32"/>
      <c r="F730" s="33"/>
    </row>
    <row r="731" spans="1:6">
      <c r="A731" s="65"/>
      <c r="B731" s="46"/>
      <c r="C731" s="57"/>
      <c r="D731" s="57"/>
      <c r="E731" s="57"/>
      <c r="F731" s="57"/>
    </row>
    <row r="732" spans="1:6">
      <c r="A732" s="36">
        <f t="shared" ref="A732" si="91">A730+1</f>
        <v>42710</v>
      </c>
      <c r="B732" s="47">
        <f t="shared" si="86"/>
        <v>49</v>
      </c>
      <c r="C732" s="59">
        <v>8.9999999999999893</v>
      </c>
      <c r="D732" s="59">
        <f t="shared" si="87"/>
        <v>9.0416666666666554</v>
      </c>
      <c r="E732" s="32"/>
      <c r="F732" s="33"/>
    </row>
    <row r="733" spans="1:6">
      <c r="A733" s="65"/>
      <c r="B733" s="46"/>
      <c r="C733" s="57"/>
      <c r="D733" s="57"/>
      <c r="E733" s="57"/>
      <c r="F733" s="57"/>
    </row>
    <row r="734" spans="1:6">
      <c r="A734" s="36">
        <f t="shared" ref="A734" si="92">A732+1</f>
        <v>42711</v>
      </c>
      <c r="B734" s="47">
        <f t="shared" si="86"/>
        <v>49</v>
      </c>
      <c r="C734" s="59">
        <v>9.0416666666666607</v>
      </c>
      <c r="D734" s="59">
        <f t="shared" si="87"/>
        <v>9.0833333333333268</v>
      </c>
      <c r="E734" s="32"/>
      <c r="F734" s="33"/>
    </row>
    <row r="735" spans="1:6">
      <c r="A735" s="65"/>
      <c r="B735" s="46"/>
      <c r="C735" s="57"/>
      <c r="D735" s="57"/>
      <c r="E735" s="57"/>
      <c r="F735" s="57"/>
    </row>
    <row r="736" spans="1:6">
      <c r="A736" s="36">
        <f t="shared" ref="A736" si="93">A734+1</f>
        <v>42712</v>
      </c>
      <c r="B736" s="47">
        <f t="shared" si="86"/>
        <v>49</v>
      </c>
      <c r="C736" s="59">
        <v>9.0833333333333304</v>
      </c>
      <c r="D736" s="59">
        <f t="shared" si="87"/>
        <v>9.1249999999999964</v>
      </c>
      <c r="E736" s="32"/>
      <c r="F736" s="33"/>
    </row>
    <row r="737" spans="1:6">
      <c r="A737" s="65"/>
      <c r="B737" s="46"/>
      <c r="C737" s="57"/>
      <c r="D737" s="57"/>
      <c r="E737" s="57"/>
      <c r="F737" s="57"/>
    </row>
    <row r="738" spans="1:6">
      <c r="A738" s="36">
        <f t="shared" ref="A738" si="94">A736+1</f>
        <v>42713</v>
      </c>
      <c r="B738" s="47">
        <f t="shared" si="86"/>
        <v>49</v>
      </c>
      <c r="C738" s="59">
        <v>9.1249999999999893</v>
      </c>
      <c r="D738" s="59">
        <f t="shared" si="87"/>
        <v>9.1666666666666554</v>
      </c>
      <c r="E738" s="32"/>
      <c r="F738" s="33"/>
    </row>
    <row r="739" spans="1:6">
      <c r="A739" s="65"/>
      <c r="B739" s="46"/>
      <c r="C739" s="57"/>
      <c r="D739" s="57"/>
      <c r="E739" s="57"/>
      <c r="F739" s="57"/>
    </row>
    <row r="740" spans="1:6">
      <c r="A740" s="36">
        <f t="shared" ref="A740" si="95">A738+1</f>
        <v>42714</v>
      </c>
      <c r="B740" s="47">
        <f t="shared" si="86"/>
        <v>49</v>
      </c>
      <c r="C740" s="59">
        <v>9.1666666666666607</v>
      </c>
      <c r="D740" s="59">
        <f t="shared" si="87"/>
        <v>9.2083333333333268</v>
      </c>
      <c r="E740" s="32"/>
      <c r="F740" s="33"/>
    </row>
    <row r="741" spans="1:6">
      <c r="A741" s="65"/>
      <c r="B741" s="46"/>
      <c r="C741" s="57"/>
      <c r="D741" s="57"/>
      <c r="E741" s="57"/>
      <c r="F741" s="57"/>
    </row>
    <row r="742" spans="1:6">
      <c r="A742" s="36">
        <f t="shared" ref="A742" si="96">A740+1</f>
        <v>42715</v>
      </c>
      <c r="B742" s="47">
        <f t="shared" si="86"/>
        <v>49</v>
      </c>
      <c r="C742" s="59">
        <v>9.2083333333333304</v>
      </c>
      <c r="D742" s="59">
        <f t="shared" si="87"/>
        <v>9.2499999999999964</v>
      </c>
      <c r="E742" s="32"/>
      <c r="F742" s="33"/>
    </row>
    <row r="743" spans="1:6">
      <c r="A743" s="65"/>
      <c r="B743" s="46"/>
      <c r="C743" s="57"/>
      <c r="D743" s="57"/>
      <c r="E743" s="57"/>
      <c r="F743" s="57"/>
    </row>
    <row r="744" spans="1:6">
      <c r="A744" s="36">
        <f t="shared" ref="A744" si="97">A742+1</f>
        <v>42716</v>
      </c>
      <c r="B744" s="47">
        <f t="shared" si="86"/>
        <v>50</v>
      </c>
      <c r="C744" s="59">
        <v>9.2499999999999893</v>
      </c>
      <c r="D744" s="59">
        <f t="shared" si="87"/>
        <v>9.2916666666666554</v>
      </c>
      <c r="E744" s="32"/>
      <c r="F744" s="33"/>
    </row>
    <row r="745" spans="1:6">
      <c r="A745" s="65"/>
      <c r="B745" s="46"/>
      <c r="C745" s="57"/>
      <c r="D745" s="57"/>
      <c r="E745" s="57"/>
      <c r="F745" s="57"/>
    </row>
    <row r="746" spans="1:6">
      <c r="A746" s="36">
        <f t="shared" ref="A746" si="98">A744+1</f>
        <v>42717</v>
      </c>
      <c r="B746" s="47">
        <f t="shared" si="86"/>
        <v>50</v>
      </c>
      <c r="C746" s="59">
        <v>9.2916666666666607</v>
      </c>
      <c r="D746" s="59">
        <f t="shared" si="87"/>
        <v>9.3333333333333268</v>
      </c>
      <c r="E746" s="32"/>
      <c r="F746" s="33"/>
    </row>
    <row r="747" spans="1:6">
      <c r="A747" s="65"/>
      <c r="B747" s="46"/>
      <c r="C747" s="57"/>
      <c r="D747" s="57"/>
      <c r="E747" s="57"/>
      <c r="F747" s="57"/>
    </row>
    <row r="748" spans="1:6">
      <c r="A748" s="36">
        <f t="shared" ref="A748" si="99">A746+1</f>
        <v>42718</v>
      </c>
      <c r="B748" s="47">
        <f t="shared" si="86"/>
        <v>50</v>
      </c>
      <c r="C748" s="59">
        <v>9.3333333333333304</v>
      </c>
      <c r="D748" s="59">
        <f t="shared" si="87"/>
        <v>9.3749999999999964</v>
      </c>
      <c r="E748" s="32"/>
      <c r="F748" s="33"/>
    </row>
    <row r="749" spans="1:6">
      <c r="A749" s="65"/>
      <c r="B749" s="46"/>
      <c r="C749" s="57"/>
      <c r="D749" s="57"/>
      <c r="E749" s="57"/>
      <c r="F749" s="57"/>
    </row>
    <row r="750" spans="1:6">
      <c r="A750" s="36">
        <f t="shared" ref="A750" si="100">A748+1</f>
        <v>42719</v>
      </c>
      <c r="B750" s="47">
        <f t="shared" si="86"/>
        <v>50</v>
      </c>
      <c r="C750" s="59">
        <v>9.3749999999999893</v>
      </c>
      <c r="D750" s="59">
        <f t="shared" si="87"/>
        <v>9.4166666666666554</v>
      </c>
      <c r="E750" s="32"/>
      <c r="F750" s="33"/>
    </row>
    <row r="751" spans="1:6">
      <c r="A751" s="65"/>
      <c r="B751" s="46"/>
      <c r="C751" s="57"/>
      <c r="D751" s="57"/>
      <c r="E751" s="57"/>
      <c r="F751" s="57"/>
    </row>
    <row r="752" spans="1:6">
      <c r="A752" s="36">
        <f t="shared" ref="A752" si="101">A750+1</f>
        <v>42720</v>
      </c>
      <c r="B752" s="47">
        <f t="shared" si="86"/>
        <v>50</v>
      </c>
      <c r="C752" s="59">
        <v>9.4166666666666607</v>
      </c>
      <c r="D752" s="59">
        <f t="shared" si="87"/>
        <v>9.4583333333333268</v>
      </c>
      <c r="E752" s="32"/>
      <c r="F752" s="33"/>
    </row>
    <row r="753" spans="1:6">
      <c r="A753" s="65"/>
      <c r="B753" s="46"/>
      <c r="C753" s="57"/>
      <c r="D753" s="57"/>
      <c r="E753" s="57"/>
      <c r="F753" s="57"/>
    </row>
    <row r="754" spans="1:6">
      <c r="A754" s="36">
        <f t="shared" ref="A754" si="102">A752+1</f>
        <v>42721</v>
      </c>
      <c r="B754" s="47">
        <f t="shared" si="86"/>
        <v>50</v>
      </c>
      <c r="C754" s="59">
        <v>9.4583333333333304</v>
      </c>
      <c r="D754" s="59">
        <f t="shared" si="87"/>
        <v>9.4999999999999964</v>
      </c>
      <c r="E754" s="32"/>
      <c r="F754" s="33"/>
    </row>
    <row r="755" spans="1:6">
      <c r="A755" s="65"/>
      <c r="B755" s="46"/>
      <c r="C755" s="57"/>
      <c r="D755" s="57"/>
      <c r="E755" s="57"/>
      <c r="F755" s="57"/>
    </row>
    <row r="756" spans="1:6">
      <c r="A756" s="36">
        <f t="shared" ref="A756" si="103">A754+1</f>
        <v>42722</v>
      </c>
      <c r="B756" s="47">
        <f t="shared" si="86"/>
        <v>50</v>
      </c>
      <c r="C756" s="59">
        <v>9.4999999999999893</v>
      </c>
      <c r="D756" s="59">
        <f t="shared" si="87"/>
        <v>9.5416666666666554</v>
      </c>
      <c r="E756" s="32"/>
      <c r="F756" s="33"/>
    </row>
    <row r="757" spans="1:6">
      <c r="A757" s="65"/>
      <c r="B757" s="46"/>
      <c r="C757" s="57"/>
      <c r="D757" s="57"/>
      <c r="E757" s="57"/>
      <c r="F757" s="57"/>
    </row>
    <row r="758" spans="1:6">
      <c r="A758" s="36">
        <f t="shared" ref="A758" si="104">A756+1</f>
        <v>42723</v>
      </c>
      <c r="B758" s="47">
        <f t="shared" si="86"/>
        <v>51</v>
      </c>
      <c r="C758" s="59">
        <v>9.5416666666666607</v>
      </c>
      <c r="D758" s="59">
        <f t="shared" si="87"/>
        <v>9.5833333333333268</v>
      </c>
      <c r="E758" s="32"/>
      <c r="F758" s="33"/>
    </row>
    <row r="759" spans="1:6">
      <c r="A759" s="65"/>
      <c r="B759" s="46"/>
      <c r="C759" s="57"/>
      <c r="D759" s="57"/>
      <c r="E759" s="57"/>
      <c r="F759" s="57"/>
    </row>
    <row r="760" spans="1:6">
      <c r="A760" s="36">
        <f t="shared" ref="A760" si="105">A758+1</f>
        <v>42724</v>
      </c>
      <c r="B760" s="47">
        <f t="shared" si="86"/>
        <v>51</v>
      </c>
      <c r="C760" s="59">
        <v>9.5833333333333304</v>
      </c>
      <c r="D760" s="59">
        <f t="shared" si="87"/>
        <v>9.6249999999999964</v>
      </c>
      <c r="E760" s="32"/>
      <c r="F760" s="33"/>
    </row>
    <row r="761" spans="1:6">
      <c r="A761" s="65"/>
      <c r="B761" s="46"/>
      <c r="C761" s="57"/>
      <c r="D761" s="57"/>
      <c r="E761" s="57"/>
      <c r="F761" s="57"/>
    </row>
    <row r="762" spans="1:6">
      <c r="A762" s="36">
        <f t="shared" ref="A762" si="106">A760+1</f>
        <v>42725</v>
      </c>
      <c r="B762" s="47">
        <f t="shared" si="86"/>
        <v>51</v>
      </c>
      <c r="C762" s="59">
        <v>9.6249999999999893</v>
      </c>
      <c r="D762" s="59">
        <f t="shared" si="87"/>
        <v>9.6666666666666554</v>
      </c>
      <c r="E762" s="32"/>
      <c r="F762" s="33"/>
    </row>
    <row r="763" spans="1:6">
      <c r="A763" s="65"/>
      <c r="B763" s="46"/>
      <c r="C763" s="57"/>
      <c r="D763" s="57"/>
      <c r="E763" s="57"/>
      <c r="F763" s="57"/>
    </row>
    <row r="764" spans="1:6">
      <c r="A764" s="36">
        <f t="shared" ref="A764" si="107">A762+1</f>
        <v>42726</v>
      </c>
      <c r="B764" s="47">
        <f t="shared" si="86"/>
        <v>51</v>
      </c>
      <c r="C764" s="59">
        <v>9.6666666666666607</v>
      </c>
      <c r="D764" s="59">
        <f t="shared" si="87"/>
        <v>9.7083333333333268</v>
      </c>
      <c r="E764" s="32"/>
      <c r="F764" s="33"/>
    </row>
    <row r="765" spans="1:6">
      <c r="A765" s="65"/>
      <c r="B765" s="46"/>
      <c r="C765" s="57"/>
      <c r="D765" s="57"/>
      <c r="E765" s="57"/>
      <c r="F765" s="57"/>
    </row>
    <row r="766" spans="1:6">
      <c r="A766" s="36">
        <f t="shared" ref="A766" si="108">A764+1</f>
        <v>42727</v>
      </c>
      <c r="B766" s="47">
        <f t="shared" si="86"/>
        <v>51</v>
      </c>
      <c r="C766" s="59">
        <v>9.7083333333333304</v>
      </c>
      <c r="D766" s="59">
        <f t="shared" si="87"/>
        <v>9.7499999999999964</v>
      </c>
      <c r="E766" s="32"/>
      <c r="F766" s="33"/>
    </row>
    <row r="767" spans="1:6">
      <c r="A767" s="65"/>
      <c r="B767" s="46"/>
      <c r="C767" s="57"/>
      <c r="D767" s="57"/>
      <c r="E767" s="57"/>
      <c r="F767" s="57"/>
    </row>
    <row r="768" spans="1:6">
      <c r="A768" s="36">
        <f t="shared" ref="A768" si="109">A766+1</f>
        <v>42728</v>
      </c>
      <c r="B768" s="47">
        <f t="shared" si="86"/>
        <v>51</v>
      </c>
      <c r="C768" s="59">
        <v>9.7499999999999893</v>
      </c>
      <c r="D768" s="59">
        <f t="shared" si="87"/>
        <v>9.7916666666666554</v>
      </c>
      <c r="E768" s="32"/>
      <c r="F768" s="33"/>
    </row>
    <row r="769" spans="1:6">
      <c r="A769" s="65"/>
      <c r="B769" s="46"/>
      <c r="C769" s="57"/>
      <c r="D769" s="57"/>
      <c r="E769" s="57"/>
      <c r="F769" s="57"/>
    </row>
    <row r="770" spans="1:6">
      <c r="A770" s="36">
        <f t="shared" ref="A770" si="110">A768+1</f>
        <v>42729</v>
      </c>
      <c r="B770" s="47">
        <f t="shared" si="86"/>
        <v>51</v>
      </c>
      <c r="C770" s="59">
        <v>9.7916666666666607</v>
      </c>
      <c r="D770" s="59">
        <f t="shared" si="87"/>
        <v>9.8333333333333268</v>
      </c>
      <c r="E770" s="32"/>
      <c r="F770" s="33"/>
    </row>
    <row r="771" spans="1:6">
      <c r="A771" s="65"/>
      <c r="B771" s="46"/>
      <c r="C771" s="57"/>
      <c r="D771" s="57"/>
      <c r="E771" s="57"/>
      <c r="F771" s="57"/>
    </row>
    <row r="772" spans="1:6">
      <c r="A772" s="36">
        <f t="shared" ref="A772" si="111">A770+1</f>
        <v>42730</v>
      </c>
      <c r="B772" s="47">
        <f t="shared" si="86"/>
        <v>52</v>
      </c>
      <c r="C772" s="59">
        <v>9.8333333333333304</v>
      </c>
      <c r="D772" s="59">
        <f t="shared" si="87"/>
        <v>9.8749999999999964</v>
      </c>
      <c r="E772" s="32"/>
      <c r="F772" s="33"/>
    </row>
    <row r="773" spans="1:6">
      <c r="A773" s="65"/>
      <c r="B773" s="46"/>
      <c r="C773" s="57"/>
      <c r="D773" s="57"/>
      <c r="E773" s="57"/>
      <c r="F773" s="57"/>
    </row>
    <row r="774" spans="1:6">
      <c r="A774" s="36">
        <f t="shared" ref="A774" si="112">A772+1</f>
        <v>42731</v>
      </c>
      <c r="B774" s="47">
        <f t="shared" si="86"/>
        <v>52</v>
      </c>
      <c r="C774" s="59">
        <v>9.8749999999999893</v>
      </c>
      <c r="D774" s="59">
        <f t="shared" si="87"/>
        <v>9.9166666666666554</v>
      </c>
      <c r="E774" s="32"/>
      <c r="F774" s="33"/>
    </row>
    <row r="775" spans="1:6">
      <c r="A775" s="65"/>
      <c r="B775" s="46"/>
      <c r="C775" s="57"/>
      <c r="D775" s="57"/>
      <c r="E775" s="57"/>
      <c r="F775" s="57"/>
    </row>
    <row r="776" spans="1:6">
      <c r="A776" s="36">
        <f t="shared" ref="A776" si="113">A774+1</f>
        <v>42732</v>
      </c>
      <c r="B776" s="47">
        <f t="shared" si="86"/>
        <v>52</v>
      </c>
      <c r="C776" s="59">
        <v>9.9166666666666607</v>
      </c>
      <c r="D776" s="59">
        <f t="shared" si="87"/>
        <v>9.9583333333333268</v>
      </c>
      <c r="E776" s="32"/>
      <c r="F776" s="33"/>
    </row>
    <row r="777" spans="1:6">
      <c r="A777" s="65"/>
      <c r="B777" s="46"/>
      <c r="C777" s="57"/>
      <c r="D777" s="57"/>
      <c r="E777" s="57"/>
      <c r="F777" s="57"/>
    </row>
    <row r="778" spans="1:6">
      <c r="A778" s="36">
        <f t="shared" ref="A778" si="114">A776+1</f>
        <v>42733</v>
      </c>
      <c r="B778" s="47">
        <f t="shared" si="86"/>
        <v>52</v>
      </c>
      <c r="C778" s="59">
        <v>9.9583333333333304</v>
      </c>
      <c r="D778" s="59">
        <f t="shared" si="87"/>
        <v>9.9999999999999964</v>
      </c>
      <c r="E778" s="32"/>
      <c r="F778" s="33"/>
    </row>
    <row r="779" spans="1:6">
      <c r="A779" s="65"/>
      <c r="B779" s="46"/>
      <c r="C779" s="57"/>
      <c r="D779" s="57"/>
      <c r="E779" s="57"/>
      <c r="F779" s="57"/>
    </row>
    <row r="780" spans="1:6">
      <c r="A780" s="36">
        <f t="shared" ref="A780" si="115">A778+1</f>
        <v>42734</v>
      </c>
      <c r="B780" s="47">
        <f t="shared" si="86"/>
        <v>52</v>
      </c>
      <c r="C780" s="59">
        <v>9.9999999999999893</v>
      </c>
      <c r="D780" s="59">
        <f t="shared" si="87"/>
        <v>10.041666666666655</v>
      </c>
      <c r="E780" s="32"/>
      <c r="F780" s="33"/>
    </row>
    <row r="781" spans="1:6">
      <c r="A781" s="65"/>
      <c r="B781" s="46"/>
      <c r="C781" s="57"/>
      <c r="D781" s="57"/>
      <c r="E781" s="57"/>
      <c r="F781" s="57"/>
    </row>
    <row r="782" spans="1:6">
      <c r="A782" s="36">
        <f t="shared" ref="A782" si="116">A780+1</f>
        <v>42735</v>
      </c>
      <c r="B782" s="47">
        <f t="shared" si="86"/>
        <v>52</v>
      </c>
      <c r="C782" s="59">
        <v>10.0416666666667</v>
      </c>
      <c r="D782" s="59">
        <f t="shared" si="87"/>
        <v>10.083333333333366</v>
      </c>
      <c r="E782" s="32"/>
      <c r="F782" s="33"/>
    </row>
    <row r="783" spans="1:6">
      <c r="A783" s="65"/>
      <c r="B783" s="46"/>
      <c r="C783" s="57"/>
      <c r="D783" s="57"/>
      <c r="E783" s="57"/>
      <c r="F783" s="57"/>
    </row>
  </sheetData>
  <sheetProtection selectLockedCells="1"/>
  <mergeCells count="48">
    <mergeCell ref="A3:B3"/>
    <mergeCell ref="A68:B68"/>
    <mergeCell ref="C67:F67"/>
    <mergeCell ref="C68:D68"/>
    <mergeCell ref="E68:F68"/>
    <mergeCell ref="C2:F2"/>
    <mergeCell ref="C3:D3"/>
    <mergeCell ref="E3:F3"/>
    <mergeCell ref="C130:F130"/>
    <mergeCell ref="C131:D131"/>
    <mergeCell ref="E131:F131"/>
    <mergeCell ref="C196:F196"/>
    <mergeCell ref="A131:B131"/>
    <mergeCell ref="A261:B261"/>
    <mergeCell ref="A327:B327"/>
    <mergeCell ref="C392:F392"/>
    <mergeCell ref="A197:B197"/>
    <mergeCell ref="C197:D197"/>
    <mergeCell ref="E197:F197"/>
    <mergeCell ref="C260:F260"/>
    <mergeCell ref="C261:D261"/>
    <mergeCell ref="E261:F261"/>
    <mergeCell ref="C326:F326"/>
    <mergeCell ref="C327:D327"/>
    <mergeCell ref="E327:F327"/>
    <mergeCell ref="C524:F524"/>
    <mergeCell ref="A525:B525"/>
    <mergeCell ref="C525:D525"/>
    <mergeCell ref="E525:F525"/>
    <mergeCell ref="A719:B719"/>
    <mergeCell ref="C719:D719"/>
    <mergeCell ref="E719:F719"/>
    <mergeCell ref="C588:F588"/>
    <mergeCell ref="A589:B589"/>
    <mergeCell ref="C589:D589"/>
    <mergeCell ref="E589:F589"/>
    <mergeCell ref="C654:F654"/>
    <mergeCell ref="A655:B655"/>
    <mergeCell ref="C655:D655"/>
    <mergeCell ref="E655:F655"/>
    <mergeCell ref="C718:F718"/>
    <mergeCell ref="A393:B393"/>
    <mergeCell ref="A459:B459"/>
    <mergeCell ref="C458:F458"/>
    <mergeCell ref="C459:D459"/>
    <mergeCell ref="E459:F459"/>
    <mergeCell ref="C393:D393"/>
    <mergeCell ref="E393:F393"/>
  </mergeCells>
  <phoneticPr fontId="1" type="noConversion"/>
  <conditionalFormatting sqref="E330 E332 E337 E339 E341 E346 E348 E350 E352 E354 E356 E358 E360 E362 E364 E366 E368 E370 E372 E374 E376 E378 E380 E382 E384 E386 E388 E390 E334:E335 E343:E344">
    <cfRule type="containsText" dxfId="111" priority="277" operator="containsText" text="Geen surveillance">
      <formula>NOT(ISERROR(SEARCH("Geen surveillance",E330)))</formula>
    </cfRule>
  </conditionalFormatting>
  <conditionalFormatting sqref="F330 F332 F337 F339 F341 F346 F348 F350 F352 F354 F356 F358 F360 F362 F364 F366 F368 F370 F372 F374 F376 F378 F380 F382 F384 F386 F388 F390 F334:F335 F343:F344">
    <cfRule type="containsText" dxfId="110" priority="278" operator="containsText" text="Geen surveillance">
      <formula>NOT(ISERROR(SEARCH("Geen surveillance",F330)))</formula>
    </cfRule>
  </conditionalFormatting>
  <conditionalFormatting sqref="B590">
    <cfRule type="containsText" dxfId="109" priority="185" operator="containsText" text="Geen surveillance">
      <formula>NOT(ISERROR(SEARCH("Geen surveillance",B590)))</formula>
    </cfRule>
  </conditionalFormatting>
  <conditionalFormatting sqref="E590">
    <cfRule type="containsText" dxfId="108" priority="186" operator="containsText" text="Geen surveillance">
      <formula>NOT(ISERROR(SEARCH("Geen surveillance",E590)))</formula>
    </cfRule>
  </conditionalFormatting>
  <conditionalFormatting sqref="B394">
    <cfRule type="containsText" dxfId="107" priority="215" operator="containsText" text="Geen surveillance">
      <formula>NOT(ISERROR(SEARCH("Geen surveillance",B394)))</formula>
    </cfRule>
  </conditionalFormatting>
  <conditionalFormatting sqref="D260:D261">
    <cfRule type="containsText" dxfId="106" priority="258" operator="containsText" text="Geen surveillance">
      <formula>NOT(ISERROR(SEARCH("Geen surveillance",D260)))</formula>
    </cfRule>
  </conditionalFormatting>
  <conditionalFormatting sqref="E260:E261">
    <cfRule type="containsText" dxfId="105" priority="259" operator="containsText" text="Geen surveillance">
      <formula>NOT(ISERROR(SEARCH("Geen surveillance",E260)))</formula>
    </cfRule>
  </conditionalFormatting>
  <conditionalFormatting sqref="C260:C261">
    <cfRule type="containsText" dxfId="104" priority="257" operator="containsText" text="Geen surveillance">
      <formula>NOT(ISERROR(SEARCH("Geen surveillance",C260)))</formula>
    </cfRule>
  </conditionalFormatting>
  <conditionalFormatting sqref="F260:F262">
    <cfRule type="containsText" dxfId="103" priority="260" operator="containsText" text="Geen surveillance">
      <formula>NOT(ISERROR(SEARCH("Geen surveillance",F260)))</formula>
    </cfRule>
  </conditionalFormatting>
  <conditionalFormatting sqref="E720">
    <cfRule type="containsText" dxfId="102" priority="166" operator="containsText" text="Geen surveillance">
      <formula>NOT(ISERROR(SEARCH("Geen surveillance",E720)))</formula>
    </cfRule>
  </conditionalFormatting>
  <conditionalFormatting sqref="E262">
    <cfRule type="containsText" dxfId="101" priority="255" operator="containsText" text="Geen surveillance">
      <formula>NOT(ISERROR(SEARCH("Geen surveillance",E262)))</formula>
    </cfRule>
  </conditionalFormatting>
  <conditionalFormatting sqref="B262">
    <cfRule type="containsText" dxfId="100" priority="254" operator="containsText" text="Geen surveillance">
      <formula>NOT(ISERROR(SEARCH("Geen surveillance",B262)))</formula>
    </cfRule>
  </conditionalFormatting>
  <conditionalFormatting sqref="D326:D327">
    <cfRule type="containsText" dxfId="99" priority="251" operator="containsText" text="Geen surveillance">
      <formula>NOT(ISERROR(SEARCH("Geen surveillance",D326)))</formula>
    </cfRule>
  </conditionalFormatting>
  <conditionalFormatting sqref="E326:E327">
    <cfRule type="containsText" dxfId="98" priority="252" operator="containsText" text="Geen surveillance">
      <formula>NOT(ISERROR(SEARCH("Geen surveillance",E326)))</formula>
    </cfRule>
  </conditionalFormatting>
  <conditionalFormatting sqref="C326:C327">
    <cfRule type="containsText" dxfId="97" priority="250" operator="containsText" text="Geen surveillance">
      <formula>NOT(ISERROR(SEARCH("Geen surveillance",C326)))</formula>
    </cfRule>
  </conditionalFormatting>
  <conditionalFormatting sqref="F326:F328">
    <cfRule type="containsText" dxfId="96" priority="253" operator="containsText" text="Geen surveillance">
      <formula>NOT(ISERROR(SEARCH("Geen surveillance",F326)))</formula>
    </cfRule>
  </conditionalFormatting>
  <conditionalFormatting sqref="E328">
    <cfRule type="containsText" dxfId="95" priority="249" operator="containsText" text="Geen surveillance">
      <formula>NOT(ISERROR(SEARCH("Geen surveillance",E328)))</formula>
    </cfRule>
  </conditionalFormatting>
  <conditionalFormatting sqref="B720">
    <cfRule type="containsText" dxfId="94" priority="165" operator="containsText" text="Geen surveillance">
      <formula>NOT(ISERROR(SEARCH("Geen surveillance",B720)))</formula>
    </cfRule>
  </conditionalFormatting>
  <conditionalFormatting sqref="B328">
    <cfRule type="containsText" dxfId="93" priority="247" operator="containsText" text="Geen surveillance">
      <formula>NOT(ISERROR(SEARCH("Geen surveillance",B328)))</formula>
    </cfRule>
  </conditionalFormatting>
  <conditionalFormatting sqref="D588:D589">
    <cfRule type="containsText" dxfId="92" priority="188" operator="containsText" text="Geen surveillance">
      <formula>NOT(ISERROR(SEARCH("Geen surveillance",D588)))</formula>
    </cfRule>
  </conditionalFormatting>
  <conditionalFormatting sqref="E588:E589">
    <cfRule type="containsText" dxfId="91" priority="189" operator="containsText" text="Geen surveillance">
      <formula>NOT(ISERROR(SEARCH("Geen surveillance",E588)))</formula>
    </cfRule>
  </conditionalFormatting>
  <conditionalFormatting sqref="C588:C589">
    <cfRule type="containsText" dxfId="90" priority="187" operator="containsText" text="Geen surveillance">
      <formula>NOT(ISERROR(SEARCH("Geen surveillance",C588)))</formula>
    </cfRule>
  </conditionalFormatting>
  <conditionalFormatting sqref="F588:F590">
    <cfRule type="containsText" dxfId="89" priority="190" operator="containsText" text="Geen surveillance">
      <formula>NOT(ISERROR(SEARCH("Geen surveillance",F588)))</formula>
    </cfRule>
  </conditionalFormatting>
  <conditionalFormatting sqref="D392:D393">
    <cfRule type="containsText" dxfId="88" priority="218" operator="containsText" text="Geen surveillance">
      <formula>NOT(ISERROR(SEARCH("Geen surveillance",D392)))</formula>
    </cfRule>
  </conditionalFormatting>
  <conditionalFormatting sqref="E392:E393">
    <cfRule type="containsText" dxfId="87" priority="219" operator="containsText" text="Geen surveillance">
      <formula>NOT(ISERROR(SEARCH("Geen surveillance",E392)))</formula>
    </cfRule>
  </conditionalFormatting>
  <conditionalFormatting sqref="C392:C393">
    <cfRule type="containsText" dxfId="86" priority="217" operator="containsText" text="Geen surveillance">
      <formula>NOT(ISERROR(SEARCH("Geen surveillance",C392)))</formula>
    </cfRule>
  </conditionalFormatting>
  <conditionalFormatting sqref="F392:F394">
    <cfRule type="containsText" dxfId="85" priority="220" operator="containsText" text="Geen surveillance">
      <formula>NOT(ISERROR(SEARCH("Geen surveillance",F392)))</formula>
    </cfRule>
  </conditionalFormatting>
  <conditionalFormatting sqref="E394">
    <cfRule type="containsText" dxfId="84" priority="216" operator="containsText" text="Geen surveillance">
      <formula>NOT(ISERROR(SEARCH("Geen surveillance",E394)))</formula>
    </cfRule>
  </conditionalFormatting>
  <conditionalFormatting sqref="D458:D459">
    <cfRule type="containsText" dxfId="83" priority="208" operator="containsText" text="Geen surveillance">
      <formula>NOT(ISERROR(SEARCH("Geen surveillance",D458)))</formula>
    </cfRule>
  </conditionalFormatting>
  <conditionalFormatting sqref="E458:E459">
    <cfRule type="containsText" dxfId="82" priority="209" operator="containsText" text="Geen surveillance">
      <formula>NOT(ISERROR(SEARCH("Geen surveillance",E458)))</formula>
    </cfRule>
  </conditionalFormatting>
  <conditionalFormatting sqref="C458:C459">
    <cfRule type="containsText" dxfId="81" priority="207" operator="containsText" text="Geen surveillance">
      <formula>NOT(ISERROR(SEARCH("Geen surveillance",C458)))</formula>
    </cfRule>
  </conditionalFormatting>
  <conditionalFormatting sqref="F458:F460">
    <cfRule type="containsText" dxfId="80" priority="210" operator="containsText" text="Geen surveillance">
      <formula>NOT(ISERROR(SEARCH("Geen surveillance",F458)))</formula>
    </cfRule>
  </conditionalFormatting>
  <conditionalFormatting sqref="E460">
    <cfRule type="containsText" dxfId="79" priority="206" operator="containsText" text="Geen surveillance">
      <formula>NOT(ISERROR(SEARCH("Geen surveillance",E460)))</formula>
    </cfRule>
  </conditionalFormatting>
  <conditionalFormatting sqref="B460">
    <cfRule type="containsText" dxfId="78" priority="205" operator="containsText" text="Geen surveillance">
      <formula>NOT(ISERROR(SEARCH("Geen surveillance",B460)))</formula>
    </cfRule>
  </conditionalFormatting>
  <conditionalFormatting sqref="D524:D525">
    <cfRule type="containsText" dxfId="77" priority="198" operator="containsText" text="Geen surveillance">
      <formula>NOT(ISERROR(SEARCH("Geen surveillance",D524)))</formula>
    </cfRule>
  </conditionalFormatting>
  <conditionalFormatting sqref="E524:E525">
    <cfRule type="containsText" dxfId="76" priority="199" operator="containsText" text="Geen surveillance">
      <formula>NOT(ISERROR(SEARCH("Geen surveillance",E524)))</formula>
    </cfRule>
  </conditionalFormatting>
  <conditionalFormatting sqref="C524:C525">
    <cfRule type="containsText" dxfId="75" priority="197" operator="containsText" text="Geen surveillance">
      <formula>NOT(ISERROR(SEARCH("Geen surveillance",C524)))</formula>
    </cfRule>
  </conditionalFormatting>
  <conditionalFormatting sqref="F524:F526">
    <cfRule type="containsText" dxfId="74" priority="200" operator="containsText" text="Geen surveillance">
      <formula>NOT(ISERROR(SEARCH("Geen surveillance",F524)))</formula>
    </cfRule>
  </conditionalFormatting>
  <conditionalFormatting sqref="E526">
    <cfRule type="containsText" dxfId="73" priority="196" operator="containsText" text="Geen surveillance">
      <formula>NOT(ISERROR(SEARCH("Geen surveillance",E526)))</formula>
    </cfRule>
  </conditionalFormatting>
  <conditionalFormatting sqref="B526">
    <cfRule type="containsText" dxfId="72" priority="195" operator="containsText" text="Geen surveillance">
      <formula>NOT(ISERROR(SEARCH("Geen surveillance",B526)))</formula>
    </cfRule>
  </conditionalFormatting>
  <conditionalFormatting sqref="D654:D655">
    <cfRule type="containsText" dxfId="71" priority="178" operator="containsText" text="Geen surveillance">
      <formula>NOT(ISERROR(SEARCH("Geen surveillance",D654)))</formula>
    </cfRule>
  </conditionalFormatting>
  <conditionalFormatting sqref="E654:E655">
    <cfRule type="containsText" dxfId="70" priority="179" operator="containsText" text="Geen surveillance">
      <formula>NOT(ISERROR(SEARCH("Geen surveillance",E654)))</formula>
    </cfRule>
  </conditionalFormatting>
  <conditionalFormatting sqref="C654:C655">
    <cfRule type="containsText" dxfId="69" priority="177" operator="containsText" text="Geen surveillance">
      <formula>NOT(ISERROR(SEARCH("Geen surveillance",C654)))</formula>
    </cfRule>
  </conditionalFormatting>
  <conditionalFormatting sqref="F654:F656">
    <cfRule type="containsText" dxfId="68" priority="180" operator="containsText" text="Geen surveillance">
      <formula>NOT(ISERROR(SEARCH("Geen surveillance",F654)))</formula>
    </cfRule>
  </conditionalFormatting>
  <conditionalFormatting sqref="E656">
    <cfRule type="containsText" dxfId="67" priority="176" operator="containsText" text="Geen surveillance">
      <formula>NOT(ISERROR(SEARCH("Geen surveillance",E656)))</formula>
    </cfRule>
  </conditionalFormatting>
  <conditionalFormatting sqref="B656">
    <cfRule type="containsText" dxfId="66" priority="175" operator="containsText" text="Geen surveillance">
      <formula>NOT(ISERROR(SEARCH("Geen surveillance",B656)))</formula>
    </cfRule>
  </conditionalFormatting>
  <conditionalFormatting sqref="D718:D719">
    <cfRule type="containsText" dxfId="65" priority="168" operator="containsText" text="Geen surveillance">
      <formula>NOT(ISERROR(SEARCH("Geen surveillance",D718)))</formula>
    </cfRule>
  </conditionalFormatting>
  <conditionalFormatting sqref="E718:E719">
    <cfRule type="containsText" dxfId="64" priority="169" operator="containsText" text="Geen surveillance">
      <formula>NOT(ISERROR(SEARCH("Geen surveillance",E718)))</formula>
    </cfRule>
  </conditionalFormatting>
  <conditionalFormatting sqref="C718:C719">
    <cfRule type="containsText" dxfId="63" priority="167" operator="containsText" text="Geen surveillance">
      <formula>NOT(ISERROR(SEARCH("Geen surveillance",C718)))</formula>
    </cfRule>
  </conditionalFormatting>
  <conditionalFormatting sqref="F718:F720">
    <cfRule type="containsText" dxfId="62" priority="170" operator="containsText" text="Geen surveillance">
      <formula>NOT(ISERROR(SEARCH("Geen surveillance",F718)))</formula>
    </cfRule>
  </conditionalFormatting>
  <conditionalFormatting sqref="F396 F398 F404 F406 F408 F410 F412 F414 F416 F418 F420 F422 F424 F426 F428 F430 F432 F434 F436 F438 F440 F442 F444 F446 F448 F450 F452 F454 F456">
    <cfRule type="containsText" dxfId="61" priority="164" operator="containsText" text="Geen surveillance">
      <formula>NOT(ISERROR(SEARCH("Geen surveillance",F396)))</formula>
    </cfRule>
  </conditionalFormatting>
  <conditionalFormatting sqref="E396 E398 E404 E406 E408 E410 E412 E414 E416 E418 E420 E422 E424 E426 E428 E430 E432 E434 E436 E438 E440 E442 E444 E446 E448 E450 E452 E454 E456">
    <cfRule type="containsText" dxfId="60" priority="163" operator="containsText" text="Geen surveillance">
      <formula>NOT(ISERROR(SEARCH("Geen surveillance",E396)))</formula>
    </cfRule>
  </conditionalFormatting>
  <conditionalFormatting sqref="F462 F464 F466 F468 F470 F472 F474 F476 F478 F480 F482 F484 F486 F488 F490 F492 F494 F496 F498 F500 F502 F504 F506 F508 F510 F512 F514 F516 F518 F520 F522">
    <cfRule type="containsText" dxfId="59" priority="162" operator="containsText" text="Geen surveillance">
      <formula>NOT(ISERROR(SEARCH("Geen surveillance",F462)))</formula>
    </cfRule>
  </conditionalFormatting>
  <conditionalFormatting sqref="E462 E464 E466 E468 E470 E472 E474 E476 E478 E480 E482 E484 E486 E488 E490 E492 E494 E496 E498 E500 E502 E504 E506 E508 E510 E512 E514 E516 E518 E520 E522">
    <cfRule type="containsText" dxfId="58" priority="161" operator="containsText" text="Geen surveillance">
      <formula>NOT(ISERROR(SEARCH("Geen surveillance",E462)))</formula>
    </cfRule>
  </conditionalFormatting>
  <conditionalFormatting sqref="F528 F530 F532 F534 F536 F538 F540 F542 F544 F546 F548 F550 F552 F554 F556 F558 F560 F562 F564 F566 F568 F570 F572 F574 F576 F578 F580 F582 F584 F586">
    <cfRule type="containsText" dxfId="57" priority="160" operator="containsText" text="Geen surveillance">
      <formula>NOT(ISERROR(SEARCH("Geen surveillance",F528)))</formula>
    </cfRule>
  </conditionalFormatting>
  <conditionalFormatting sqref="E528 E530 E532 E534 E536 E538 E540 E542 E544 E546 E548 E550 E552 E554 E556 E558 E560 E562 E564 E566 E568 E570 E572 E574 E576 E578 E580 E582 E584 E586">
    <cfRule type="containsText" dxfId="56" priority="159" operator="containsText" text="Geen surveillance">
      <formula>NOT(ISERROR(SEARCH("Geen surveillance",E528)))</formula>
    </cfRule>
  </conditionalFormatting>
  <conditionalFormatting sqref="F592 F594 F596 F598 F600 F602 F604 F606 F608 F610 F612 F614 F616 F618 F620 F622 F624 F626 F628 F630 F632 F634 F636 F638 F640 F642 F644 F648 F650 F652 F646">
    <cfRule type="containsText" dxfId="55" priority="158" operator="containsText" text="Geen surveillance">
      <formula>NOT(ISERROR(SEARCH("Geen surveillance",F592)))</formula>
    </cfRule>
  </conditionalFormatting>
  <conditionalFormatting sqref="E592 E594 E596 E598 E600 E602 E604 E606 E608 E610 E612 E614 E616 E618 E620 E622 E624 E626 E628 E630 E632 E634 E636 E638 E640 E642 E644 E648 E650 E652 E646">
    <cfRule type="containsText" dxfId="54" priority="157" operator="containsText" text="Geen surveillance">
      <formula>NOT(ISERROR(SEARCH("Geen surveillance",E592)))</formula>
    </cfRule>
  </conditionalFormatting>
  <conditionalFormatting sqref="F658 F660 F662 F664 F666 F668 F670 F672 F674 F676 F678 F680 F682 F684 F686 F688 F690 F692 F694 F696 F698 F700 F702 F704 F706 F708 F710 F712 F714 F716">
    <cfRule type="containsText" dxfId="53" priority="156" operator="containsText" text="Geen surveillance">
      <formula>NOT(ISERROR(SEARCH("Geen surveillance",F658)))</formula>
    </cfRule>
  </conditionalFormatting>
  <conditionalFormatting sqref="E658 E660 E662 E664 E666 E668 E670 E672 E674 E676 E678 E680 E682 E684 E686 E688 E690 E692 E694 E696 E698 E700 E702 E704 E706 E708 E710 E712 E714 E716">
    <cfRule type="containsText" dxfId="52" priority="155" operator="containsText" text="Geen surveillance">
      <formula>NOT(ISERROR(SEARCH("Geen surveillance",E658)))</formula>
    </cfRule>
  </conditionalFormatting>
  <conditionalFormatting sqref="F722 F724 F726 F728 F730 F732 F734 F736 F738 F740 F742 F744 F746 F748 F750 F752 F754 F756 F758 F760 F762 F764 F766 F768 F770 F772 F774 F776 F778 F780 F782">
    <cfRule type="containsText" dxfId="51" priority="154" operator="containsText" text="Geen surveillance">
      <formula>NOT(ISERROR(SEARCH("Geen surveillance",F722)))</formula>
    </cfRule>
  </conditionalFormatting>
  <conditionalFormatting sqref="E722 E724 E726 E728 E730 E732 E734 E736 E738 E740 E742 E744 E746 E748 E750 E752 E754 E756 E758 E760 E762 E764 E766 E768 E770 E772 E774 E776 E778 E780 E782">
    <cfRule type="containsText" dxfId="50" priority="153" operator="containsText" text="Geen surveillance">
      <formula>NOT(ISERROR(SEARCH("Geen surveillance",E722)))</formula>
    </cfRule>
  </conditionalFormatting>
  <conditionalFormatting sqref="F402">
    <cfRule type="containsText" dxfId="47" priority="138" operator="containsText" text="Geen surveillance">
      <formula>NOT(ISERROR(SEARCH("Geen surveillance",F402)))</formula>
    </cfRule>
  </conditionalFormatting>
  <conditionalFormatting sqref="E402">
    <cfRule type="containsText" dxfId="46" priority="137" operator="containsText" text="Geen surveillance">
      <formula>NOT(ISERROR(SEARCH("Geen surveillance",E402)))</formula>
    </cfRule>
  </conditionalFormatting>
  <conditionalFormatting sqref="F400">
    <cfRule type="containsText" dxfId="45" priority="140" operator="containsText" text="Geen surveillance">
      <formula>NOT(ISERROR(SEARCH("Geen surveillance",F400)))</formula>
    </cfRule>
  </conditionalFormatting>
  <conditionalFormatting sqref="E400">
    <cfRule type="containsText" dxfId="44" priority="139" operator="containsText" text="Geen surveillance">
      <formula>NOT(ISERROR(SEARCH("Geen surveillance",E400)))</formula>
    </cfRule>
  </conditionalFormatting>
  <conditionalFormatting sqref="D2:D3">
    <cfRule type="containsText" dxfId="43" priority="74" operator="containsText" text="Geen surveillance">
      <formula>NOT(ISERROR(SEARCH("Geen surveillance",D2)))</formula>
    </cfRule>
  </conditionalFormatting>
  <conditionalFormatting sqref="E2:E3">
    <cfRule type="containsText" dxfId="42" priority="75" operator="containsText" text="Geen surveillance">
      <formula>NOT(ISERROR(SEARCH("Geen surveillance",E2)))</formula>
    </cfRule>
  </conditionalFormatting>
  <conditionalFormatting sqref="C2:C3">
    <cfRule type="containsText" dxfId="41" priority="73" operator="containsText" text="Geen surveillance">
      <formula>NOT(ISERROR(SEARCH("Geen surveillance",C2)))</formula>
    </cfRule>
  </conditionalFormatting>
  <conditionalFormatting sqref="F2:F4">
    <cfRule type="containsText" dxfId="40" priority="76" operator="containsText" text="Geen surveillance">
      <formula>NOT(ISERROR(SEARCH("Geen surveillance",F2)))</formula>
    </cfRule>
  </conditionalFormatting>
  <conditionalFormatting sqref="E4">
    <cfRule type="containsText" dxfId="39" priority="72" operator="containsText" text="Geen surveillance">
      <formula>NOT(ISERROR(SEARCH("Geen surveillance",E4)))</formula>
    </cfRule>
  </conditionalFormatting>
  <conditionalFormatting sqref="B4">
    <cfRule type="containsText" dxfId="38" priority="71" operator="containsText" text="Geen surveillance">
      <formula>NOT(ISERROR(SEARCH("Geen surveillance",B4)))</formula>
    </cfRule>
  </conditionalFormatting>
  <conditionalFormatting sqref="D67:D68">
    <cfRule type="containsText" dxfId="37" priority="68" operator="containsText" text="Geen surveillance">
      <formula>NOT(ISERROR(SEARCH("Geen surveillance",D67)))</formula>
    </cfRule>
  </conditionalFormatting>
  <conditionalFormatting sqref="E67:E68">
    <cfRule type="containsText" dxfId="36" priority="69" operator="containsText" text="Geen surveillance">
      <formula>NOT(ISERROR(SEARCH("Geen surveillance",E67)))</formula>
    </cfRule>
  </conditionalFormatting>
  <conditionalFormatting sqref="C67:C68">
    <cfRule type="containsText" dxfId="35" priority="67" operator="containsText" text="Geen surveillance">
      <formula>NOT(ISERROR(SEARCH("Geen surveillance",C67)))</formula>
    </cfRule>
  </conditionalFormatting>
  <conditionalFormatting sqref="F67:F69">
    <cfRule type="containsText" dxfId="34" priority="70" operator="containsText" text="Geen surveillance">
      <formula>NOT(ISERROR(SEARCH("Geen surveillance",F67)))</formula>
    </cfRule>
  </conditionalFormatting>
  <conditionalFormatting sqref="E69">
    <cfRule type="containsText" dxfId="33" priority="66" operator="containsText" text="Geen surveillance">
      <formula>NOT(ISERROR(SEARCH("Geen surveillance",E69)))</formula>
    </cfRule>
  </conditionalFormatting>
  <conditionalFormatting sqref="B69">
    <cfRule type="containsText" dxfId="32" priority="65" operator="containsText" text="Geen surveillance">
      <formula>NOT(ISERROR(SEARCH("Geen surveillance",B69)))</formula>
    </cfRule>
  </conditionalFormatting>
  <conditionalFormatting sqref="D130:D131">
    <cfRule type="containsText" dxfId="31" priority="62" operator="containsText" text="Geen surveillance">
      <formula>NOT(ISERROR(SEARCH("Geen surveillance",D130)))</formula>
    </cfRule>
  </conditionalFormatting>
  <conditionalFormatting sqref="E130:E131">
    <cfRule type="containsText" dxfId="30" priority="63" operator="containsText" text="Geen surveillance">
      <formula>NOT(ISERROR(SEARCH("Geen surveillance",E130)))</formula>
    </cfRule>
  </conditionalFormatting>
  <conditionalFormatting sqref="C130:C131">
    <cfRule type="containsText" dxfId="29" priority="61" operator="containsText" text="Geen surveillance">
      <formula>NOT(ISERROR(SEARCH("Geen surveillance",C130)))</formula>
    </cfRule>
  </conditionalFormatting>
  <conditionalFormatting sqref="F130:F132">
    <cfRule type="containsText" dxfId="28" priority="64" operator="containsText" text="Geen surveillance">
      <formula>NOT(ISERROR(SEARCH("Geen surveillance",F130)))</formula>
    </cfRule>
  </conditionalFormatting>
  <conditionalFormatting sqref="E132">
    <cfRule type="containsText" dxfId="27" priority="60" operator="containsText" text="Geen surveillance">
      <formula>NOT(ISERROR(SEARCH("Geen surveillance",E132)))</formula>
    </cfRule>
  </conditionalFormatting>
  <conditionalFormatting sqref="B132">
    <cfRule type="containsText" dxfId="26" priority="59" operator="containsText" text="Geen surveillance">
      <formula>NOT(ISERROR(SEARCH("Geen surveillance",B132)))</formula>
    </cfRule>
  </conditionalFormatting>
  <conditionalFormatting sqref="D196:D197">
    <cfRule type="containsText" dxfId="25" priority="56" operator="containsText" text="Geen surveillance">
      <formula>NOT(ISERROR(SEARCH("Geen surveillance",D196)))</formula>
    </cfRule>
  </conditionalFormatting>
  <conditionalFormatting sqref="E196:E197">
    <cfRule type="containsText" dxfId="24" priority="57" operator="containsText" text="Geen surveillance">
      <formula>NOT(ISERROR(SEARCH("Geen surveillance",E196)))</formula>
    </cfRule>
  </conditionalFormatting>
  <conditionalFormatting sqref="C196:C197">
    <cfRule type="containsText" dxfId="23" priority="55" operator="containsText" text="Geen surveillance">
      <formula>NOT(ISERROR(SEARCH("Geen surveillance",C196)))</formula>
    </cfRule>
  </conditionalFormatting>
  <conditionalFormatting sqref="F196:F197">
    <cfRule type="containsText" dxfId="22" priority="58" operator="containsText" text="Geen surveillance">
      <formula>NOT(ISERROR(SEARCH("Geen surveillance",F196)))</formula>
    </cfRule>
  </conditionalFormatting>
  <conditionalFormatting sqref="E71 E73 E75 E77 E79 E81 E83 E85 E87 E89 E91 E93 E95 E97 E99 E101 E103 E105 E107 E110 E112 E114 E116 E118 E120 E122 E124 E126 E128">
    <cfRule type="containsText" dxfId="21" priority="47" operator="containsText" text="Geen surveillance">
      <formula>NOT(ISERROR(SEARCH("Geen surveillance",E71)))</formula>
    </cfRule>
  </conditionalFormatting>
  <conditionalFormatting sqref="F71 F73 F75 F77 F79 F81 F83 F85 F87 F89 F91 F93 F95 F97 F99 F101 F103 F105 F107 F110 F112 F114 F116 F118 F120 F122 F124 F126 F128">
    <cfRule type="containsText" dxfId="20" priority="48" operator="containsText" text="Geen surveillance">
      <formula>NOT(ISERROR(SEARCH("Geen surveillance",F71)))</formula>
    </cfRule>
  </conditionalFormatting>
  <conditionalFormatting sqref="E134">
    <cfRule type="containsText" dxfId="19" priority="45" operator="containsText" text="Geen surveillance">
      <formula>NOT(ISERROR(SEARCH("Geen surveillance",E134)))</formula>
    </cfRule>
  </conditionalFormatting>
  <conditionalFormatting sqref="F134">
    <cfRule type="containsText" dxfId="18" priority="46" operator="containsText" text="Geen surveillance">
      <formula>NOT(ISERROR(SEARCH("Geen surveillance",F134)))</formula>
    </cfRule>
  </conditionalFormatting>
  <conditionalFormatting sqref="E264">
    <cfRule type="containsText" dxfId="17" priority="41" operator="containsText" text="Geen surveillance">
      <formula>NOT(ISERROR(SEARCH("Geen surveillance",E264)))</formula>
    </cfRule>
  </conditionalFormatting>
  <conditionalFormatting sqref="F264">
    <cfRule type="containsText" dxfId="16" priority="42" operator="containsText" text="Geen surveillance">
      <formula>NOT(ISERROR(SEARCH("Geen surveillance",F264)))</formula>
    </cfRule>
  </conditionalFormatting>
  <conditionalFormatting sqref="E6 E8 E10 E12 E14 E16 E18 E20 E22 E24 E26 E28 E30 E32 E34 E36 E38 E40 E42 E44 E47 E49 E51 E53 E55 E57 E59 E61 E63 E65">
    <cfRule type="containsText" dxfId="15" priority="37" operator="containsText" text="Geen surveillance">
      <formula>NOT(ISERROR(SEARCH("Geen surveillance",E6)))</formula>
    </cfRule>
  </conditionalFormatting>
  <conditionalFormatting sqref="F6 F8 F10 F12 F14 F16 F18 F20 F22 F24 F26 F28 F30 F32 F34 F36 F38 F40 F42 F44 F47 F49 F51 F53 F55 F57 F59 F61 F63 F65">
    <cfRule type="containsText" dxfId="14" priority="38" operator="containsText" text="Geen surveillance">
      <formula>NOT(ISERROR(SEARCH("Geen surveillance",F6)))</formula>
    </cfRule>
  </conditionalFormatting>
  <conditionalFormatting sqref="E45">
    <cfRule type="containsText" dxfId="13" priority="35" operator="containsText" text="Geen surveillance">
      <formula>NOT(ISERROR(SEARCH("Geen surveillance",E45)))</formula>
    </cfRule>
  </conditionalFormatting>
  <conditionalFormatting sqref="F45">
    <cfRule type="containsText" dxfId="12" priority="36" operator="containsText" text="Geen surveillance">
      <formula>NOT(ISERROR(SEARCH("Geen surveillance",F45)))</formula>
    </cfRule>
  </conditionalFormatting>
  <conditionalFormatting sqref="E108">
    <cfRule type="containsText" dxfId="11" priority="33" operator="containsText" text="Geen surveillance">
      <formula>NOT(ISERROR(SEARCH("Geen surveillance",E108)))</formula>
    </cfRule>
  </conditionalFormatting>
  <conditionalFormatting sqref="F108">
    <cfRule type="containsText" dxfId="10" priority="34" operator="containsText" text="Geen surveillance">
      <formula>NOT(ISERROR(SEARCH("Geen surveillance",F108)))</formula>
    </cfRule>
  </conditionalFormatting>
  <conditionalFormatting sqref="E136 E138 E140 E142 E144 E146 E148 E150 E152 E154 E156 E158 E160 E162 E164 E166 E168 E170 E172 E174 E176 E178 E180 E182 E184 E186 E188 E190 E192 E194">
    <cfRule type="containsText" dxfId="9" priority="11" operator="containsText" text="Geen surveillance">
      <formula>NOT(ISERROR(SEARCH("Geen surveillance",E136)))</formula>
    </cfRule>
  </conditionalFormatting>
  <conditionalFormatting sqref="F136 F138 F140 F142 F144 F146 F148 F150 F152 F154 F156 F158 F160 F162 F164 F166 F168 F170 F172 F174 F176 F178 F180 F182 F184 F186 F188 F190 F192 F194">
    <cfRule type="containsText" dxfId="8" priority="12" operator="containsText" text="Geen surveillance">
      <formula>NOT(ISERROR(SEARCH("Geen surveillance",F136)))</formula>
    </cfRule>
  </conditionalFormatting>
  <conditionalFormatting sqref="E200 E202 E204 E206 E208 E210 E212 E214 E216 E218 E220 E222 E224 E226 E228 E230 E232 E234 E236 E238 E240 E242 E244 E246 E248 E250 E252 E254 E256 E258">
    <cfRule type="containsText" dxfId="7" priority="9" operator="containsText" text="Geen surveillance">
      <formula>NOT(ISERROR(SEARCH("Geen surveillance",E200)))</formula>
    </cfRule>
  </conditionalFormatting>
  <conditionalFormatting sqref="F200 F202 F204 F206 F208 F210 F212 F214 F216 F218 F220 F222 F224 F226 F228 F230 F232 F234 F236 F240 F242 F244 F246 F248 F250 F252 F254 F256 F258">
    <cfRule type="containsText" dxfId="6" priority="10" operator="containsText" text="Geen surveillance">
      <formula>NOT(ISERROR(SEARCH("Geen surveillance",F200)))</formula>
    </cfRule>
  </conditionalFormatting>
  <conditionalFormatting sqref="F198">
    <cfRule type="containsText" dxfId="5" priority="8" operator="containsText" text="Geen surveillance">
      <formula>NOT(ISERROR(SEARCH("Geen surveillance",F198)))</formula>
    </cfRule>
  </conditionalFormatting>
  <conditionalFormatting sqref="E198">
    <cfRule type="containsText" dxfId="4" priority="7" operator="containsText" text="Geen surveillance">
      <formula>NOT(ISERROR(SEARCH("Geen surveillance",E198)))</formula>
    </cfRule>
  </conditionalFormatting>
  <conditionalFormatting sqref="B198">
    <cfRule type="containsText" dxfId="3" priority="6" operator="containsText" text="Geen surveillance">
      <formula>NOT(ISERROR(SEARCH("Geen surveillance",B198)))</formula>
    </cfRule>
  </conditionalFormatting>
  <conditionalFormatting sqref="E266 E268 E270 E272 E274 E276 E278 E280 E282 E284 E286 E288 E290 E292 E294 E296 E298 E300 E302 E304 E306 E308 E310 E312 E314 E316 E318 E320 E322 E324">
    <cfRule type="containsText" dxfId="2" priority="2" operator="containsText" text="Geen surveillance">
      <formula>NOT(ISERROR(SEARCH("Geen surveillance",E266)))</formula>
    </cfRule>
  </conditionalFormatting>
  <conditionalFormatting sqref="F266 F268 F270 F272 F274 F276 F278 F280 F282 F284 F286 F288 F290 F292 F294 F296 F298 F300 F302 F304 F306 F308 F310 F312 F314 F316 F318 F320 F322 F324">
    <cfRule type="containsText" dxfId="1" priority="3" operator="containsText" text="Geen surveillance">
      <formula>NOT(ISERROR(SEARCH("Geen surveillance",F266)))</formula>
    </cfRule>
  </conditionalFormatting>
  <conditionalFormatting sqref="F238">
    <cfRule type="containsText" dxfId="0" priority="1" operator="containsText" text="Geen surveillance">
      <formula>NOT(ISERROR(SEARCH("Geen surveillance",F238)))</formula>
    </cfRule>
  </conditionalFormatting>
  <dataValidations count="5">
    <dataValidation type="list" allowBlank="1" showInputMessage="1" showErrorMessage="1" sqref="C71 C8 C780 C778 C776 C774 C772 C770 C768 C766 C764 C762 C760 C758 C756 C754 C752 C750 C748 C746 C744 C742 C740 C738 C736 C734 C732 C730 C728 C726 C724 C128 C10 C12 C14 C16 C18 C20 C22 C24 C26 C28 C30 C32 C34 C36 C38 C40 C42 C44:C45 C47 C49 C51 C53 C6 C722 C714 C712 C710 C708 C706 C704 C702 C700 C698 C696 C694 C692 C690 C688 C686 C684 C682 C680 C678 C676 C674 C672 C670 C668 C666 C664 C662 C660 C594 C464 C55 C57 C59 C61 C63 C256 C258 C716 C658 C650 C648 C646 C644 C642 C640 C638 C636 C634 C632 C630 C628 C626 C624 C622 C620 C618 C616 C614 C612 C610 C608 C606 C604 C602 C600 C652 C598 C596 C592 C584 C582 C580 C578 C576 C574 C572 C570 C568 C566 C564 C562 C560 C558 C556 C554 C552 C550 C548 C546 C544 C542 C540 C538 C536 C534 C532 C586 C530 C466 C528 C522 C520 C518 C516 C514 C512 C510 C508 C506 C504 C502 C500 C498 C496 C494 C492 C490 C488 C486 C484 C482 C480 C478 C396 C476 C474 C472 C470 C468 C388 C462 C454 C452 C450 C448 C446 C444 C442 C440 C438 C436 C434 C432 C430 C428 C426 C424 C422 C420 C418 C416 C414 C412 C410 C408 C406 C404 C402 C456 C386 C384 C382 C380 C378 C376 C374 C372 C370 C368 C366 C364 C362 C360 C330 C358 C356 C354 C352 C350 C348 C346 C337 C341 C339 C332 C390 C334:C335 C324 C400 C138 C398 C134 C140 C142 C144 C146 C148 C150 C152 C154 C156 C158 C160 C162 C164 C166 C168 C170 C172 C174 C176 C178 C180 C182 C184 C186 C188 C190 C192 C264 C200 C252 C250 C248 C246 C244 C242 C240 C238 C236 C234 C232 C230 C228 C226 C224 C222 C220 C218 C216 C214 C212 C210 C208 C206 C204 C202 C194 C254 C65 C782 C73 C75 C77 C79 C81 C83 C85 C87 C89 C91 C93 C95 C97 C99 C101 C103 C105 C110 C112 C114 C116 C118 C120 C122 C124 C126 C107:C108 C136 C266 C268 C270 C272 C274 C276 C278 C280 C282 C284 C286 C288 C290 C292 C294 C296 C298 C300 C302 C304 C306 C308 C310 C312 C314 C316 C318 C320 C322 C343:C344">
      <formula1>$G$6:$G$18</formula1>
    </dataValidation>
    <dataValidation type="list" allowBlank="1" showInputMessage="1" showErrorMessage="1" sqref="E70 E133 E135 E137 E139 E141 E143 E145 E147 E149 E151 E153 E155 E157 E159 E161 E163 E165 E167 E169 E171 E173 E175 E177 E179 E181 E183 E185 E187 E189 E191 E193">
      <formula1>$J$2:$J$28</formula1>
    </dataValidation>
    <dataValidation type="list" allowBlank="1" showInputMessage="1" showErrorMessage="1" sqref="F199">
      <formula1>$A$3:$A$30</formula1>
    </dataValidation>
    <dataValidation type="list" allowBlank="1" showInputMessage="1" showErrorMessage="1" sqref="E456:F456 E402:F402 E404:F404 E406:F406 E408:F408 E410:F410 E412:F412 E414:F414 E416:F416 E418:F418 E420:F420 E422:F422 E424:F424 E426:F426 E428:F428 E430:F430 E432:F432 E434:F434 E436:F436 E438:F438 E454:F454 E440:F440 E442:F442 E444:F444 E446:F446 E448:F448 E450:F450 E452:F452 E396:F396 E398:F398 E400:F400">
      <formula1>$A$2:$A$31</formula1>
    </dataValidation>
    <dataValidation type="list" allowBlank="1" showInputMessage="1" showErrorMessage="1" sqref="E200:E258 F200:F237 F239:F258">
      <formula1>$A$2:$A$25</formula1>
    </dataValidation>
  </dataValidations>
  <pageMargins left="0.75000000000000011" right="0.75000000000000011" top="1" bottom="1" header="0.5" footer="0.5"/>
  <pageSetup paperSize="9" scale="87" orientation="landscape" horizontalDpi="4294967292" verticalDpi="4294967292"/>
  <drawing r:id="rId1"/>
  <legacyDrawing r:id="rId2"/>
  <mc:AlternateContent xmlns:mc="http://schemas.openxmlformats.org/markup-compatibility/2006">
    <mc:Choice Requires="x14">
      <controls>
        <mc:AlternateContent xmlns:mc="http://schemas.openxmlformats.org/markup-compatibility/2006">
          <mc:Choice Requires="x14">
            <control shapeId="1026" r:id="rId3" name="Button 2">
              <controlPr defaultSize="0" print="0" autoFill="0" autoPict="0" macro="[0]!rij_invoegen">
                <anchor moveWithCells="1" sizeWithCells="1">
                  <from>
                    <xdr:col>6</xdr:col>
                    <xdr:colOff>12700</xdr:colOff>
                    <xdr:row>326</xdr:row>
                    <xdr:rowOff>25400</xdr:rowOff>
                  </from>
                  <to>
                    <xdr:col>6</xdr:col>
                    <xdr:colOff>812800</xdr:colOff>
                    <xdr:row>326</xdr:row>
                    <xdr:rowOff>342900</xdr:rowOff>
                  </to>
                </anchor>
              </controlPr>
            </control>
          </mc:Choice>
          <mc:Fallback/>
        </mc:AlternateContent>
      </controls>
    </mc:Choice>
    <mc:Fallback/>
  </mc:AlternateContent>
  <extLst>
    <ext xmlns:x14="http://schemas.microsoft.com/office/spreadsheetml/2009/9/main" uri="{CCE6A557-97BC-4b89-ADB6-D9C93CAAB3DF}">
      <x14:dataValidations xmlns:xm="http://schemas.microsoft.com/office/excel/2006/main" count="3">
        <x14:dataValidation type="list" allowBlank="1" showInputMessage="1" showErrorMessage="1">
          <x14:formula1>
            <xm:f>Buurtpreventieleden!$A$2:$A$25</xm:f>
          </x14:formula1>
          <xm:sqref>E330:F330 E264:F324 F238 E136:F136 E650:F650 E648:F648 E652:F652 E644:F644 E642:F642 E640:F640 E638:F638 E636:F636 E634:F634 E632:F632 E630:F630 E628:F628 E626:F626 E624:F624 E622:F622 E620:F620 E618:F618 E616:F616 E614:F614 E612:F612 E610:F610 E608:F608 E606:F606 E604:F604 E602:F602 E600:F600 E598:F598 E596:F596 E594:F594 E646:F646 E592:F592 E654:F783 E6:F6 E8:F8 E10:F10 E12:F12 E14:F14 E16:F16 E18:F18 E20:F20 E22:F22 E24:F24 E26:F26 E28:F28 E30:F30 E32:F32 E34:F34 E36:F36 E38:F38 E40:F40 E42:F42 E65:F65 E47:F47 E49:F49 E51:F51 E53:F53 E55:F55 E57:F57 E59:F59 E61:F61 E63:F63 E44:F45 E71:F71 E73:F73 E75:F75 E77:F77 E79:F79 E81:F81 E83:F83 E85:F85 E87:F87 E89:F89 E91:F91 E93:F93 E95:F95 E97:F97 E99:F99 E101:F101 E103:F103 E105:F105 E110:F110 E112:F112 E114:F114 E116:F116 E118:F118 E120:F120 E122:F122 E124:F124 E126:F126 E128:F128 E107:F108 E194:F194 E192:F192 E190:F190 E188:F188 E186:F186 E184:F184 E182:F182 E180:F180 E178:F178 E176:F176 E174:F174 E172:F172 E170:F170 E168:F168 E166:F166 E164:F164 E162:F162 E160:F160 E158:F158 E156:F156 E154:F154 E152:F152 E150:F150 E148:F148 E146:F146 E144:F144 E142:F142 E140:F140 E134:F134 E138:F138 E462:F590 E332:F332 E390:F390 E337:F337 E339:F339 E341:F341 E334:F335 E346:F346 E348:F348 E350:F350 E352:F352 E354:F354 E356:F356 E358:F358 E360:F360 E362:F362 E364:F364 E366:F366 E368:F368 E370:F370 E372:F372 E374:F374 E376:F376 E378:F378 E380:F380 E382:F382 E384:F384 E386:F386 E388:F388 E343:F344</xm:sqref>
        </x14:dataValidation>
        <x14:dataValidation type="list" allowBlank="1" showInputMessage="1" showErrorMessage="1">
          <x14:formula1>
            <xm:f>Buurtpreventieleden!$J$4:$J$25</xm:f>
          </x14:formula1>
          <xm:sqref>F133 F70 F193 F191 F189 F187 F185 F183 F181 F179 F177 F175 F173 F171 F169 F167 F165 F163 F161 F159 F157 F155 F153 F151 F149 F147 F145 F143 F141 F139 F137 F135</xm:sqref>
        </x14:dataValidation>
        <x14:dataValidation type="list" allowBlank="1" showInputMessage="1" showErrorMessage="1">
          <x14:formula1>
            <xm:f>Buurtpreventieleden!$A$3:$A$25</xm:f>
          </x14:formula1>
          <xm:sqref>E199</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enableFormatConditionsCalculation="0"/>
  <dimension ref="A1:J35"/>
  <sheetViews>
    <sheetView workbookViewId="0">
      <pane ySplit="1" topLeftCell="A2" activePane="bottomLeft" state="frozenSplit"/>
      <selection pane="bottomLeft" activeCell="A2" sqref="A2:A25"/>
    </sheetView>
  </sheetViews>
  <sheetFormatPr baseColWidth="10" defaultColWidth="11.25" defaultRowHeight="16" x14ac:dyDescent="0"/>
  <cols>
    <col min="1" max="1" width="22.375" style="1" bestFit="1" customWidth="1"/>
    <col min="2" max="2" width="14.125" style="3" customWidth="1"/>
    <col min="3" max="3" width="13.625" style="7" customWidth="1"/>
    <col min="4" max="4" width="7.875" style="3" bestFit="1" customWidth="1"/>
    <col min="5" max="5" width="8.125" style="3" bestFit="1" customWidth="1"/>
    <col min="6" max="6" width="7.125" style="3" bestFit="1" customWidth="1"/>
    <col min="7" max="7" width="7.875" style="3" bestFit="1" customWidth="1"/>
    <col min="8" max="8" width="10.375" style="3" hidden="1" customWidth="1"/>
    <col min="9" max="9" width="14.5" hidden="1" customWidth="1"/>
    <col min="10" max="10" width="19.75" hidden="1" customWidth="1"/>
  </cols>
  <sheetData>
    <row r="1" spans="1:10" s="2" customFormat="1" ht="66" customHeight="1">
      <c r="A1" s="2" t="s">
        <v>2</v>
      </c>
      <c r="B1" s="10" t="s">
        <v>11</v>
      </c>
      <c r="C1" s="6" t="s">
        <v>5</v>
      </c>
      <c r="D1" s="10" t="s">
        <v>25</v>
      </c>
      <c r="E1" s="10" t="s">
        <v>26</v>
      </c>
      <c r="F1" s="10" t="s">
        <v>14</v>
      </c>
      <c r="G1" s="10" t="s">
        <v>33</v>
      </c>
      <c r="H1" s="10" t="s">
        <v>34</v>
      </c>
      <c r="I1" s="2" t="s">
        <v>38</v>
      </c>
      <c r="J1" s="2" t="s">
        <v>74</v>
      </c>
    </row>
    <row r="2" spans="1:10" s="2" customFormat="1" ht="20">
      <c r="A2" s="21" t="s">
        <v>90</v>
      </c>
      <c r="B2" s="24">
        <f>COUNTIF(Maandoverzicht!E$6:F$523,Buurtpreventieleden!A2)</f>
        <v>7</v>
      </c>
      <c r="C2" s="22"/>
      <c r="D2" s="26"/>
      <c r="E2" s="26"/>
      <c r="F2" s="26"/>
      <c r="G2" s="26"/>
      <c r="H2" s="26"/>
      <c r="I2" s="21"/>
      <c r="J2" s="21"/>
    </row>
    <row r="3" spans="1:10" s="2" customFormat="1" ht="20">
      <c r="A3" s="21" t="s">
        <v>86</v>
      </c>
      <c r="B3" s="24">
        <f>COUNTIF(Maandoverzicht!E$6:F$523,Buurtpreventieleden!A3)</f>
        <v>6</v>
      </c>
      <c r="C3" s="22"/>
      <c r="D3" s="24" t="s">
        <v>28</v>
      </c>
      <c r="E3" s="26"/>
      <c r="F3" s="26"/>
      <c r="G3" s="25">
        <v>2</v>
      </c>
      <c r="H3" s="26"/>
      <c r="I3" s="21"/>
      <c r="J3" s="21" t="s">
        <v>87</v>
      </c>
    </row>
    <row r="4" spans="1:10">
      <c r="A4" s="20" t="s">
        <v>47</v>
      </c>
      <c r="B4" s="24">
        <f>COUNTIF(Maandoverzicht!E$6:F$523,Buurtpreventieleden!A4)</f>
        <v>10</v>
      </c>
      <c r="C4" s="23">
        <v>4</v>
      </c>
      <c r="D4" s="24" t="s">
        <v>27</v>
      </c>
      <c r="E4" s="24" t="s">
        <v>27</v>
      </c>
      <c r="F4" s="24" t="s">
        <v>27</v>
      </c>
      <c r="G4" s="24">
        <v>1</v>
      </c>
      <c r="H4" s="24"/>
      <c r="I4" s="20"/>
      <c r="J4" s="20" t="s">
        <v>61</v>
      </c>
    </row>
    <row r="5" spans="1:10">
      <c r="A5" s="20" t="s">
        <v>54</v>
      </c>
      <c r="B5" s="24">
        <f>COUNTIF(Maandoverzicht!E$6:F$523,Buurtpreventieleden!A5)</f>
        <v>8</v>
      </c>
      <c r="C5" s="23"/>
      <c r="D5" s="24"/>
      <c r="E5" s="24"/>
      <c r="F5" s="24"/>
      <c r="G5" s="24">
        <v>4</v>
      </c>
      <c r="H5" s="24"/>
      <c r="I5" s="20"/>
      <c r="J5" s="20" t="s">
        <v>62</v>
      </c>
    </row>
    <row r="6" spans="1:10">
      <c r="A6" s="20" t="s">
        <v>50</v>
      </c>
      <c r="B6" s="24">
        <f>COUNTIF(Maandoverzicht!E$6:F$523,Buurtpreventieleden!A6)</f>
        <v>10</v>
      </c>
      <c r="C6" s="23" t="s">
        <v>21</v>
      </c>
      <c r="D6" s="24" t="s">
        <v>28</v>
      </c>
      <c r="E6" s="24" t="s">
        <v>27</v>
      </c>
      <c r="F6" s="24" t="s">
        <v>27</v>
      </c>
      <c r="G6" s="24">
        <v>3</v>
      </c>
      <c r="H6" s="24"/>
      <c r="I6" s="20"/>
      <c r="J6" s="20"/>
    </row>
    <row r="7" spans="1:10">
      <c r="A7" s="20" t="s">
        <v>55</v>
      </c>
      <c r="B7" s="24">
        <f>COUNTIF(Maandoverzicht!E$6:F$523,Buurtpreventieleden!A7)</f>
        <v>13</v>
      </c>
      <c r="C7" s="23" t="s">
        <v>24</v>
      </c>
      <c r="D7" s="24" t="s">
        <v>28</v>
      </c>
      <c r="E7" s="24" t="s">
        <v>13</v>
      </c>
      <c r="F7" s="24" t="s">
        <v>29</v>
      </c>
      <c r="G7" s="24">
        <v>4</v>
      </c>
      <c r="H7" s="24"/>
      <c r="I7" s="20"/>
      <c r="J7" s="20" t="s">
        <v>85</v>
      </c>
    </row>
    <row r="8" spans="1:10" s="11" customFormat="1">
      <c r="A8" s="20" t="s">
        <v>45</v>
      </c>
      <c r="B8" s="24">
        <f>COUNTIF(Maandoverzicht!E$6:F$523,Buurtpreventieleden!A8)</f>
        <v>11</v>
      </c>
      <c r="C8" s="23" t="s">
        <v>21</v>
      </c>
      <c r="D8" s="24" t="s">
        <v>28</v>
      </c>
      <c r="E8" s="24" t="s">
        <v>27</v>
      </c>
      <c r="F8" s="24" t="s">
        <v>27</v>
      </c>
      <c r="G8" s="24">
        <v>4</v>
      </c>
      <c r="H8" s="24"/>
      <c r="I8" s="20"/>
      <c r="J8" s="20" t="s">
        <v>63</v>
      </c>
    </row>
    <row r="9" spans="1:10">
      <c r="A9" s="20" t="s">
        <v>49</v>
      </c>
      <c r="B9" s="24">
        <f>COUNTIF(Maandoverzicht!E$6:F$523,Buurtpreventieleden!A9)</f>
        <v>12</v>
      </c>
      <c r="C9" s="23" t="s">
        <v>21</v>
      </c>
      <c r="D9" s="24" t="s">
        <v>28</v>
      </c>
      <c r="E9" s="24" t="s">
        <v>27</v>
      </c>
      <c r="F9" s="24" t="s">
        <v>27</v>
      </c>
      <c r="G9" s="24">
        <v>4</v>
      </c>
      <c r="H9" s="24" t="s">
        <v>35</v>
      </c>
      <c r="I9" s="20"/>
      <c r="J9" s="20" t="s">
        <v>64</v>
      </c>
    </row>
    <row r="10" spans="1:10">
      <c r="A10" s="20" t="s">
        <v>43</v>
      </c>
      <c r="B10" s="24">
        <f>COUNTIF(Maandoverzicht!E$6:F$523,Buurtpreventieleden!A10)</f>
        <v>2</v>
      </c>
      <c r="C10" s="23" t="s">
        <v>6</v>
      </c>
      <c r="D10" s="24" t="s">
        <v>6</v>
      </c>
      <c r="E10" s="24" t="s">
        <v>27</v>
      </c>
      <c r="F10" s="24" t="s">
        <v>27</v>
      </c>
      <c r="G10" s="24" t="s">
        <v>60</v>
      </c>
      <c r="H10" s="24"/>
      <c r="I10" s="20"/>
      <c r="J10" s="20" t="s">
        <v>65</v>
      </c>
    </row>
    <row r="11" spans="1:10">
      <c r="A11" s="20" t="s">
        <v>96</v>
      </c>
      <c r="B11" s="24">
        <f>COUNTIF(Maandoverzicht!E$6:F$523,Buurtpreventieleden!A11)</f>
        <v>30</v>
      </c>
      <c r="C11" s="23" t="s">
        <v>28</v>
      </c>
      <c r="D11" s="24"/>
      <c r="E11" s="24"/>
      <c r="F11" s="24"/>
      <c r="G11" s="24"/>
      <c r="H11" s="24"/>
      <c r="I11" s="20"/>
      <c r="J11" s="20" t="s">
        <v>66</v>
      </c>
    </row>
    <row r="12" spans="1:10">
      <c r="A12" s="20" t="s">
        <v>91</v>
      </c>
      <c r="B12" s="24">
        <f>COUNTIF(Maandoverzicht!E$6:F$523,Buurtpreventieleden!A12)</f>
        <v>1</v>
      </c>
      <c r="C12" s="23"/>
      <c r="D12" s="24" t="s">
        <v>28</v>
      </c>
      <c r="E12" s="24"/>
      <c r="F12" s="24"/>
      <c r="G12" s="24">
        <v>3</v>
      </c>
      <c r="H12" s="24" t="s">
        <v>35</v>
      </c>
      <c r="I12" s="20"/>
      <c r="J12" s="20" t="s">
        <v>67</v>
      </c>
    </row>
    <row r="13" spans="1:10">
      <c r="A13" s="20" t="s">
        <v>98</v>
      </c>
      <c r="B13" s="24">
        <f>COUNTIF(Maandoverzicht!E$6:F$523,Buurtpreventieleden!A13)</f>
        <v>0</v>
      </c>
      <c r="C13" s="23" t="s">
        <v>21</v>
      </c>
      <c r="D13" s="24" t="s">
        <v>28</v>
      </c>
      <c r="E13" s="24" t="s">
        <v>27</v>
      </c>
      <c r="F13" s="24" t="s">
        <v>27</v>
      </c>
      <c r="G13" s="24" t="s">
        <v>27</v>
      </c>
      <c r="H13" s="24"/>
      <c r="I13" s="20"/>
      <c r="J13" s="20" t="s">
        <v>68</v>
      </c>
    </row>
    <row r="14" spans="1:10">
      <c r="A14" s="20" t="s">
        <v>59</v>
      </c>
      <c r="B14" s="24">
        <f>COUNTIF(Maandoverzicht!E$6:F$523,Buurtpreventieleden!A14)</f>
        <v>28</v>
      </c>
      <c r="C14" s="23" t="s">
        <v>21</v>
      </c>
      <c r="D14" s="24" t="s">
        <v>28</v>
      </c>
      <c r="E14" s="24"/>
      <c r="F14" s="24"/>
      <c r="G14" s="24">
        <v>6</v>
      </c>
      <c r="H14" s="24"/>
      <c r="I14" s="20"/>
      <c r="J14" s="20" t="s">
        <v>70</v>
      </c>
    </row>
    <row r="15" spans="1:10">
      <c r="A15" s="20" t="s">
        <v>48</v>
      </c>
      <c r="B15" s="24">
        <f>COUNTIF(Maandoverzicht!E$6:F$523,Buurtpreventieleden!A15)</f>
        <v>19</v>
      </c>
      <c r="C15" s="23" t="s">
        <v>17</v>
      </c>
      <c r="D15" s="24" t="s">
        <v>28</v>
      </c>
      <c r="E15" s="24" t="s">
        <v>13</v>
      </c>
      <c r="F15" s="24" t="s">
        <v>30</v>
      </c>
      <c r="G15" s="24">
        <v>4</v>
      </c>
      <c r="H15" s="24" t="s">
        <v>39</v>
      </c>
      <c r="I15" s="20"/>
      <c r="J15" s="20" t="s">
        <v>69</v>
      </c>
    </row>
    <row r="16" spans="1:10">
      <c r="A16" s="20" t="s">
        <v>57</v>
      </c>
      <c r="B16" s="24">
        <f>COUNTIF(Maandoverzicht!E$6:F$523,Buurtpreventieleden!A16)</f>
        <v>5</v>
      </c>
      <c r="C16" s="23"/>
      <c r="D16" s="24"/>
      <c r="E16" s="24"/>
      <c r="F16" s="24"/>
      <c r="G16" s="24">
        <v>2</v>
      </c>
      <c r="H16" s="24"/>
      <c r="I16" s="20"/>
      <c r="J16" s="20" t="s">
        <v>84</v>
      </c>
    </row>
    <row r="17" spans="1:10" s="11" customFormat="1">
      <c r="A17" s="20" t="s">
        <v>52</v>
      </c>
      <c r="B17" s="24">
        <f>COUNTIF(Maandoverzicht!E$6:F$523,Buurtpreventieleden!A17)</f>
        <v>21</v>
      </c>
      <c r="C17" s="23" t="s">
        <v>7</v>
      </c>
      <c r="D17" s="24" t="s">
        <v>7</v>
      </c>
      <c r="E17" s="24" t="s">
        <v>27</v>
      </c>
      <c r="F17" s="24" t="s">
        <v>27</v>
      </c>
      <c r="G17" s="24" t="s">
        <v>27</v>
      </c>
      <c r="H17" s="24"/>
      <c r="I17" s="20"/>
      <c r="J17" s="20" t="s">
        <v>71</v>
      </c>
    </row>
    <row r="18" spans="1:10">
      <c r="A18" s="20" t="s">
        <v>42</v>
      </c>
      <c r="B18" s="24">
        <f>COUNTIF(Maandoverzicht!E$6:F$523,Buurtpreventieleden!A18)</f>
        <v>7</v>
      </c>
      <c r="C18" s="23" t="s">
        <v>21</v>
      </c>
      <c r="D18" s="24" t="s">
        <v>6</v>
      </c>
      <c r="E18" s="24" t="s">
        <v>27</v>
      </c>
      <c r="F18" s="24" t="s">
        <v>27</v>
      </c>
      <c r="G18" s="24">
        <v>2</v>
      </c>
      <c r="H18" s="24" t="s">
        <v>37</v>
      </c>
      <c r="I18" s="20"/>
      <c r="J18" s="20" t="s">
        <v>72</v>
      </c>
    </row>
    <row r="19" spans="1:10">
      <c r="A19" s="20" t="s">
        <v>56</v>
      </c>
      <c r="B19" s="24">
        <f>COUNTIF(Maandoverzicht!E$6:F$523,Buurtpreventieleden!A19)</f>
        <v>17</v>
      </c>
      <c r="C19" s="23" t="s">
        <v>23</v>
      </c>
      <c r="D19" s="24" t="s">
        <v>28</v>
      </c>
      <c r="E19" s="24" t="s">
        <v>27</v>
      </c>
      <c r="F19" s="24" t="s">
        <v>32</v>
      </c>
      <c r="G19" s="24" t="s">
        <v>40</v>
      </c>
      <c r="H19" s="24"/>
      <c r="I19" s="8"/>
      <c r="J19" s="20" t="s">
        <v>79</v>
      </c>
    </row>
    <row r="20" spans="1:10">
      <c r="A20" s="20" t="s">
        <v>58</v>
      </c>
      <c r="B20" s="24">
        <f>COUNTIF(Maandoverzicht!E$6:F$523,Buurtpreventieleden!A20)</f>
        <v>12</v>
      </c>
      <c r="C20" s="23"/>
      <c r="D20" s="24"/>
      <c r="E20" s="24"/>
      <c r="F20" s="24"/>
      <c r="G20" s="24">
        <v>2</v>
      </c>
      <c r="H20" s="24"/>
      <c r="I20" s="8"/>
      <c r="J20" s="20" t="s">
        <v>83</v>
      </c>
    </row>
    <row r="21" spans="1:10">
      <c r="A21" s="20" t="s">
        <v>46</v>
      </c>
      <c r="B21" s="24">
        <f>COUNTIF(Maandoverzicht!E$6:F$523,Buurtpreventieleden!A21)</f>
        <v>1</v>
      </c>
      <c r="C21" s="23" t="s">
        <v>22</v>
      </c>
      <c r="D21" s="24" t="s">
        <v>28</v>
      </c>
      <c r="E21" s="24" t="s">
        <v>27</v>
      </c>
      <c r="F21" s="24" t="s">
        <v>31</v>
      </c>
      <c r="G21" s="24" t="s">
        <v>27</v>
      </c>
      <c r="H21" s="24"/>
      <c r="I21" s="20"/>
      <c r="J21" s="20" t="s">
        <v>73</v>
      </c>
    </row>
    <row r="22" spans="1:10">
      <c r="A22" s="20" t="s">
        <v>51</v>
      </c>
      <c r="B22" s="24">
        <f>COUNTIF(Maandoverzicht!E$6:F$523,Buurtpreventieleden!A22)</f>
        <v>10</v>
      </c>
      <c r="C22" s="23" t="s">
        <v>21</v>
      </c>
      <c r="D22" s="24" t="s">
        <v>27</v>
      </c>
      <c r="E22" s="24" t="s">
        <v>27</v>
      </c>
      <c r="F22" s="24" t="s">
        <v>27</v>
      </c>
      <c r="G22" s="24">
        <v>2</v>
      </c>
      <c r="H22" s="24" t="s">
        <v>36</v>
      </c>
      <c r="I22" s="20"/>
      <c r="J22" s="20" t="s">
        <v>80</v>
      </c>
    </row>
    <row r="23" spans="1:10">
      <c r="A23" s="20" t="s">
        <v>53</v>
      </c>
      <c r="B23" s="24">
        <f>COUNTIF(Maandoverzicht!E$6:F$523,Buurtpreventieleden!A23)</f>
        <v>14</v>
      </c>
      <c r="C23" s="23" t="s">
        <v>7</v>
      </c>
      <c r="D23" s="24" t="s">
        <v>7</v>
      </c>
      <c r="E23" s="24" t="s">
        <v>27</v>
      </c>
      <c r="F23" s="24" t="s">
        <v>27</v>
      </c>
      <c r="G23" s="24">
        <v>5</v>
      </c>
      <c r="H23" s="24" t="s">
        <v>35</v>
      </c>
      <c r="I23" s="20"/>
      <c r="J23" s="20" t="s">
        <v>81</v>
      </c>
    </row>
    <row r="24" spans="1:10">
      <c r="A24" s="20" t="s">
        <v>97</v>
      </c>
      <c r="B24" s="24">
        <f>COUNTIF(Maandoverzicht!E$6:F$523,Buurtpreventieleden!A24)</f>
        <v>5</v>
      </c>
      <c r="C24" s="23"/>
      <c r="D24" s="24"/>
      <c r="E24" s="24"/>
      <c r="F24" s="24"/>
      <c r="G24" s="24"/>
      <c r="H24" s="24"/>
      <c r="I24" s="20"/>
      <c r="J24" s="20"/>
    </row>
    <row r="25" spans="1:10">
      <c r="A25" s="20" t="s">
        <v>44</v>
      </c>
      <c r="B25" s="24">
        <f>COUNTIF(Maandoverzicht!E$6:F$523,Buurtpreventieleden!A25)</f>
        <v>7</v>
      </c>
      <c r="C25" s="23"/>
      <c r="D25" s="24" t="s">
        <v>28</v>
      </c>
      <c r="E25" s="24" t="s">
        <v>27</v>
      </c>
      <c r="F25" s="24" t="s">
        <v>27</v>
      </c>
      <c r="G25" s="24" t="s">
        <v>27</v>
      </c>
      <c r="H25" s="24"/>
      <c r="I25" s="8"/>
      <c r="J25" s="20" t="s">
        <v>82</v>
      </c>
    </row>
    <row r="26" spans="1:10">
      <c r="B26" s="4"/>
      <c r="D26" s="4"/>
      <c r="E26" s="4"/>
      <c r="F26" s="4"/>
      <c r="G26" s="4"/>
      <c r="H26" s="4"/>
    </row>
    <row r="27" spans="1:10">
      <c r="A27" s="1" t="s">
        <v>19</v>
      </c>
      <c r="B27" s="5">
        <f>COUNTA(A2:A25)</f>
        <v>24</v>
      </c>
      <c r="D27" s="5"/>
      <c r="E27" s="5"/>
      <c r="F27" s="5"/>
      <c r="G27" s="5"/>
      <c r="H27" s="5"/>
      <c r="J27" t="s">
        <v>92</v>
      </c>
    </row>
    <row r="28" spans="1:10">
      <c r="B28" s="4"/>
      <c r="D28" s="4"/>
      <c r="E28" s="4"/>
      <c r="F28" s="4"/>
      <c r="G28" s="4"/>
      <c r="H28" s="4"/>
      <c r="J28" t="s">
        <v>93</v>
      </c>
    </row>
    <row r="29" spans="1:10">
      <c r="A29" s="1" t="s">
        <v>20</v>
      </c>
      <c r="B29" s="5">
        <f>SUM(B2:B25)</f>
        <v>256</v>
      </c>
      <c r="D29" s="5"/>
      <c r="E29" s="5"/>
      <c r="F29" s="5"/>
      <c r="G29" s="5"/>
      <c r="H29" s="5"/>
      <c r="J29" t="s">
        <v>94</v>
      </c>
    </row>
    <row r="30" spans="1:10">
      <c r="J30" t="s">
        <v>95</v>
      </c>
    </row>
    <row r="31" spans="1:10" ht="20">
      <c r="A31" s="9" t="s">
        <v>9</v>
      </c>
      <c r="C31" s="3"/>
    </row>
    <row r="32" spans="1:10">
      <c r="A32" s="1" t="s">
        <v>15</v>
      </c>
      <c r="C32" s="7" t="s">
        <v>16</v>
      </c>
    </row>
    <row r="33" spans="1:3">
      <c r="A33" s="1" t="s">
        <v>14</v>
      </c>
      <c r="C33" s="7" t="s">
        <v>8</v>
      </c>
    </row>
    <row r="34" spans="1:3">
      <c r="A34" s="1" t="s">
        <v>12</v>
      </c>
      <c r="C34" s="7" t="s">
        <v>10</v>
      </c>
    </row>
    <row r="35" spans="1:3">
      <c r="A35" s="1" t="s">
        <v>18</v>
      </c>
      <c r="C35" s="7" t="s">
        <v>13</v>
      </c>
    </row>
  </sheetData>
  <sortState ref="A2:G27">
    <sortCondition ref="A2"/>
  </sortState>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Maandoverzicht</vt:lpstr>
      <vt:lpstr>Buurtpreventieleden</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Patijn</dc:creator>
  <cp:lastModifiedBy>Chris Patijn</cp:lastModifiedBy>
  <cp:lastPrinted>2014-06-20T11:56:00Z</cp:lastPrinted>
  <dcterms:created xsi:type="dcterms:W3CDTF">2014-06-16T13:37:34Z</dcterms:created>
  <dcterms:modified xsi:type="dcterms:W3CDTF">2016-05-07T12:31:44Z</dcterms:modified>
</cp:coreProperties>
</file>