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K2" i="1"/>
  <c r="G2" i="1"/>
  <c r="F2" i="1"/>
  <c r="E2" i="1" s="1"/>
  <c r="M3" i="1"/>
  <c r="M4" i="1"/>
  <c r="M5" i="1"/>
  <c r="M6" i="1"/>
  <c r="M7" i="1"/>
  <c r="M8" i="1"/>
  <c r="G3" i="1" l="1"/>
  <c r="G4" i="1"/>
  <c r="G5" i="1"/>
  <c r="G6" i="1"/>
  <c r="G7" i="1"/>
  <c r="G8" i="1"/>
  <c r="I3" i="1"/>
  <c r="I4" i="1"/>
  <c r="I5" i="1"/>
  <c r="I6" i="1"/>
  <c r="I7" i="1"/>
  <c r="I8" i="1"/>
  <c r="E3" i="1" l="1"/>
  <c r="E4" i="1"/>
  <c r="E5" i="1"/>
  <c r="E6" i="1"/>
  <c r="E7" i="1"/>
  <c r="E8" i="1"/>
  <c r="F8" i="1" l="1"/>
  <c r="K8" i="1" s="1"/>
  <c r="K7" i="1"/>
  <c r="F7" i="1"/>
  <c r="F6" i="1"/>
  <c r="K6" i="1" s="1"/>
  <c r="K5" i="1"/>
  <c r="F5" i="1"/>
  <c r="F4" i="1"/>
  <c r="K4" i="1" s="1"/>
  <c r="K3" i="1"/>
  <c r="F3" i="1"/>
  <c r="I2" i="1" l="1"/>
  <c r="N8" i="1" s="1"/>
  <c r="O8" i="1" s="1"/>
</calcChain>
</file>

<file path=xl/sharedStrings.xml><?xml version="1.0" encoding="utf-8"?>
<sst xmlns="http://schemas.openxmlformats.org/spreadsheetml/2006/main" count="21" uniqueCount="20">
  <si>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</si>
  <si>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</si>
  <si>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</si>
  <si>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</si>
  <si>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</si>
  <si>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</si>
  <si>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</si>
  <si>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</si>
  <si>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</si>
  <si>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</si>
  <si>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Uren inclusief</t>
  </si>
  <si>
    <t>Totaal uren</t>
  </si>
  <si>
    <t xml:space="preserve"> </t>
  </si>
  <si>
    <t>Uurloon</t>
  </si>
  <si>
    <t>Als er op een dag niet gewerkt wordt moet er in I1 en K2 en M2  altijd 0:00 staan</t>
  </si>
  <si>
    <t>Dit moeten de totale uren samen zijn in N8</t>
  </si>
  <si>
    <t>Hier moet de uitkomst staan N8*$O$2 in Euro`s</t>
  </si>
  <si>
    <t>Dagen met minder dan 7 gewerkte uren 1/2 uur pauze.</t>
  </si>
  <si>
    <t>Dagen met tussen 7 en 13 gewerkte uren 1 uur pauze.</t>
  </si>
  <si>
    <t>Dagen met meer dan 13 gewerkte uren 1 1/2 uur pauze.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</si>
</sst>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5" fillId="0" borderId="0" xfId="1" applyFont="1" applyAlignment="1">
      <alignment horizontal="center"/>
    </xf>
    <xf numFmtId="20" fontId="0" fillId="0" borderId="0" xfId="0" applyNumberFormat="1"/>
    <xf numFmtId="166" fontId="4" fillId="0" borderId="2" xfId="0" applyNumberFormat="1" applyFont="1" applyBorder="1" applyAlignment="1">
      <alignment horizontal="center"/>
    </xf>
    <xf numFmtId="46" fontId="0" fillId="0" borderId="0" xfId="0" applyNumberFormat="1"/>
    <xf numFmtId="0" fontId="0" fillId="0" borderId="0" xfId="0" applyNumberFormat="1"/>
    <xf numFmtId="44" fontId="0" fillId="0" borderId="0" xfId="0" applyNumberFormat="1"/>
    <xf numFmtId="0" fontId="0" fillId="2" borderId="0" xfId="0" applyFill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0" fontId="2" fillId="3" borderId="1" xfId="0" applyNumberFormat="1" applyFon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44" fontId="2" fillId="0" borderId="0" xfId="1" applyFont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O2" sqref="O2"/>
    </sheetView>
  </sheetViews>
  <sheetFormatPr defaultRowHeight="15" x14ac:dyDescent="0.25"/>
  <cols>
    <col min="1" max="1" width="3.5703125" bestFit="1" customWidth="1"/>
    <col min="2" max="2" width="41.140625" customWidth="1"/>
    <col min="3" max="8" width="6" bestFit="1" customWidth="1"/>
    <col min="9" max="9" width="12.140625" bestFit="1" customWidth="1"/>
    <col min="10" max="10" width="6.140625" bestFit="1" customWidth="1"/>
    <col min="11" max="13" width="6" bestFit="1" customWidth="1"/>
    <col min="14" max="14" width="6.28515625" bestFit="1" customWidth="1"/>
    <col min="15" max="15" width="10.140625" bestFit="1" customWidth="1"/>
  </cols>
  <sheetData>
    <row r="1" spans="1:18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 t="s">
        <v>11</v>
      </c>
      <c r="N1" s="1" t="s">
        <v>12</v>
      </c>
      <c r="O1" s="3" t="s">
        <v>13</v>
      </c>
    </row>
    <row r="2" spans="1:18" x14ac:dyDescent="0.25">
      <c r="A2" s="22">
        <v>31</v>
      </c>
      <c r="B2" s="23">
        <v>42583</v>
      </c>
      <c r="C2" s="24"/>
      <c r="D2" s="24"/>
      <c r="E2" s="4" t="str">
        <f>IF(F2="","",IF(F2&lt;7/24,0.5/24,IF(F2&lt;13/24,1/24,1.5/24)))</f>
        <v/>
      </c>
      <c r="F2" s="4" t="str">
        <f>IF(COUNT(D2,C2)=2,MOD(D2-C2,1),"")</f>
        <v/>
      </c>
      <c r="G2" s="5">
        <f>IF(F2="",0,ROUND(F2-E2,10))</f>
        <v>0</v>
      </c>
      <c r="H2" s="6">
        <v>0.33333333333333331</v>
      </c>
      <c r="I2" s="7">
        <f>IF(G2&lt;H2,0,G2-H2)</f>
        <v>0</v>
      </c>
      <c r="J2" s="8">
        <v>1.3</v>
      </c>
      <c r="K2" s="9">
        <f>SUM(I2*J2)</f>
        <v>0</v>
      </c>
      <c r="L2" s="6">
        <v>0</v>
      </c>
      <c r="M2" s="9">
        <f>IF(G2&lt;H2,G2,K2+H2)</f>
        <v>0</v>
      </c>
      <c r="N2" s="10"/>
      <c r="O2" s="27">
        <v>9</v>
      </c>
    </row>
    <row r="3" spans="1:18" x14ac:dyDescent="0.25">
      <c r="A3" s="22"/>
      <c r="B3" s="23">
        <v>42584</v>
      </c>
      <c r="C3" s="24">
        <v>0.25</v>
      </c>
      <c r="D3" s="24">
        <v>0.86458333333333337</v>
      </c>
      <c r="E3" s="4">
        <f t="shared" ref="E3:E8" si="0">IF(F3="","",IF(F3&lt;7/24,0.5/24,IF(F3&lt;13/24,1/24,1.5/24)))</f>
        <v>6.25E-2</v>
      </c>
      <c r="F3" s="4">
        <f t="shared" ref="F3:F8" si="1">IF(COUNT(D3,C3)=2,MOD(D3-C3,1),"")</f>
        <v>0.61458333333333337</v>
      </c>
      <c r="G3" s="5">
        <f t="shared" ref="G3:G8" si="2">IF(F3="",0,ROUND(F3-E3,10))</f>
        <v>0.55208333330000003</v>
      </c>
      <c r="H3" s="6">
        <v>0.33333333333333331</v>
      </c>
      <c r="I3" s="7">
        <f t="shared" ref="I3:I8" si="3">IF(G3&lt;H3,0,G3-H3)</f>
        <v>0.21874999996666672</v>
      </c>
      <c r="J3" s="8">
        <v>1.3</v>
      </c>
      <c r="K3" s="9">
        <f t="shared" ref="K3:K8" si="4">SUM(I3*J3)</f>
        <v>0.28437499995666676</v>
      </c>
      <c r="L3" s="6">
        <v>0.33333333333333331</v>
      </c>
      <c r="M3" s="9">
        <f t="shared" ref="M3:M8" si="5">IF(G3&lt;H3,G3,K3+H3)</f>
        <v>0.61770833329000008</v>
      </c>
      <c r="N3" s="10"/>
      <c r="O3" s="11"/>
    </row>
    <row r="4" spans="1:18" x14ac:dyDescent="0.25">
      <c r="A4" s="22"/>
      <c r="B4" s="23">
        <v>42585</v>
      </c>
      <c r="C4" s="24">
        <v>0.27430555555555552</v>
      </c>
      <c r="D4" s="24">
        <v>0.72916666666666663</v>
      </c>
      <c r="E4" s="4">
        <f t="shared" si="0"/>
        <v>4.1666666666666664E-2</v>
      </c>
      <c r="F4" s="4">
        <f t="shared" si="1"/>
        <v>0.4548611111111111</v>
      </c>
      <c r="G4" s="5">
        <f t="shared" si="2"/>
        <v>0.41319444440000003</v>
      </c>
      <c r="H4" s="6">
        <v>0.33333333333333331</v>
      </c>
      <c r="I4" s="7">
        <f t="shared" si="3"/>
        <v>7.9861111066666712E-2</v>
      </c>
      <c r="J4" s="8">
        <v>1.3</v>
      </c>
      <c r="K4" s="9">
        <f t="shared" si="4"/>
        <v>0.10381944438666672</v>
      </c>
      <c r="L4" s="6">
        <v>0.33333333333333331</v>
      </c>
      <c r="M4" s="9">
        <f t="shared" si="5"/>
        <v>0.43715277772000005</v>
      </c>
      <c r="N4" s="10"/>
      <c r="O4" s="11"/>
    </row>
    <row r="5" spans="1:18" x14ac:dyDescent="0.25">
      <c r="A5" s="22"/>
      <c r="B5" s="23">
        <v>42586</v>
      </c>
      <c r="C5" s="24">
        <v>0.24305555555555555</v>
      </c>
      <c r="D5" s="24">
        <v>0.77083333333333337</v>
      </c>
      <c r="E5" s="4">
        <f t="shared" si="0"/>
        <v>4.1666666666666664E-2</v>
      </c>
      <c r="F5" s="4">
        <f t="shared" si="1"/>
        <v>0.52777777777777779</v>
      </c>
      <c r="G5" s="5">
        <f t="shared" si="2"/>
        <v>0.48611111109999999</v>
      </c>
      <c r="H5" s="6">
        <v>0.33333333333333331</v>
      </c>
      <c r="I5" s="7">
        <f t="shared" si="3"/>
        <v>0.15277777776666668</v>
      </c>
      <c r="J5" s="8">
        <v>1.3</v>
      </c>
      <c r="K5" s="9">
        <f t="shared" si="4"/>
        <v>0.19861111109666668</v>
      </c>
      <c r="L5" s="6">
        <v>0.33333333333333331</v>
      </c>
      <c r="M5" s="9">
        <f t="shared" si="5"/>
        <v>0.53194444443</v>
      </c>
      <c r="N5" s="10"/>
      <c r="O5" s="11"/>
    </row>
    <row r="6" spans="1:18" x14ac:dyDescent="0.25">
      <c r="A6" s="22"/>
      <c r="B6" s="23">
        <v>42587</v>
      </c>
      <c r="C6" s="24">
        <v>0.20833333333333334</v>
      </c>
      <c r="D6" s="24">
        <v>0.84444444444444444</v>
      </c>
      <c r="E6" s="4">
        <f t="shared" si="0"/>
        <v>6.25E-2</v>
      </c>
      <c r="F6" s="4">
        <f t="shared" si="1"/>
        <v>0.63611111111111107</v>
      </c>
      <c r="G6" s="5">
        <f t="shared" si="2"/>
        <v>0.57361111109999996</v>
      </c>
      <c r="H6" s="6">
        <v>0.33333333333333331</v>
      </c>
      <c r="I6" s="7">
        <f t="shared" si="3"/>
        <v>0.24027777776666664</v>
      </c>
      <c r="J6" s="8">
        <v>1.3</v>
      </c>
      <c r="K6" s="9">
        <f t="shared" si="4"/>
        <v>0.31236111109666664</v>
      </c>
      <c r="L6" s="6">
        <v>0.33333333333333331</v>
      </c>
      <c r="M6" s="9">
        <f t="shared" si="5"/>
        <v>0.6456944444299999</v>
      </c>
      <c r="N6" s="10"/>
      <c r="O6" s="11"/>
      <c r="R6" s="20"/>
    </row>
    <row r="7" spans="1:18" x14ac:dyDescent="0.25">
      <c r="A7" s="22"/>
      <c r="B7" s="25">
        <v>42588</v>
      </c>
      <c r="C7" s="24">
        <v>0.24652777777777779</v>
      </c>
      <c r="D7" s="24">
        <v>0.67708333333333337</v>
      </c>
      <c r="E7" s="4">
        <f t="shared" si="0"/>
        <v>4.1666666666666664E-2</v>
      </c>
      <c r="F7" s="4">
        <f t="shared" si="1"/>
        <v>0.43055555555555558</v>
      </c>
      <c r="G7" s="5">
        <f t="shared" si="2"/>
        <v>0.38888888890000001</v>
      </c>
      <c r="H7" s="6"/>
      <c r="I7" s="7">
        <f t="shared" si="3"/>
        <v>0.38888888890000001</v>
      </c>
      <c r="J7" s="8">
        <v>1.5</v>
      </c>
      <c r="K7" s="9">
        <f t="shared" si="4"/>
        <v>0.58333333335000004</v>
      </c>
      <c r="L7" s="6"/>
      <c r="M7" s="9">
        <f t="shared" si="5"/>
        <v>0.58333333335000004</v>
      </c>
      <c r="N7" s="10"/>
      <c r="O7" s="11"/>
    </row>
    <row r="8" spans="1:18" x14ac:dyDescent="0.25">
      <c r="A8" s="22"/>
      <c r="B8" s="26">
        <v>42589</v>
      </c>
      <c r="C8" s="24">
        <v>0.20833333333333334</v>
      </c>
      <c r="D8" s="24">
        <v>0.25</v>
      </c>
      <c r="E8" s="4">
        <f t="shared" si="0"/>
        <v>2.0833333333333332E-2</v>
      </c>
      <c r="F8" s="12">
        <f t="shared" si="1"/>
        <v>4.1666666666666657E-2</v>
      </c>
      <c r="G8" s="5">
        <f t="shared" si="2"/>
        <v>2.08333333E-2</v>
      </c>
      <c r="H8" s="13"/>
      <c r="I8" s="7">
        <f t="shared" si="3"/>
        <v>2.08333333E-2</v>
      </c>
      <c r="J8" s="14">
        <v>2</v>
      </c>
      <c r="K8" s="15">
        <f t="shared" si="4"/>
        <v>4.1666666599999999E-2</v>
      </c>
      <c r="L8" s="13"/>
      <c r="M8" s="9">
        <f t="shared" si="5"/>
        <v>4.1666666599999999E-2</v>
      </c>
      <c r="N8" s="18">
        <f>SUM(M2:M8)</f>
        <v>2.8574999998199999</v>
      </c>
      <c r="O8" s="16">
        <f>N8*24*O2</f>
        <v>617.21999996112004</v>
      </c>
      <c r="P8" s="19"/>
    </row>
    <row r="9" spans="1:18" x14ac:dyDescent="0.25">
      <c r="Q9" s="21"/>
    </row>
    <row r="10" spans="1:18" x14ac:dyDescent="0.25">
      <c r="N10" s="17" t="s">
        <v>12</v>
      </c>
    </row>
    <row r="12" spans="1:18" x14ac:dyDescent="0.25">
      <c r="A12">
        <v>1</v>
      </c>
      <c r="B12" t="s">
        <v>14</v>
      </c>
    </row>
    <row r="13" spans="1:18" x14ac:dyDescent="0.25">
      <c r="A13">
        <v>2</v>
      </c>
      <c r="B13" t="s">
        <v>15</v>
      </c>
    </row>
    <row r="14" spans="1:18" x14ac:dyDescent="0.25">
      <c r="A14">
        <v>3</v>
      </c>
      <c r="B14" t="s">
        <v>16</v>
      </c>
    </row>
    <row r="15" spans="1:18" x14ac:dyDescent="0.25">
      <c r="A15">
        <v>4</v>
      </c>
      <c r="B15" t="s">
        <v>17</v>
      </c>
    </row>
    <row r="16" spans="1:18" x14ac:dyDescent="0.25">
      <c r="A16">
        <v>5</v>
      </c>
      <c r="B16" t="s">
        <v>18</v>
      </c>
    </row>
    <row r="17" spans="1:2" x14ac:dyDescent="0.25">
      <c r="A17">
        <v>6</v>
      </c>
      <c r="B17" t="s">
        <v>19</v>
      </c>
    </row>
  </sheetData>
  <sheetProtection sheet="1" objects="1" scenarios="1" selectLockedCells="1"/>
  <mergeCells count="1">
    <mergeCell ref="A2:A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dcterms:created xsi:type="dcterms:W3CDTF">2016-08-21T21:07:23Z</dcterms:created>
  <dcterms:modified xsi:type="dcterms:W3CDTF">2016-08-25T19:51:32Z</dcterms:modified>
</cp:coreProperties>
</file>