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ate1904="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480" yWindow="60" windowWidth="14880" windowHeight="8085" activeTab="1"/>
  </bookViews>
  <sheets>
    <sheet name="bronblad" sheetId="1" r:id="rId1"/>
    <sheet name="wekelijks rapport" sheetId="2" r:id="rId2"/>
  </sheets>
  <definedNames>
    <definedName name="_xlnm._FilterDatabase" localSheetId="0" hidden="1">bronblad!$A$7:$J$121</definedName>
    <definedName name="_xlnm.Print_Titles" localSheetId="0">bronblad!$1:$7</definedName>
  </definedNames>
  <calcPr calcId="162913" concurrentCalc="0"/>
</workbook>
</file>

<file path=xl/calcChain.xml><?xml version="1.0" encoding="utf-8"?>
<calcChain xmlns="http://schemas.openxmlformats.org/spreadsheetml/2006/main">
  <c r="L29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8" i="2"/>
  <c r="L123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K4" i="2"/>
  <c r="K112" i="2"/>
  <c r="K120" i="2"/>
  <c r="K123" i="2"/>
  <c r="K122" i="2"/>
  <c r="K121" i="2"/>
  <c r="K119" i="2"/>
  <c r="B2" i="2"/>
  <c r="K118" i="2"/>
  <c r="K117" i="2"/>
  <c r="K116" i="2"/>
  <c r="K115" i="2"/>
  <c r="K114" i="2"/>
  <c r="K113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5" i="2"/>
  <c r="K6" i="2"/>
  <c r="K7" i="2"/>
  <c r="K8" i="2"/>
  <c r="K9" i="2"/>
  <c r="A1" i="2"/>
  <c r="B3" i="2"/>
  <c r="A3" i="2"/>
  <c r="D2" i="2"/>
</calcChain>
</file>

<file path=xl/sharedStrings.xml><?xml version="1.0" encoding="utf-8"?>
<sst xmlns="http://schemas.openxmlformats.org/spreadsheetml/2006/main" count="653" uniqueCount="318">
  <si>
    <t>Wekelijks overzicht resterend verlof</t>
  </si>
  <si>
    <t>Totaal</t>
  </si>
  <si>
    <t>Verlof</t>
  </si>
  <si>
    <t>Feestdag</t>
  </si>
  <si>
    <t>Brugdag</t>
  </si>
  <si>
    <t>Lopend</t>
  </si>
  <si>
    <t>Structureel</t>
  </si>
  <si>
    <t>Overdracht 30/4</t>
  </si>
  <si>
    <t>Overdracht 31/8</t>
  </si>
  <si>
    <t>Overdracht 31/12</t>
  </si>
  <si>
    <t>week van</t>
  </si>
  <si>
    <t>tot</t>
  </si>
  <si>
    <t>Geselecteerde medewerkercombinaties</t>
  </si>
  <si>
    <t>Administratie_CAR, DagploegVA_CAR, Directie_CAR, leerkracht_CAR, Opvoeder_CAR, Ploeg_1_CAR, Ploeg_2_CAR, Ploeg_3_CAR, Ploeg_4_CAR, Ploeg_5_CAR, Ploeg_6_CAR, Receptie_CAR, SA_CAR, tech. dienst_CAR, VA-coördinator_CAR, verpleegkundigen_CAR</t>
  </si>
  <si>
    <t>Begindatum</t>
  </si>
  <si>
    <t>23/02/2017</t>
  </si>
  <si>
    <t>Einddatum</t>
  </si>
  <si>
    <t>31/12/2017</t>
  </si>
  <si>
    <t/>
  </si>
  <si>
    <t>100 saldo [u]</t>
  </si>
  <si>
    <t>101 saldo [u]</t>
  </si>
  <si>
    <t>102 saldo [u]</t>
  </si>
  <si>
    <t>Urensaldo YE lopend [u]</t>
  </si>
  <si>
    <t>Urensaldo YE structureel [u]</t>
  </si>
  <si>
    <t>100 - 30/4 saldo [u]</t>
  </si>
  <si>
    <t>100 - 31/8 saldo [u]</t>
  </si>
  <si>
    <t>100 - 31/12 saldo [u]</t>
  </si>
  <si>
    <t>Voornaam</t>
  </si>
  <si>
    <t>Familienaam</t>
  </si>
  <si>
    <t>Som</t>
  </si>
  <si>
    <t>Luc</t>
  </si>
  <si>
    <t>MEYS</t>
  </si>
  <si>
    <t>Danny</t>
  </si>
  <si>
    <t>DE CHARLEROY</t>
  </si>
  <si>
    <t>Sarah</t>
  </si>
  <si>
    <t>APPELTANS</t>
  </si>
  <si>
    <t>Bart</t>
  </si>
  <si>
    <t>BOLLYN</t>
  </si>
  <si>
    <t>Kim</t>
  </si>
  <si>
    <t>RITS</t>
  </si>
  <si>
    <t>Kurt</t>
  </si>
  <si>
    <t>CORNELIS</t>
  </si>
  <si>
    <t>Duygu</t>
  </si>
  <si>
    <t>BINICI</t>
  </si>
  <si>
    <t>Hildegonda</t>
  </si>
  <si>
    <t>DE REY</t>
  </si>
  <si>
    <t>Nico</t>
  </si>
  <si>
    <t>PIRON</t>
  </si>
  <si>
    <t>Martine</t>
  </si>
  <si>
    <t>DEVADDER</t>
  </si>
  <si>
    <t>-37:30</t>
  </si>
  <si>
    <t>Jozef</t>
  </si>
  <si>
    <t>VAN DEN EYNDE</t>
  </si>
  <si>
    <t>Koen</t>
  </si>
  <si>
    <t>VAN DAM</t>
  </si>
  <si>
    <t>Debra</t>
  </si>
  <si>
    <t>BARTLETT</t>
  </si>
  <si>
    <t>Geert</t>
  </si>
  <si>
    <t>TRAPPENIERS</t>
  </si>
  <si>
    <t>Inge</t>
  </si>
  <si>
    <t>Alain</t>
  </si>
  <si>
    <t>VAERMAN</t>
  </si>
  <si>
    <t>Brenda</t>
  </si>
  <si>
    <t>MELIS</t>
  </si>
  <si>
    <t>Anne</t>
  </si>
  <si>
    <t>CROLLEN</t>
  </si>
  <si>
    <t>Melina</t>
  </si>
  <si>
    <t>LOPEZ</t>
  </si>
  <si>
    <t>Kris</t>
  </si>
  <si>
    <t>BORREMANS</t>
  </si>
  <si>
    <t>Saliha</t>
  </si>
  <si>
    <t>ELBAGDADI</t>
  </si>
  <si>
    <t>Ellen</t>
  </si>
  <si>
    <t>VANHOVE</t>
  </si>
  <si>
    <t>Erik</t>
  </si>
  <si>
    <t>DEGROOTE</t>
  </si>
  <si>
    <t>Mariafé</t>
  </si>
  <si>
    <t>BARORO</t>
  </si>
  <si>
    <t>Nancy</t>
  </si>
  <si>
    <t>CLAES</t>
  </si>
  <si>
    <t>Lieve</t>
  </si>
  <si>
    <t>DE WANDELER</t>
  </si>
  <si>
    <t>Ans</t>
  </si>
  <si>
    <t>JONDRAL</t>
  </si>
  <si>
    <t>Laure</t>
  </si>
  <si>
    <t>WULGAERT</t>
  </si>
  <si>
    <t>Arne</t>
  </si>
  <si>
    <t>VAN CANEYT</t>
  </si>
  <si>
    <t>Kristel</t>
  </si>
  <si>
    <t>VAN DROOGENBROECK</t>
  </si>
  <si>
    <t>Jeroen</t>
  </si>
  <si>
    <t>RUYSSINCK</t>
  </si>
  <si>
    <t>Jacques</t>
  </si>
  <si>
    <t>VAN BELLEGHEM</t>
  </si>
  <si>
    <t>Liesbeth</t>
  </si>
  <si>
    <t>DEPUYDT</t>
  </si>
  <si>
    <t>Niek</t>
  </si>
  <si>
    <t>VALCKE</t>
  </si>
  <si>
    <t>Sven</t>
  </si>
  <si>
    <t>SCHOONJANS</t>
  </si>
  <si>
    <t>Alexander</t>
  </si>
  <si>
    <t>PIERAR</t>
  </si>
  <si>
    <t>Stijn</t>
  </si>
  <si>
    <t>VAN CAMPENHOUT</t>
  </si>
  <si>
    <t>Christina</t>
  </si>
  <si>
    <t>AERTGEERTS</t>
  </si>
  <si>
    <t>Pieter</t>
  </si>
  <si>
    <t>WITPAS</t>
  </si>
  <si>
    <t>Laura</t>
  </si>
  <si>
    <t>DHONT</t>
  </si>
  <si>
    <t>Kevin</t>
  </si>
  <si>
    <t>HERREMANS</t>
  </si>
  <si>
    <t>Ibrahim</t>
  </si>
  <si>
    <t>BIBI</t>
  </si>
  <si>
    <t>Marc</t>
  </si>
  <si>
    <t>GROSEMANS</t>
  </si>
  <si>
    <t>Gert</t>
  </si>
  <si>
    <t>DE RIJST</t>
  </si>
  <si>
    <t>Sandra</t>
  </si>
  <si>
    <t>DEKEMPENEER</t>
  </si>
  <si>
    <t>Noël</t>
  </si>
  <si>
    <t>KEYERS</t>
  </si>
  <si>
    <t>Duy</t>
  </si>
  <si>
    <t>VO DANG</t>
  </si>
  <si>
    <t>Johan</t>
  </si>
  <si>
    <t>BECKX</t>
  </si>
  <si>
    <t>Paolo</t>
  </si>
  <si>
    <t>CASTELLI</t>
  </si>
  <si>
    <t>Lars</t>
  </si>
  <si>
    <t>WILLEMS</t>
  </si>
  <si>
    <t>DE TROYER</t>
  </si>
  <si>
    <t>Jackie</t>
  </si>
  <si>
    <t>CATTOOR</t>
  </si>
  <si>
    <t>AL-DAKHIL</t>
  </si>
  <si>
    <t>Hans</t>
  </si>
  <si>
    <t>DE BRUECKER</t>
  </si>
  <si>
    <t>Christophe</t>
  </si>
  <si>
    <t>VERLOOY</t>
  </si>
  <si>
    <t>Mireille</t>
  </si>
  <si>
    <t>VANHERENTHALS</t>
  </si>
  <si>
    <t>Steven</t>
  </si>
  <si>
    <t>LOYENS</t>
  </si>
  <si>
    <t>Wim</t>
  </si>
  <si>
    <t>WYNDAELE</t>
  </si>
  <si>
    <t>Rita</t>
  </si>
  <si>
    <t>HEYLEN</t>
  </si>
  <si>
    <t>Dimitri</t>
  </si>
  <si>
    <t>BOEHRINGER</t>
  </si>
  <si>
    <t>Lucas</t>
  </si>
  <si>
    <t>DE VOS</t>
  </si>
  <si>
    <t>VANDEBEEK</t>
  </si>
  <si>
    <t>Brecht</t>
  </si>
  <si>
    <t>SAEYS</t>
  </si>
  <si>
    <t>Tonny</t>
  </si>
  <si>
    <t>KUPPENS</t>
  </si>
  <si>
    <t>Norbert</t>
  </si>
  <si>
    <t>MAURER</t>
  </si>
  <si>
    <t>Niels</t>
  </si>
  <si>
    <t>JACOBS</t>
  </si>
  <si>
    <t>Rafaël</t>
  </si>
  <si>
    <t>GIELEN</t>
  </si>
  <si>
    <t>DE SMEDT</t>
  </si>
  <si>
    <t>Mario</t>
  </si>
  <si>
    <t>ETNEO</t>
  </si>
  <si>
    <t>Khalid</t>
  </si>
  <si>
    <t>ELOUJANI</t>
  </si>
  <si>
    <t>Karlien</t>
  </si>
  <si>
    <t>FERMON</t>
  </si>
  <si>
    <t>Juliana</t>
  </si>
  <si>
    <t>GEENS</t>
  </si>
  <si>
    <t>VAN HUMBEECK</t>
  </si>
  <si>
    <t>Wout</t>
  </si>
  <si>
    <t>WOUTERS</t>
  </si>
  <si>
    <t>Manuel</t>
  </si>
  <si>
    <t>RUFO MOLERO</t>
  </si>
  <si>
    <t>Sofie</t>
  </si>
  <si>
    <t>SIMONS</t>
  </si>
  <si>
    <t>Nick</t>
  </si>
  <si>
    <t>MAES</t>
  </si>
  <si>
    <t>VANDERSTUKKEN</t>
  </si>
  <si>
    <t>Olivier</t>
  </si>
  <si>
    <t>RIJMENAMS</t>
  </si>
  <si>
    <t>Seppe</t>
  </si>
  <si>
    <t>IWENS</t>
  </si>
  <si>
    <t>Sabine</t>
  </si>
  <si>
    <t>VAN DER HAEGEN</t>
  </si>
  <si>
    <t>Concepcion</t>
  </si>
  <si>
    <t>LINARES GRAGERA</t>
  </si>
  <si>
    <t>Shane</t>
  </si>
  <si>
    <t>VANUYTRECHT</t>
  </si>
  <si>
    <t>Gilles</t>
  </si>
  <si>
    <t>RINGOOT</t>
  </si>
  <si>
    <t>PEPERMANS</t>
  </si>
  <si>
    <t>Kobe</t>
  </si>
  <si>
    <t>DECLERCQ</t>
  </si>
  <si>
    <t>Thierry</t>
  </si>
  <si>
    <t>DE KOKER</t>
  </si>
  <si>
    <t>Lynn</t>
  </si>
  <si>
    <t>MENU</t>
  </si>
  <si>
    <t>Bram</t>
  </si>
  <si>
    <t>VANDOREN</t>
  </si>
  <si>
    <t>Patrick</t>
  </si>
  <si>
    <t>MOENS</t>
  </si>
  <si>
    <t>Miriam</t>
  </si>
  <si>
    <t>ROQUET</t>
  </si>
  <si>
    <t>Galid</t>
  </si>
  <si>
    <t>ELFARGANI</t>
  </si>
  <si>
    <t>Benjamin</t>
  </si>
  <si>
    <t>CROLS</t>
  </si>
  <si>
    <t>BLOKKEN</t>
  </si>
  <si>
    <t>An</t>
  </si>
  <si>
    <t>VAN MALCOT</t>
  </si>
  <si>
    <t>Peter</t>
  </si>
  <si>
    <t>BOGAERTS</t>
  </si>
  <si>
    <t>Stephanie</t>
  </si>
  <si>
    <t>LENSELAER</t>
  </si>
  <si>
    <t>Helen</t>
  </si>
  <si>
    <t>HENRIOULLE</t>
  </si>
  <si>
    <t>Lien</t>
  </si>
  <si>
    <t>MICHIELS</t>
  </si>
  <si>
    <t>Robin</t>
  </si>
  <si>
    <t>ROELS</t>
  </si>
  <si>
    <t>WAGEMANS</t>
  </si>
  <si>
    <t>Astrid</t>
  </si>
  <si>
    <t>DE RAES</t>
  </si>
  <si>
    <t>Francine</t>
  </si>
  <si>
    <t>SMITS</t>
  </si>
  <si>
    <t>Christian</t>
  </si>
  <si>
    <t>DE SUTTER</t>
  </si>
  <si>
    <t>Fulvio</t>
  </si>
  <si>
    <t>PAOLINI</t>
  </si>
  <si>
    <t>John</t>
  </si>
  <si>
    <t>PAPELEU</t>
  </si>
  <si>
    <t>OOSTERLINCK</t>
  </si>
  <si>
    <t>Gunther</t>
  </si>
  <si>
    <t>BRACKE</t>
  </si>
  <si>
    <t>Filip</t>
  </si>
  <si>
    <t>DEKLIPPEL</t>
  </si>
  <si>
    <t>Leen</t>
  </si>
  <si>
    <t>VAN LOEY</t>
  </si>
  <si>
    <t>Evy</t>
  </si>
  <si>
    <t>VERMEERBERGEN</t>
  </si>
  <si>
    <t>Jan</t>
  </si>
  <si>
    <t>MESEURE</t>
  </si>
  <si>
    <t>Joren</t>
  </si>
  <si>
    <t>VAN EYKEN</t>
  </si>
  <si>
    <t>Femke</t>
  </si>
  <si>
    <t>BEERTEN</t>
  </si>
  <si>
    <t>PEETERS</t>
  </si>
  <si>
    <t>-3:50</t>
  </si>
  <si>
    <t>-9:15</t>
  </si>
  <si>
    <t>Chesney</t>
  </si>
  <si>
    <t>GEERAERTS</t>
  </si>
  <si>
    <t>-16:40</t>
  </si>
  <si>
    <t>Kelly</t>
  </si>
  <si>
    <t>DEPETTER</t>
  </si>
  <si>
    <t>-32:35</t>
  </si>
  <si>
    <t>-44:52</t>
  </si>
  <si>
    <t>-6:02</t>
  </si>
  <si>
    <t>-27:00</t>
  </si>
  <si>
    <t>-3:26</t>
  </si>
  <si>
    <t>-13:09</t>
  </si>
  <si>
    <t>-47:54</t>
  </si>
  <si>
    <t>-54:24</t>
  </si>
  <si>
    <t>-18:17</t>
  </si>
  <si>
    <t>-27:28</t>
  </si>
  <si>
    <t>-92:58</t>
  </si>
  <si>
    <t>-4:29</t>
  </si>
  <si>
    <t>-47:07</t>
  </si>
  <si>
    <t>-7:47</t>
  </si>
  <si>
    <t>-30:37</t>
  </si>
  <si>
    <t>-53:52</t>
  </si>
  <si>
    <t>-53:40</t>
  </si>
  <si>
    <t>-4:41</t>
  </si>
  <si>
    <t>-92:28</t>
  </si>
  <si>
    <t>-5:28</t>
  </si>
  <si>
    <t>-19:23</t>
  </si>
  <si>
    <t>-9:07</t>
  </si>
  <si>
    <t>-1:04</t>
  </si>
  <si>
    <t>-3:25</t>
  </si>
  <si>
    <t>-56:19</t>
  </si>
  <si>
    <t>-66:45</t>
  </si>
  <si>
    <t>-99:45</t>
  </si>
  <si>
    <t>-8:41</t>
  </si>
  <si>
    <t>-1:33</t>
  </si>
  <si>
    <t>-18:45</t>
  </si>
  <si>
    <t>-33:56</t>
  </si>
  <si>
    <t>-47:53</t>
  </si>
  <si>
    <t>-2:33</t>
  </si>
  <si>
    <t>-1:00</t>
  </si>
  <si>
    <t>-113:38</t>
  </si>
  <si>
    <t>VERMEULEN</t>
  </si>
  <si>
    <t>-6:49</t>
  </si>
  <si>
    <t>-19:46</t>
  </si>
  <si>
    <t>-75:47</t>
  </si>
  <si>
    <t>-7:20</t>
  </si>
  <si>
    <t>-21:30</t>
  </si>
  <si>
    <t>-13:54</t>
  </si>
  <si>
    <t>Giada</t>
  </si>
  <si>
    <t>-0:38</t>
  </si>
  <si>
    <t>-2:08</t>
  </si>
  <si>
    <t>-55:05</t>
  </si>
  <si>
    <t>BAERT</t>
  </si>
  <si>
    <t>-30:38</t>
  </si>
  <si>
    <t>-65:32</t>
  </si>
  <si>
    <t>-20:55</t>
  </si>
  <si>
    <t>-35:29</t>
  </si>
  <si>
    <t>-166:24</t>
  </si>
  <si>
    <t>-68:40</t>
  </si>
  <si>
    <t>-1:21</t>
  </si>
  <si>
    <t>-44:46</t>
  </si>
  <si>
    <t>-24:43</t>
  </si>
  <si>
    <t>-5:41</t>
  </si>
  <si>
    <t>-51:25</t>
  </si>
  <si>
    <t>datumssys</t>
  </si>
  <si>
    <t>1904</t>
  </si>
  <si>
    <t>Voorwaardelijke</t>
  </si>
  <si>
    <t>opmaak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</si>
</sst>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"/>
    <numFmt numFmtId="165" formatCode="d/mm/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46" fontId="4" fillId="0" borderId="0" xfId="0" applyNumberFormat="1" applyFont="1"/>
    <xf numFmtId="49" fontId="5" fillId="5" borderId="1" xfId="0" applyNumberFormat="1" applyFont="1" applyFill="1" applyBorder="1"/>
    <xf numFmtId="49" fontId="5" fillId="5" borderId="1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vertical="top" wrapText="1"/>
    </xf>
    <xf numFmtId="49" fontId="6" fillId="2" borderId="1" xfId="0" applyNumberFormat="1" applyFont="1" applyFill="1" applyBorder="1" applyAlignment="1">
      <alignment vertical="top" wrapText="1"/>
    </xf>
    <xf numFmtId="165" fontId="4" fillId="3" borderId="3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vertical="top" wrapText="1"/>
    </xf>
    <xf numFmtId="49" fontId="6" fillId="2" borderId="2" xfId="0" applyNumberFormat="1" applyFont="1" applyFill="1" applyBorder="1" applyAlignment="1">
      <alignment vertical="top" wrapText="1"/>
    </xf>
    <xf numFmtId="49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4" fillId="0" borderId="0" xfId="0" applyNumberFormat="1" applyFont="1"/>
    <xf numFmtId="164" fontId="1" fillId="6" borderId="1" xfId="0" quotePrefix="1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166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numFmt numFmtId="170" formatCode="\-[h]:mm"/>
    </dxf>
    <dxf>
      <numFmt numFmtId="170" formatCode="\-[h]:mm"/>
    </dxf>
    <dxf>
      <numFmt numFmtId="170" formatCode="\-[h]:mm"/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numFmt numFmtId="170" formatCode="\-[h]:mm"/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66FFFF"/>
      <color rgb="FF33CC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27"/>
  <sheetViews>
    <sheetView workbookViewId="0">
      <pane ySplit="7" topLeftCell="A92" activePane="bottomLeft" state="frozenSplit"/>
      <selection pane="bottomLeft" activeCell="A8" sqref="A8:J127"/>
    </sheetView>
  </sheetViews>
  <sheetFormatPr defaultColWidth="8.85546875" defaultRowHeight="12.75" x14ac:dyDescent="0.2"/>
  <cols>
    <col min="1" max="1" width="40.42578125" style="1" customWidth="1"/>
    <col min="2" max="2" width="27.28515625" style="1" customWidth="1"/>
    <col min="3" max="5" width="13.85546875" style="1" customWidth="1"/>
    <col min="6" max="6" width="25.28515625" style="1" customWidth="1"/>
    <col min="7" max="7" width="29" style="1" customWidth="1"/>
    <col min="8" max="9" width="20.140625" style="1" customWidth="1"/>
    <col min="10" max="10" width="21.42578125" style="1" customWidth="1"/>
    <col min="11" max="16384" width="8.85546875" style="2"/>
  </cols>
  <sheetData>
    <row r="1" spans="1:10" x14ac:dyDescent="0.2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25.5" customHeight="1" x14ac:dyDescent="0.2">
      <c r="A2" s="13" t="s">
        <v>12</v>
      </c>
      <c r="B2" s="23" t="s">
        <v>13</v>
      </c>
      <c r="C2" s="24"/>
      <c r="D2" s="24"/>
      <c r="E2" s="24"/>
      <c r="F2" s="24"/>
      <c r="G2" s="24"/>
      <c r="H2" s="24"/>
      <c r="I2" s="24"/>
      <c r="J2" s="24"/>
    </row>
    <row r="3" spans="1:10" x14ac:dyDescent="0.2">
      <c r="A3" s="13" t="s">
        <v>14</v>
      </c>
      <c r="B3" s="13" t="s">
        <v>15</v>
      </c>
      <c r="C3" s="12"/>
      <c r="D3" s="12"/>
      <c r="E3" s="12"/>
      <c r="F3" s="12"/>
      <c r="G3" s="12"/>
      <c r="H3" s="12"/>
      <c r="I3" s="12"/>
      <c r="J3" s="12"/>
    </row>
    <row r="4" spans="1:10" x14ac:dyDescent="0.2">
      <c r="A4" s="13" t="s">
        <v>16</v>
      </c>
      <c r="B4" s="13" t="s">
        <v>17</v>
      </c>
      <c r="C4" s="12"/>
      <c r="D4" s="12"/>
      <c r="E4" s="12"/>
      <c r="F4" s="12"/>
      <c r="G4" s="12"/>
      <c r="H4" s="12"/>
      <c r="I4" s="12"/>
      <c r="J4" s="12"/>
    </row>
    <row r="5" spans="1:10" x14ac:dyDescent="0.2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">
      <c r="A6" s="21" t="s">
        <v>18</v>
      </c>
      <c r="B6" s="22"/>
      <c r="C6" s="14" t="s">
        <v>19</v>
      </c>
      <c r="D6" s="14" t="s">
        <v>20</v>
      </c>
      <c r="E6" s="14" t="s">
        <v>21</v>
      </c>
      <c r="F6" s="14" t="s">
        <v>22</v>
      </c>
      <c r="G6" s="14" t="s">
        <v>23</v>
      </c>
      <c r="H6" s="14" t="s">
        <v>24</v>
      </c>
      <c r="I6" s="14" t="s">
        <v>25</v>
      </c>
      <c r="J6" s="14" t="s">
        <v>26</v>
      </c>
    </row>
    <row r="7" spans="1:10" x14ac:dyDescent="0.2">
      <c r="A7" s="14" t="s">
        <v>27</v>
      </c>
      <c r="B7" s="14" t="s">
        <v>28</v>
      </c>
      <c r="C7" s="14" t="s">
        <v>29</v>
      </c>
      <c r="D7" s="14" t="s">
        <v>29</v>
      </c>
      <c r="E7" s="14" t="s">
        <v>29</v>
      </c>
      <c r="F7" s="14" t="s">
        <v>29</v>
      </c>
      <c r="G7" s="14" t="s">
        <v>29</v>
      </c>
      <c r="H7" s="14" t="s">
        <v>29</v>
      </c>
      <c r="I7" s="14" t="s">
        <v>29</v>
      </c>
      <c r="J7" s="14" t="s">
        <v>29</v>
      </c>
    </row>
    <row r="8" spans="1:10" x14ac:dyDescent="0.2">
      <c r="A8" s="17" t="s">
        <v>104</v>
      </c>
      <c r="B8" s="17" t="s">
        <v>105</v>
      </c>
      <c r="C8" s="18">
        <v>1.5277777777777777E-2</v>
      </c>
      <c r="D8" s="18">
        <v>0</v>
      </c>
      <c r="E8" s="18">
        <v>0</v>
      </c>
      <c r="F8" s="18">
        <v>9.4736111111111114</v>
      </c>
      <c r="G8" s="18" t="s">
        <v>276</v>
      </c>
      <c r="H8" s="18">
        <v>0</v>
      </c>
      <c r="I8" s="18">
        <v>0</v>
      </c>
      <c r="J8" s="18">
        <v>0</v>
      </c>
    </row>
    <row r="9" spans="1:10" x14ac:dyDescent="0.2">
      <c r="A9" s="17" t="s">
        <v>112</v>
      </c>
      <c r="B9" s="17" t="s">
        <v>133</v>
      </c>
      <c r="C9" s="18">
        <v>0.32083333333333336</v>
      </c>
      <c r="D9" s="18">
        <v>0</v>
      </c>
      <c r="E9" s="18">
        <v>0.1986111111111111</v>
      </c>
      <c r="F9" s="18">
        <v>2.5951388888888891</v>
      </c>
      <c r="G9" s="18">
        <v>1.0840277777777778</v>
      </c>
      <c r="H9" s="18">
        <v>0</v>
      </c>
      <c r="I9" s="18">
        <v>0</v>
      </c>
      <c r="J9" s="18">
        <v>0</v>
      </c>
    </row>
    <row r="10" spans="1:10" x14ac:dyDescent="0.2">
      <c r="A10" s="17" t="s">
        <v>34</v>
      </c>
      <c r="B10" s="17" t="s">
        <v>35</v>
      </c>
      <c r="C10" s="18">
        <v>0</v>
      </c>
      <c r="D10" s="18">
        <v>0</v>
      </c>
      <c r="E10" s="18">
        <v>0</v>
      </c>
      <c r="F10" s="18">
        <v>0.37986111111111109</v>
      </c>
      <c r="G10" s="18" t="s">
        <v>257</v>
      </c>
      <c r="H10" s="18">
        <v>0</v>
      </c>
      <c r="I10" s="18">
        <v>0</v>
      </c>
      <c r="J10" s="18">
        <v>0</v>
      </c>
    </row>
    <row r="11" spans="1:10" x14ac:dyDescent="0.2">
      <c r="A11" s="17" t="s">
        <v>72</v>
      </c>
      <c r="B11" s="17" t="s">
        <v>302</v>
      </c>
      <c r="C11" s="18">
        <v>1.2666666666666666</v>
      </c>
      <c r="D11" s="18">
        <v>0.6333333333333333</v>
      </c>
      <c r="E11" s="18">
        <v>0</v>
      </c>
      <c r="F11" s="18" t="s">
        <v>299</v>
      </c>
      <c r="G11" s="18" t="s">
        <v>299</v>
      </c>
      <c r="H11" s="18">
        <v>0</v>
      </c>
      <c r="I11" s="18">
        <v>0</v>
      </c>
      <c r="J11" s="18">
        <v>0</v>
      </c>
    </row>
    <row r="12" spans="1:10" x14ac:dyDescent="0.2">
      <c r="A12" s="17" t="s">
        <v>76</v>
      </c>
      <c r="B12" s="17" t="s">
        <v>77</v>
      </c>
      <c r="C12" s="18">
        <v>1.1194444444444445</v>
      </c>
      <c r="D12" s="18">
        <v>7.6388888888888895E-2</v>
      </c>
      <c r="E12" s="18">
        <v>0</v>
      </c>
      <c r="F12" s="18">
        <v>7.8472222222222221E-2</v>
      </c>
      <c r="G12" s="18" t="s">
        <v>268</v>
      </c>
      <c r="H12" s="18">
        <v>0</v>
      </c>
      <c r="I12" s="18">
        <v>0</v>
      </c>
      <c r="J12" s="18">
        <v>0</v>
      </c>
    </row>
    <row r="13" spans="1:10" x14ac:dyDescent="0.2">
      <c r="A13" s="17" t="s">
        <v>55</v>
      </c>
      <c r="B13" s="17" t="s">
        <v>56</v>
      </c>
      <c r="C13" s="18">
        <v>0</v>
      </c>
      <c r="D13" s="18">
        <v>0</v>
      </c>
      <c r="E13" s="18">
        <v>0</v>
      </c>
      <c r="F13" s="18">
        <v>1.0618055555555554</v>
      </c>
      <c r="G13" s="18" t="s">
        <v>262</v>
      </c>
      <c r="H13" s="18">
        <v>0</v>
      </c>
      <c r="I13" s="18">
        <v>0</v>
      </c>
      <c r="J13" s="18">
        <v>0</v>
      </c>
    </row>
    <row r="14" spans="1:10" x14ac:dyDescent="0.2">
      <c r="A14" s="17" t="s">
        <v>124</v>
      </c>
      <c r="B14" s="17" t="s">
        <v>125</v>
      </c>
      <c r="C14" s="18">
        <v>0</v>
      </c>
      <c r="D14" s="18">
        <v>0</v>
      </c>
      <c r="E14" s="18">
        <v>0</v>
      </c>
      <c r="F14" s="18">
        <v>11.622222222222222</v>
      </c>
      <c r="G14" s="18" t="s">
        <v>281</v>
      </c>
      <c r="H14" s="18">
        <v>0</v>
      </c>
      <c r="I14" s="18">
        <v>0</v>
      </c>
      <c r="J14" s="18">
        <v>0</v>
      </c>
    </row>
    <row r="15" spans="1:10" x14ac:dyDescent="0.2">
      <c r="A15" s="17" t="s">
        <v>246</v>
      </c>
      <c r="B15" s="17" t="s">
        <v>247</v>
      </c>
      <c r="C15" s="18">
        <v>0.30555555555555558</v>
      </c>
      <c r="D15" s="18">
        <v>0</v>
      </c>
      <c r="E15" s="18">
        <v>0</v>
      </c>
      <c r="F15" s="18">
        <v>2.0041666666666669</v>
      </c>
      <c r="G15" s="18">
        <v>2.0041666666666669</v>
      </c>
      <c r="H15" s="18">
        <v>0</v>
      </c>
      <c r="I15" s="18">
        <v>0</v>
      </c>
      <c r="J15" s="18">
        <v>0</v>
      </c>
    </row>
    <row r="16" spans="1:10" x14ac:dyDescent="0.2">
      <c r="A16" s="17" t="s">
        <v>112</v>
      </c>
      <c r="B16" s="17" t="s">
        <v>113</v>
      </c>
      <c r="C16" s="18">
        <v>1.0611111111111111</v>
      </c>
      <c r="D16" s="18">
        <v>0.10347222222222222</v>
      </c>
      <c r="E16" s="18">
        <v>6.5277777777777782E-2</v>
      </c>
      <c r="F16" s="18">
        <v>7.2270833333333337</v>
      </c>
      <c r="G16" s="18" t="s">
        <v>279</v>
      </c>
      <c r="H16" s="18">
        <v>0</v>
      </c>
      <c r="I16" s="18">
        <v>0</v>
      </c>
      <c r="J16" s="18">
        <v>0</v>
      </c>
    </row>
    <row r="17" spans="1:10" x14ac:dyDescent="0.2">
      <c r="A17" s="17" t="s">
        <v>42</v>
      </c>
      <c r="B17" s="17" t="s">
        <v>43</v>
      </c>
      <c r="C17" s="18">
        <v>9.2361111111111116E-2</v>
      </c>
      <c r="D17" s="18">
        <v>0</v>
      </c>
      <c r="E17" s="18">
        <v>0</v>
      </c>
      <c r="F17" s="18">
        <v>4.479166666666667</v>
      </c>
      <c r="G17" s="18">
        <v>2.8048611111111112</v>
      </c>
      <c r="H17" s="18">
        <v>0</v>
      </c>
      <c r="I17" s="18">
        <v>0</v>
      </c>
      <c r="J17" s="18">
        <v>0</v>
      </c>
    </row>
    <row r="18" spans="1:10" x14ac:dyDescent="0.2">
      <c r="A18" s="17" t="s">
        <v>175</v>
      </c>
      <c r="B18" s="17" t="s">
        <v>209</v>
      </c>
      <c r="C18" s="18">
        <v>1.3194444444444444E-2</v>
      </c>
      <c r="D18" s="18">
        <v>0</v>
      </c>
      <c r="E18" s="18">
        <v>0</v>
      </c>
      <c r="F18" s="18">
        <v>0.26666666666666666</v>
      </c>
      <c r="G18" s="18">
        <v>0.26666666666666666</v>
      </c>
      <c r="H18" s="18">
        <v>0</v>
      </c>
      <c r="I18" s="18">
        <v>0</v>
      </c>
      <c r="J18" s="18">
        <v>0</v>
      </c>
    </row>
    <row r="19" spans="1:10" x14ac:dyDescent="0.2">
      <c r="A19" s="17" t="s">
        <v>146</v>
      </c>
      <c r="B19" s="17" t="s">
        <v>147</v>
      </c>
      <c r="C19" s="18">
        <v>0</v>
      </c>
      <c r="D19" s="18">
        <v>0</v>
      </c>
      <c r="E19" s="18">
        <v>0</v>
      </c>
      <c r="F19" s="18">
        <v>1.2569444444444444</v>
      </c>
      <c r="G19" s="18">
        <v>0.2298611111111111</v>
      </c>
      <c r="H19" s="18">
        <v>0</v>
      </c>
      <c r="I19" s="18">
        <v>0</v>
      </c>
      <c r="J19" s="18">
        <v>0</v>
      </c>
    </row>
    <row r="20" spans="1:10" x14ac:dyDescent="0.2">
      <c r="A20" s="17" t="s">
        <v>212</v>
      </c>
      <c r="B20" s="17" t="s">
        <v>213</v>
      </c>
      <c r="C20" s="18">
        <v>0</v>
      </c>
      <c r="D20" s="18">
        <v>0</v>
      </c>
      <c r="E20" s="18">
        <v>0</v>
      </c>
      <c r="F20" s="18">
        <v>0.59930555555555554</v>
      </c>
      <c r="G20" s="18">
        <v>0.76736111111111116</v>
      </c>
      <c r="H20" s="18">
        <v>0</v>
      </c>
      <c r="I20" s="18">
        <v>0</v>
      </c>
      <c r="J20" s="18">
        <v>0</v>
      </c>
    </row>
    <row r="21" spans="1:10" x14ac:dyDescent="0.2">
      <c r="A21" s="17" t="s">
        <v>36</v>
      </c>
      <c r="B21" s="17" t="s">
        <v>37</v>
      </c>
      <c r="C21" s="18">
        <v>0</v>
      </c>
      <c r="D21" s="18">
        <v>0</v>
      </c>
      <c r="E21" s="18">
        <v>0</v>
      </c>
      <c r="F21" s="18">
        <v>1.7208333333333334</v>
      </c>
      <c r="G21" s="18" t="s">
        <v>258</v>
      </c>
      <c r="H21" s="18">
        <v>0</v>
      </c>
      <c r="I21" s="18">
        <v>0</v>
      </c>
      <c r="J21" s="18">
        <v>0</v>
      </c>
    </row>
    <row r="22" spans="1:10" x14ac:dyDescent="0.2">
      <c r="A22" s="17" t="s">
        <v>68</v>
      </c>
      <c r="B22" s="17" t="s">
        <v>69</v>
      </c>
      <c r="C22" s="18">
        <v>1.8840277777777779</v>
      </c>
      <c r="D22" s="18">
        <v>0</v>
      </c>
      <c r="E22" s="18">
        <v>0</v>
      </c>
      <c r="F22" s="18">
        <v>4.3347222222222221</v>
      </c>
      <c r="G22" s="18">
        <v>0.69027777777777777</v>
      </c>
      <c r="H22" s="18">
        <v>0</v>
      </c>
      <c r="I22" s="18">
        <v>0</v>
      </c>
      <c r="J22" s="18">
        <v>0</v>
      </c>
    </row>
    <row r="23" spans="1:10" x14ac:dyDescent="0.2">
      <c r="A23" s="17" t="s">
        <v>234</v>
      </c>
      <c r="B23" s="17" t="s">
        <v>235</v>
      </c>
      <c r="C23" s="18">
        <v>2.6</v>
      </c>
      <c r="D23" s="18">
        <v>0.18541666666666667</v>
      </c>
      <c r="E23" s="18">
        <v>0.18333333333333332</v>
      </c>
      <c r="F23" s="18">
        <v>14.158333333333333</v>
      </c>
      <c r="G23" s="18">
        <v>3.5680555555555555</v>
      </c>
      <c r="H23" s="18">
        <v>0</v>
      </c>
      <c r="I23" s="18">
        <v>0</v>
      </c>
      <c r="J23" s="18">
        <v>0</v>
      </c>
    </row>
    <row r="24" spans="1:10" x14ac:dyDescent="0.2">
      <c r="A24" s="17" t="s">
        <v>126</v>
      </c>
      <c r="B24" s="17" t="s">
        <v>127</v>
      </c>
      <c r="C24" s="18">
        <v>0.34305555555555556</v>
      </c>
      <c r="D24" s="18">
        <v>0</v>
      </c>
      <c r="E24" s="18">
        <v>0</v>
      </c>
      <c r="F24" s="18">
        <v>5.4673611111111109</v>
      </c>
      <c r="G24" s="18">
        <v>0.83402777777777781</v>
      </c>
      <c r="H24" s="18">
        <v>0</v>
      </c>
      <c r="I24" s="18">
        <v>0</v>
      </c>
      <c r="J24" s="18">
        <v>0</v>
      </c>
    </row>
    <row r="25" spans="1:10" x14ac:dyDescent="0.2">
      <c r="A25" s="17" t="s">
        <v>131</v>
      </c>
      <c r="B25" s="17" t="s">
        <v>132</v>
      </c>
      <c r="C25" s="18">
        <v>0</v>
      </c>
      <c r="D25" s="18">
        <v>0</v>
      </c>
      <c r="E25" s="18">
        <v>0</v>
      </c>
      <c r="F25" s="18">
        <v>0.47986111111111113</v>
      </c>
      <c r="G25" s="18" t="s">
        <v>282</v>
      </c>
      <c r="H25" s="18">
        <v>0</v>
      </c>
      <c r="I25" s="18">
        <v>0</v>
      </c>
      <c r="J25" s="18">
        <v>0</v>
      </c>
    </row>
    <row r="26" spans="1:10" x14ac:dyDescent="0.2">
      <c r="A26" s="17" t="s">
        <v>78</v>
      </c>
      <c r="B26" s="17" t="s">
        <v>79</v>
      </c>
      <c r="C26" s="18">
        <v>3.1694444444444443</v>
      </c>
      <c r="D26" s="18">
        <v>2.9534722222222221</v>
      </c>
      <c r="E26" s="18">
        <v>0.25833333333333336</v>
      </c>
      <c r="F26" s="18">
        <v>3.8659722222222221</v>
      </c>
      <c r="G26" s="18">
        <v>2.7381944444444444</v>
      </c>
      <c r="H26" s="18">
        <v>0</v>
      </c>
      <c r="I26" s="18">
        <v>0</v>
      </c>
      <c r="J26" s="18">
        <v>0</v>
      </c>
    </row>
    <row r="27" spans="1:10" x14ac:dyDescent="0.2">
      <c r="A27" s="17" t="s">
        <v>40</v>
      </c>
      <c r="B27" s="17" t="s">
        <v>41</v>
      </c>
      <c r="C27" s="18">
        <v>0.4513888888888889</v>
      </c>
      <c r="D27" s="18">
        <v>0</v>
      </c>
      <c r="E27" s="18">
        <v>0</v>
      </c>
      <c r="F27" s="18">
        <v>7.3312499999999998</v>
      </c>
      <c r="G27" s="18" t="s">
        <v>259</v>
      </c>
      <c r="H27" s="18">
        <v>0</v>
      </c>
      <c r="I27" s="18">
        <v>0</v>
      </c>
      <c r="J27" s="18">
        <v>0</v>
      </c>
    </row>
    <row r="28" spans="1:10" x14ac:dyDescent="0.2">
      <c r="A28" s="17" t="s">
        <v>64</v>
      </c>
      <c r="B28" s="17" t="s">
        <v>65</v>
      </c>
      <c r="C28" s="18">
        <v>1.8902777777777777</v>
      </c>
      <c r="D28" s="18">
        <v>0.31666666666666665</v>
      </c>
      <c r="E28" s="18">
        <v>0.31666666666666665</v>
      </c>
      <c r="F28" s="18">
        <v>0.92569444444444449</v>
      </c>
      <c r="G28" s="18" t="s">
        <v>265</v>
      </c>
      <c r="H28" s="18">
        <v>0</v>
      </c>
      <c r="I28" s="18">
        <v>0</v>
      </c>
      <c r="J28" s="18">
        <v>0</v>
      </c>
    </row>
    <row r="29" spans="1:10" x14ac:dyDescent="0.2">
      <c r="A29" s="17" t="s">
        <v>207</v>
      </c>
      <c r="B29" s="17" t="s">
        <v>208</v>
      </c>
      <c r="C29" s="18">
        <v>1.4854166666666666</v>
      </c>
      <c r="D29" s="18">
        <v>0</v>
      </c>
      <c r="E29" s="18">
        <v>0</v>
      </c>
      <c r="F29" s="18">
        <v>0.85902777777777772</v>
      </c>
      <c r="G29" s="18">
        <v>0.52361111111111114</v>
      </c>
      <c r="H29" s="18">
        <v>0</v>
      </c>
      <c r="I29" s="18">
        <v>0</v>
      </c>
      <c r="J29" s="18">
        <v>0</v>
      </c>
    </row>
    <row r="30" spans="1:10" x14ac:dyDescent="0.2">
      <c r="A30" s="17" t="s">
        <v>134</v>
      </c>
      <c r="B30" s="17" t="s">
        <v>135</v>
      </c>
      <c r="C30" s="18">
        <v>0</v>
      </c>
      <c r="D30" s="18">
        <v>0</v>
      </c>
      <c r="E30" s="18">
        <v>0</v>
      </c>
      <c r="F30" s="18">
        <v>6.1166666666666663</v>
      </c>
      <c r="G30" s="18">
        <v>0.34097222222222223</v>
      </c>
      <c r="H30" s="18">
        <v>0</v>
      </c>
      <c r="I30" s="18">
        <v>0</v>
      </c>
      <c r="J30" s="18">
        <v>0</v>
      </c>
    </row>
    <row r="31" spans="1:10" x14ac:dyDescent="0.2">
      <c r="A31" s="17" t="s">
        <v>32</v>
      </c>
      <c r="B31" s="17" t="s">
        <v>33</v>
      </c>
      <c r="C31" s="18">
        <v>1.4486111111111111</v>
      </c>
      <c r="D31" s="18">
        <v>0</v>
      </c>
      <c r="E31" s="18">
        <v>0</v>
      </c>
      <c r="F31" s="18">
        <v>5.7993055555555557</v>
      </c>
      <c r="G31" s="18">
        <v>1.7173611111111111</v>
      </c>
      <c r="H31" s="18">
        <v>0</v>
      </c>
      <c r="I31" s="18">
        <v>0</v>
      </c>
      <c r="J31" s="18">
        <v>0</v>
      </c>
    </row>
    <row r="32" spans="1:10" x14ac:dyDescent="0.2">
      <c r="A32" s="17" t="s">
        <v>195</v>
      </c>
      <c r="B32" s="17" t="s">
        <v>196</v>
      </c>
      <c r="C32" s="18">
        <v>0.82638888888888884</v>
      </c>
      <c r="D32" s="18">
        <v>0</v>
      </c>
      <c r="E32" s="18">
        <v>0</v>
      </c>
      <c r="F32" s="18">
        <v>2.8993055555555554</v>
      </c>
      <c r="G32" s="18">
        <v>2.598611111111111</v>
      </c>
      <c r="H32" s="18">
        <v>0</v>
      </c>
      <c r="I32" s="18">
        <v>0</v>
      </c>
      <c r="J32" s="18">
        <v>0</v>
      </c>
    </row>
    <row r="33" spans="1:10" x14ac:dyDescent="0.2">
      <c r="A33" s="17" t="s">
        <v>223</v>
      </c>
      <c r="B33" s="17" t="s">
        <v>224</v>
      </c>
      <c r="C33" s="18">
        <v>5.4166666666666669E-2</v>
      </c>
      <c r="D33" s="18">
        <v>0</v>
      </c>
      <c r="E33" s="18">
        <v>0</v>
      </c>
      <c r="F33" s="18" t="s">
        <v>309</v>
      </c>
      <c r="G33" s="18" t="s">
        <v>309</v>
      </c>
      <c r="H33" s="18">
        <v>0</v>
      </c>
      <c r="I33" s="18">
        <v>0</v>
      </c>
      <c r="J33" s="18">
        <v>0</v>
      </c>
    </row>
    <row r="34" spans="1:10" x14ac:dyDescent="0.2">
      <c r="A34" s="17" t="s">
        <v>44</v>
      </c>
      <c r="B34" s="17" t="s">
        <v>45</v>
      </c>
      <c r="C34" s="18">
        <v>1.05</v>
      </c>
      <c r="D34" s="18">
        <v>3.9</v>
      </c>
      <c r="E34" s="18">
        <v>0</v>
      </c>
      <c r="F34" s="18">
        <v>7.5694444444444446</v>
      </c>
      <c r="G34" s="18">
        <v>9.375E-2</v>
      </c>
      <c r="H34" s="18">
        <v>0</v>
      </c>
      <c r="I34" s="18">
        <v>0</v>
      </c>
      <c r="J34" s="18">
        <v>0</v>
      </c>
    </row>
    <row r="35" spans="1:10" x14ac:dyDescent="0.2">
      <c r="A35" s="17" t="s">
        <v>116</v>
      </c>
      <c r="B35" s="17" t="s">
        <v>117</v>
      </c>
      <c r="C35" s="18">
        <v>7.4958333333333336</v>
      </c>
      <c r="D35" s="18">
        <v>0.41666666666666669</v>
      </c>
      <c r="E35" s="18">
        <v>0.16944444444444445</v>
      </c>
      <c r="F35" s="18">
        <v>6.4097222222222223</v>
      </c>
      <c r="G35" s="18">
        <v>0.38750000000000001</v>
      </c>
      <c r="H35" s="18">
        <v>0</v>
      </c>
      <c r="I35" s="18">
        <v>0</v>
      </c>
      <c r="J35" s="18">
        <v>0</v>
      </c>
    </row>
    <row r="36" spans="1:10" x14ac:dyDescent="0.2">
      <c r="A36" s="17" t="s">
        <v>118</v>
      </c>
      <c r="B36" s="17" t="s">
        <v>161</v>
      </c>
      <c r="C36" s="18">
        <v>3.3666666666666667</v>
      </c>
      <c r="D36" s="18" t="s">
        <v>289</v>
      </c>
      <c r="E36" s="18">
        <v>0.11666666666666667</v>
      </c>
      <c r="F36" s="18">
        <v>2.7020833333333334</v>
      </c>
      <c r="G36" s="18">
        <v>0.15277777777777779</v>
      </c>
      <c r="H36" s="18">
        <v>0</v>
      </c>
      <c r="I36" s="18">
        <v>0</v>
      </c>
      <c r="J36" s="18">
        <v>0</v>
      </c>
    </row>
    <row r="37" spans="1:10" x14ac:dyDescent="0.2">
      <c r="A37" s="17" t="s">
        <v>227</v>
      </c>
      <c r="B37" s="17" t="s">
        <v>228</v>
      </c>
      <c r="C37" s="18">
        <v>1.3888888888888888E-2</v>
      </c>
      <c r="D37" s="18">
        <v>0</v>
      </c>
      <c r="E37" s="18">
        <v>0</v>
      </c>
      <c r="F37" s="18">
        <v>9.9111111111111114</v>
      </c>
      <c r="G37" s="18">
        <v>1.3972222222222221</v>
      </c>
      <c r="H37" s="18">
        <v>0</v>
      </c>
      <c r="I37" s="18">
        <v>0</v>
      </c>
      <c r="J37" s="18">
        <v>0</v>
      </c>
    </row>
    <row r="38" spans="1:10" x14ac:dyDescent="0.2">
      <c r="A38" s="17" t="s">
        <v>57</v>
      </c>
      <c r="B38" s="17" t="s">
        <v>130</v>
      </c>
      <c r="C38" s="18">
        <v>7.6388888888888886E-3</v>
      </c>
      <c r="D38" s="18">
        <v>2.2958333333333334</v>
      </c>
      <c r="E38" s="18">
        <v>0.39166666666666666</v>
      </c>
      <c r="F38" s="18">
        <v>2.1312500000000001</v>
      </c>
      <c r="G38" s="18">
        <v>0.34305555555555556</v>
      </c>
      <c r="H38" s="18">
        <v>0</v>
      </c>
      <c r="I38" s="18">
        <v>0</v>
      </c>
      <c r="J38" s="18">
        <v>0</v>
      </c>
    </row>
    <row r="39" spans="1:10" x14ac:dyDescent="0.2">
      <c r="A39" s="17" t="s">
        <v>148</v>
      </c>
      <c r="B39" s="17" t="s">
        <v>149</v>
      </c>
      <c r="C39" s="18">
        <v>2.1145833333333335</v>
      </c>
      <c r="D39" s="18">
        <v>0</v>
      </c>
      <c r="E39" s="18">
        <v>0.14097222222222222</v>
      </c>
      <c r="F39" s="18">
        <v>0.70902777777777781</v>
      </c>
      <c r="G39" s="18">
        <v>0.70902777777777781</v>
      </c>
      <c r="H39" s="18">
        <v>0</v>
      </c>
      <c r="I39" s="18">
        <v>0</v>
      </c>
      <c r="J39" s="18">
        <v>0</v>
      </c>
    </row>
    <row r="40" spans="1:10" x14ac:dyDescent="0.2">
      <c r="A40" s="17" t="s">
        <v>80</v>
      </c>
      <c r="B40" s="17" t="s">
        <v>81</v>
      </c>
      <c r="C40" s="18">
        <v>1.05</v>
      </c>
      <c r="D40" s="18">
        <v>0.32013888888888886</v>
      </c>
      <c r="E40" s="18">
        <v>0.12361111111111112</v>
      </c>
      <c r="F40" s="18">
        <v>3.1277777777777778</v>
      </c>
      <c r="G40" s="18">
        <v>3.1277777777777778</v>
      </c>
      <c r="H40" s="18">
        <v>0</v>
      </c>
      <c r="I40" s="18">
        <v>0</v>
      </c>
      <c r="J40" s="18">
        <v>0</v>
      </c>
    </row>
    <row r="41" spans="1:10" x14ac:dyDescent="0.2">
      <c r="A41" s="17" t="s">
        <v>193</v>
      </c>
      <c r="B41" s="17" t="s">
        <v>194</v>
      </c>
      <c r="C41" s="18">
        <v>0</v>
      </c>
      <c r="D41" s="18">
        <v>0</v>
      </c>
      <c r="E41" s="18">
        <v>0</v>
      </c>
      <c r="F41" s="18">
        <v>2.3020833333333335</v>
      </c>
      <c r="G41" s="18">
        <v>0.28333333333333333</v>
      </c>
      <c r="H41" s="18">
        <v>0</v>
      </c>
      <c r="I41" s="18">
        <v>0</v>
      </c>
      <c r="J41" s="18">
        <v>0</v>
      </c>
    </row>
    <row r="42" spans="1:10" x14ac:dyDescent="0.2">
      <c r="A42" s="17" t="s">
        <v>74</v>
      </c>
      <c r="B42" s="17" t="s">
        <v>75</v>
      </c>
      <c r="C42" s="18">
        <v>0</v>
      </c>
      <c r="D42" s="18">
        <v>0</v>
      </c>
      <c r="E42" s="18">
        <v>0</v>
      </c>
      <c r="F42" s="18">
        <v>2.9166666666666667E-2</v>
      </c>
      <c r="G42" s="18">
        <v>4.7222222222222221E-2</v>
      </c>
      <c r="H42" s="18">
        <v>0</v>
      </c>
      <c r="I42" s="18">
        <v>0</v>
      </c>
      <c r="J42" s="18">
        <v>0</v>
      </c>
    </row>
    <row r="43" spans="1:10" x14ac:dyDescent="0.2">
      <c r="A43" s="17" t="s">
        <v>118</v>
      </c>
      <c r="B43" s="17" t="s">
        <v>119</v>
      </c>
      <c r="C43" s="18">
        <v>2.6881944444444446</v>
      </c>
      <c r="D43" s="18">
        <v>2.9861111111111113E-2</v>
      </c>
      <c r="E43" s="18">
        <v>2.1527777777777778E-2</v>
      </c>
      <c r="F43" s="18">
        <v>18.022222222222222</v>
      </c>
      <c r="G43" s="18" t="s">
        <v>280</v>
      </c>
      <c r="H43" s="18">
        <v>0</v>
      </c>
      <c r="I43" s="18">
        <v>0</v>
      </c>
      <c r="J43" s="18">
        <v>0</v>
      </c>
    </row>
    <row r="44" spans="1:10" x14ac:dyDescent="0.2">
      <c r="A44" s="17" t="s">
        <v>236</v>
      </c>
      <c r="B44" s="17" t="s">
        <v>237</v>
      </c>
      <c r="C44" s="18">
        <v>2.3493055555555555</v>
      </c>
      <c r="D44" s="18">
        <v>1.2694444444444444</v>
      </c>
      <c r="E44" s="18">
        <v>4.791666666666667E-2</v>
      </c>
      <c r="F44" s="18">
        <v>15.373611111111112</v>
      </c>
      <c r="G44" s="18">
        <v>2.6361111111111111</v>
      </c>
      <c r="H44" s="18">
        <v>0</v>
      </c>
      <c r="I44" s="18">
        <v>0</v>
      </c>
      <c r="J44" s="18">
        <v>0</v>
      </c>
    </row>
    <row r="45" spans="1:10" x14ac:dyDescent="0.2">
      <c r="A45" s="17" t="s">
        <v>254</v>
      </c>
      <c r="B45" s="17" t="s">
        <v>255</v>
      </c>
      <c r="C45" s="18">
        <v>0</v>
      </c>
      <c r="D45" s="18">
        <v>0</v>
      </c>
      <c r="E45" s="18">
        <v>0</v>
      </c>
      <c r="F45" s="18">
        <v>0.12916666666666668</v>
      </c>
      <c r="G45" s="18">
        <v>0.12916666666666668</v>
      </c>
      <c r="H45" s="18">
        <v>0</v>
      </c>
      <c r="I45" s="18">
        <v>0</v>
      </c>
      <c r="J45" s="18">
        <v>0</v>
      </c>
    </row>
    <row r="46" spans="1:10" x14ac:dyDescent="0.2">
      <c r="A46" s="17" t="s">
        <v>94</v>
      </c>
      <c r="B46" s="17" t="s">
        <v>95</v>
      </c>
      <c r="C46" s="18">
        <v>3.472222222222222E-3</v>
      </c>
      <c r="D46" s="18">
        <v>0</v>
      </c>
      <c r="E46" s="18">
        <v>0</v>
      </c>
      <c r="F46" s="18">
        <v>1.9368055555555554</v>
      </c>
      <c r="G46" s="18" t="s">
        <v>272</v>
      </c>
      <c r="H46" s="18">
        <v>0</v>
      </c>
      <c r="I46" s="18">
        <v>0</v>
      </c>
      <c r="J46" s="18">
        <v>0</v>
      </c>
    </row>
    <row r="47" spans="1:10" x14ac:dyDescent="0.2">
      <c r="A47" s="17" t="s">
        <v>48</v>
      </c>
      <c r="B47" s="17" t="s">
        <v>49</v>
      </c>
      <c r="C47" s="18">
        <v>4.1923611111111114</v>
      </c>
      <c r="D47" s="18">
        <v>0</v>
      </c>
      <c r="E47" s="18">
        <v>0</v>
      </c>
      <c r="F47" s="18">
        <v>4.6826388888888886</v>
      </c>
      <c r="G47" s="18" t="s">
        <v>50</v>
      </c>
      <c r="H47" s="18">
        <v>0</v>
      </c>
      <c r="I47" s="18">
        <v>0</v>
      </c>
      <c r="J47" s="18">
        <v>0</v>
      </c>
    </row>
    <row r="48" spans="1:10" x14ac:dyDescent="0.2">
      <c r="A48" s="17" t="s">
        <v>108</v>
      </c>
      <c r="B48" s="17" t="s">
        <v>109</v>
      </c>
      <c r="C48" s="18">
        <v>0.49305555555555558</v>
      </c>
      <c r="D48" s="18">
        <v>0</v>
      </c>
      <c r="E48" s="18">
        <v>2.9861111111111113E-2</v>
      </c>
      <c r="F48" s="18">
        <v>4.4916666666666663</v>
      </c>
      <c r="G48" s="18" t="s">
        <v>278</v>
      </c>
      <c r="H48" s="18">
        <v>0</v>
      </c>
      <c r="I48" s="18">
        <v>0</v>
      </c>
      <c r="J48" s="18">
        <v>0</v>
      </c>
    </row>
    <row r="49" spans="1:10" x14ac:dyDescent="0.2">
      <c r="A49" s="17" t="s">
        <v>70</v>
      </c>
      <c r="B49" s="17" t="s">
        <v>71</v>
      </c>
      <c r="C49" s="18">
        <v>2.5270833333333331</v>
      </c>
      <c r="D49" s="18">
        <v>1.2034722222222223</v>
      </c>
      <c r="E49" s="18">
        <v>0</v>
      </c>
      <c r="F49" s="18">
        <v>1.7868055555555555</v>
      </c>
      <c r="G49" s="18">
        <v>0.18124999999999999</v>
      </c>
      <c r="H49" s="18">
        <v>0</v>
      </c>
      <c r="I49" s="18">
        <v>0</v>
      </c>
      <c r="J49" s="18">
        <v>1.875</v>
      </c>
    </row>
    <row r="50" spans="1:10" x14ac:dyDescent="0.2">
      <c r="A50" s="17" t="s">
        <v>205</v>
      </c>
      <c r="B50" s="17" t="s">
        <v>206</v>
      </c>
      <c r="C50" s="18">
        <v>3.3590277777777779</v>
      </c>
      <c r="D50" s="18">
        <v>0</v>
      </c>
      <c r="E50" s="18">
        <v>0</v>
      </c>
      <c r="F50" s="18">
        <v>4.2590277777777779</v>
      </c>
      <c r="G50" s="18" t="s">
        <v>253</v>
      </c>
      <c r="H50" s="18">
        <v>0</v>
      </c>
      <c r="I50" s="18">
        <v>0</v>
      </c>
      <c r="J50" s="18">
        <v>0</v>
      </c>
    </row>
    <row r="51" spans="1:10" x14ac:dyDescent="0.2">
      <c r="A51" s="17" t="s">
        <v>164</v>
      </c>
      <c r="B51" s="17" t="s">
        <v>165</v>
      </c>
      <c r="C51" s="18">
        <v>0.38055555555555554</v>
      </c>
      <c r="D51" s="18">
        <v>0</v>
      </c>
      <c r="E51" s="18">
        <v>3.472222222222222E-3</v>
      </c>
      <c r="F51" s="18">
        <v>5.4666666666666668</v>
      </c>
      <c r="G51" s="18">
        <v>0.93402777777777779</v>
      </c>
      <c r="H51" s="18">
        <v>0</v>
      </c>
      <c r="I51" s="18">
        <v>0</v>
      </c>
      <c r="J51" s="18">
        <v>0</v>
      </c>
    </row>
    <row r="52" spans="1:10" x14ac:dyDescent="0.2">
      <c r="A52" s="17" t="s">
        <v>162</v>
      </c>
      <c r="B52" s="17" t="s">
        <v>163</v>
      </c>
      <c r="C52" s="18">
        <v>0</v>
      </c>
      <c r="D52" s="18">
        <v>0</v>
      </c>
      <c r="E52" s="18">
        <v>0</v>
      </c>
      <c r="F52" s="18">
        <v>7.1090277777777775</v>
      </c>
      <c r="G52" s="18">
        <v>2.0590277777777777</v>
      </c>
      <c r="H52" s="18">
        <v>0</v>
      </c>
      <c r="I52" s="18">
        <v>0</v>
      </c>
      <c r="J52" s="18">
        <v>0</v>
      </c>
    </row>
    <row r="53" spans="1:10" x14ac:dyDescent="0.2">
      <c r="A53" s="17" t="s">
        <v>166</v>
      </c>
      <c r="B53" s="17" t="s">
        <v>167</v>
      </c>
      <c r="C53" s="18">
        <v>1.2555555555555555</v>
      </c>
      <c r="D53" s="18">
        <v>1.3888888888888889E-3</v>
      </c>
      <c r="E53" s="18">
        <v>2.2916666666666665E-2</v>
      </c>
      <c r="F53" s="18">
        <v>4.635416666666667</v>
      </c>
      <c r="G53" s="18">
        <v>1.3784722222222223</v>
      </c>
      <c r="H53" s="18">
        <v>0</v>
      </c>
      <c r="I53" s="18">
        <v>0</v>
      </c>
      <c r="J53" s="18">
        <v>0</v>
      </c>
    </row>
    <row r="54" spans="1:10" x14ac:dyDescent="0.2">
      <c r="A54" s="17" t="s">
        <v>168</v>
      </c>
      <c r="B54" s="17" t="s">
        <v>169</v>
      </c>
      <c r="C54" s="18">
        <v>2.0479166666666666</v>
      </c>
      <c r="D54" s="18">
        <v>0</v>
      </c>
      <c r="E54" s="18">
        <v>0.31666666666666665</v>
      </c>
      <c r="F54" s="18">
        <v>5.4340277777777777</v>
      </c>
      <c r="G54" s="18" t="s">
        <v>290</v>
      </c>
      <c r="H54" s="18">
        <v>0</v>
      </c>
      <c r="I54" s="18">
        <v>0</v>
      </c>
      <c r="J54" s="18">
        <v>0</v>
      </c>
    </row>
    <row r="55" spans="1:10" x14ac:dyDescent="0.2">
      <c r="A55" s="17" t="s">
        <v>251</v>
      </c>
      <c r="B55" s="17" t="s">
        <v>252</v>
      </c>
      <c r="C55" s="18">
        <v>2.2166666666666668</v>
      </c>
      <c r="D55" s="18">
        <v>2.2916666666666665E-2</v>
      </c>
      <c r="E55" s="18">
        <v>4.3749999999999997E-2</v>
      </c>
      <c r="F55" s="18">
        <v>0.33124999999999999</v>
      </c>
      <c r="G55" s="18">
        <v>0.33124999999999999</v>
      </c>
      <c r="H55" s="18">
        <v>0</v>
      </c>
      <c r="I55" s="18">
        <v>0</v>
      </c>
      <c r="J55" s="18">
        <v>0</v>
      </c>
    </row>
    <row r="56" spans="1:10" x14ac:dyDescent="0.2">
      <c r="A56" s="17" t="s">
        <v>159</v>
      </c>
      <c r="B56" s="17" t="s">
        <v>160</v>
      </c>
      <c r="C56" s="18">
        <v>1.9784722222222222</v>
      </c>
      <c r="D56" s="18" t="s">
        <v>288</v>
      </c>
      <c r="E56" s="18">
        <v>2.2916666666666665E-2</v>
      </c>
      <c r="F56" s="18">
        <v>2.6583333333333332</v>
      </c>
      <c r="G56" s="18">
        <v>0.74583333333333335</v>
      </c>
      <c r="H56" s="18">
        <v>0</v>
      </c>
      <c r="I56" s="18">
        <v>0</v>
      </c>
      <c r="J56" s="18">
        <v>0</v>
      </c>
    </row>
    <row r="57" spans="1:10" x14ac:dyDescent="0.2">
      <c r="A57" s="17" t="s">
        <v>114</v>
      </c>
      <c r="B57" s="17" t="s">
        <v>115</v>
      </c>
      <c r="C57" s="18">
        <v>2.2645833333333334</v>
      </c>
      <c r="D57" s="18">
        <v>0</v>
      </c>
      <c r="E57" s="18">
        <v>2.7777777777777779E-3</v>
      </c>
      <c r="F57" s="18">
        <v>7.9930555555555554</v>
      </c>
      <c r="G57" s="18">
        <v>0.53749999999999998</v>
      </c>
      <c r="H57" s="18">
        <v>0</v>
      </c>
      <c r="I57" s="18">
        <v>0</v>
      </c>
      <c r="J57" s="18">
        <v>0</v>
      </c>
    </row>
    <row r="58" spans="1:10" x14ac:dyDescent="0.2">
      <c r="A58" s="17" t="s">
        <v>216</v>
      </c>
      <c r="B58" s="17" t="s">
        <v>217</v>
      </c>
      <c r="C58" s="18">
        <v>0.72986111111111107</v>
      </c>
      <c r="D58" s="18">
        <v>0</v>
      </c>
      <c r="E58" s="18">
        <v>0</v>
      </c>
      <c r="F58" s="18">
        <v>3.8881944444444443</v>
      </c>
      <c r="G58" s="18" t="s">
        <v>305</v>
      </c>
      <c r="H58" s="18">
        <v>0</v>
      </c>
      <c r="I58" s="18">
        <v>0</v>
      </c>
      <c r="J58" s="18">
        <v>0</v>
      </c>
    </row>
    <row r="59" spans="1:10" x14ac:dyDescent="0.2">
      <c r="A59" s="17" t="s">
        <v>110</v>
      </c>
      <c r="B59" s="17" t="s">
        <v>111</v>
      </c>
      <c r="C59" s="18">
        <v>1.4868055555555555</v>
      </c>
      <c r="D59" s="18">
        <v>0</v>
      </c>
      <c r="E59" s="18">
        <v>0</v>
      </c>
      <c r="F59" s="18">
        <v>0.24166666666666667</v>
      </c>
      <c r="G59" s="18">
        <v>0.21666666666666667</v>
      </c>
      <c r="H59" s="18">
        <v>0</v>
      </c>
      <c r="I59" s="18">
        <v>0</v>
      </c>
      <c r="J59" s="18">
        <v>0</v>
      </c>
    </row>
    <row r="60" spans="1:10" x14ac:dyDescent="0.2">
      <c r="A60" s="17" t="s">
        <v>144</v>
      </c>
      <c r="B60" s="17" t="s">
        <v>145</v>
      </c>
      <c r="C60" s="18">
        <v>2.1534722222222222</v>
      </c>
      <c r="D60" s="18">
        <v>0</v>
      </c>
      <c r="E60" s="18">
        <v>0</v>
      </c>
      <c r="F60" s="18">
        <v>11.763194444444444</v>
      </c>
      <c r="G60" s="18" t="s">
        <v>285</v>
      </c>
      <c r="H60" s="18">
        <v>0</v>
      </c>
      <c r="I60" s="18">
        <v>0</v>
      </c>
      <c r="J60" s="18">
        <v>0</v>
      </c>
    </row>
    <row r="61" spans="1:10" x14ac:dyDescent="0.2">
      <c r="A61" s="17" t="s">
        <v>182</v>
      </c>
      <c r="B61" s="17" t="s">
        <v>183</v>
      </c>
      <c r="C61" s="18">
        <v>0</v>
      </c>
      <c r="D61" s="18">
        <v>0</v>
      </c>
      <c r="E61" s="18">
        <v>0</v>
      </c>
      <c r="F61" s="18">
        <v>1.7166666666666666</v>
      </c>
      <c r="G61" s="18" t="s">
        <v>295</v>
      </c>
      <c r="H61" s="18">
        <v>0</v>
      </c>
      <c r="I61" s="18">
        <v>0</v>
      </c>
      <c r="J61" s="18">
        <v>0</v>
      </c>
    </row>
    <row r="62" spans="1:10" x14ac:dyDescent="0.2">
      <c r="A62" s="17" t="s">
        <v>157</v>
      </c>
      <c r="B62" s="17" t="s">
        <v>158</v>
      </c>
      <c r="C62" s="18">
        <v>1.8749999999999999E-2</v>
      </c>
      <c r="D62" s="18">
        <v>0</v>
      </c>
      <c r="E62" s="18">
        <v>0</v>
      </c>
      <c r="F62" s="18">
        <v>3.2590277777777779</v>
      </c>
      <c r="G62" s="18">
        <v>3.6111111111111108E-2</v>
      </c>
      <c r="H62" s="18">
        <v>0</v>
      </c>
      <c r="I62" s="18">
        <v>0</v>
      </c>
      <c r="J62" s="18">
        <v>0</v>
      </c>
    </row>
    <row r="63" spans="1:10" x14ac:dyDescent="0.2">
      <c r="A63" s="17" t="s">
        <v>82</v>
      </c>
      <c r="B63" s="17" t="s">
        <v>83</v>
      </c>
      <c r="C63" s="18">
        <v>0</v>
      </c>
      <c r="D63" s="18">
        <v>0</v>
      </c>
      <c r="E63" s="18">
        <v>0</v>
      </c>
      <c r="F63" s="18">
        <v>1.2583333333333333</v>
      </c>
      <c r="G63" s="18">
        <v>1.2583333333333333</v>
      </c>
      <c r="H63" s="18">
        <v>0</v>
      </c>
      <c r="I63" s="18">
        <v>0</v>
      </c>
      <c r="J63" s="18">
        <v>0</v>
      </c>
    </row>
    <row r="64" spans="1:10" x14ac:dyDescent="0.2">
      <c r="A64" s="17" t="s">
        <v>120</v>
      </c>
      <c r="B64" s="17" t="s">
        <v>121</v>
      </c>
      <c r="C64" s="18">
        <v>0.53194444444444444</v>
      </c>
      <c r="D64" s="18">
        <v>0</v>
      </c>
      <c r="E64" s="18">
        <v>5.6250000000000001E-2</v>
      </c>
      <c r="F64" s="18">
        <v>4.3055555555555555E-2</v>
      </c>
      <c r="G64" s="18">
        <v>0.1388888888888889</v>
      </c>
      <c r="H64" s="18">
        <v>0</v>
      </c>
      <c r="I64" s="18">
        <v>0</v>
      </c>
      <c r="J64" s="18">
        <v>0</v>
      </c>
    </row>
    <row r="65" spans="1:10" x14ac:dyDescent="0.2">
      <c r="A65" s="17" t="s">
        <v>153</v>
      </c>
      <c r="B65" s="17" t="s">
        <v>154</v>
      </c>
      <c r="C65" s="18">
        <v>1.8020833333333333</v>
      </c>
      <c r="D65" s="18">
        <v>0</v>
      </c>
      <c r="E65" s="18">
        <v>0</v>
      </c>
      <c r="F65" s="18" t="s">
        <v>286</v>
      </c>
      <c r="G65" s="18" t="s">
        <v>287</v>
      </c>
      <c r="H65" s="18">
        <v>0</v>
      </c>
      <c r="I65" s="18">
        <v>0</v>
      </c>
      <c r="J65" s="18">
        <v>0</v>
      </c>
    </row>
    <row r="66" spans="1:10" x14ac:dyDescent="0.2">
      <c r="A66" s="17" t="s">
        <v>214</v>
      </c>
      <c r="B66" s="17" t="s">
        <v>215</v>
      </c>
      <c r="C66" s="18">
        <v>0.98402777777777772</v>
      </c>
      <c r="D66" s="18">
        <v>0</v>
      </c>
      <c r="E66" s="18">
        <v>0</v>
      </c>
      <c r="F66" s="18">
        <v>5.9611111111111112</v>
      </c>
      <c r="G66" s="18" t="s">
        <v>304</v>
      </c>
      <c r="H66" s="18">
        <v>0</v>
      </c>
      <c r="I66" s="18">
        <v>0</v>
      </c>
      <c r="J66" s="18">
        <v>0</v>
      </c>
    </row>
    <row r="67" spans="1:10" x14ac:dyDescent="0.2">
      <c r="A67" s="17" t="s">
        <v>186</v>
      </c>
      <c r="B67" s="17" t="s">
        <v>187</v>
      </c>
      <c r="C67" s="18">
        <v>1.7479166666666666</v>
      </c>
      <c r="D67" s="18">
        <v>1.8749999999999999E-2</v>
      </c>
      <c r="E67" s="18">
        <v>2.8472222222222222E-2</v>
      </c>
      <c r="F67" s="18">
        <v>7.1201388888888886</v>
      </c>
      <c r="G67" s="18" t="s">
        <v>296</v>
      </c>
      <c r="H67" s="18">
        <v>0</v>
      </c>
      <c r="I67" s="18">
        <v>0</v>
      </c>
      <c r="J67" s="18">
        <v>0</v>
      </c>
    </row>
    <row r="68" spans="1:10" x14ac:dyDescent="0.2">
      <c r="A68" s="17" t="s">
        <v>66</v>
      </c>
      <c r="B68" s="17" t="s">
        <v>67</v>
      </c>
      <c r="C68" s="18">
        <v>0.6333333333333333</v>
      </c>
      <c r="D68" s="18">
        <v>0</v>
      </c>
      <c r="E68" s="18">
        <v>0</v>
      </c>
      <c r="F68" s="18">
        <v>21.500694444444445</v>
      </c>
      <c r="G68" s="18">
        <v>3.5354166666666669</v>
      </c>
      <c r="H68" s="18">
        <v>0</v>
      </c>
      <c r="I68" s="18">
        <v>0</v>
      </c>
      <c r="J68" s="18">
        <v>0</v>
      </c>
    </row>
    <row r="69" spans="1:10" x14ac:dyDescent="0.2">
      <c r="A69" s="17" t="s">
        <v>140</v>
      </c>
      <c r="B69" s="17" t="s">
        <v>141</v>
      </c>
      <c r="C69" s="18">
        <v>0.42708333333333331</v>
      </c>
      <c r="D69" s="18">
        <v>0</v>
      </c>
      <c r="E69" s="18">
        <v>0</v>
      </c>
      <c r="F69" s="18">
        <v>5.8604166666666666</v>
      </c>
      <c r="G69" s="18" t="s">
        <v>284</v>
      </c>
      <c r="H69" s="18">
        <v>0</v>
      </c>
      <c r="I69" s="18">
        <v>0</v>
      </c>
      <c r="J69" s="18">
        <v>0</v>
      </c>
    </row>
    <row r="70" spans="1:10" x14ac:dyDescent="0.2">
      <c r="A70" s="17" t="s">
        <v>177</v>
      </c>
      <c r="B70" s="17" t="s">
        <v>178</v>
      </c>
      <c r="C70" s="18">
        <v>0.10069444444444445</v>
      </c>
      <c r="D70" s="18">
        <v>0</v>
      </c>
      <c r="E70" s="18">
        <v>0</v>
      </c>
      <c r="F70" s="18">
        <v>0.53194444444444444</v>
      </c>
      <c r="G70" s="18">
        <v>0.42499999999999999</v>
      </c>
      <c r="H70" s="18">
        <v>0</v>
      </c>
      <c r="I70" s="18">
        <v>0</v>
      </c>
      <c r="J70" s="18">
        <v>0</v>
      </c>
    </row>
    <row r="71" spans="1:10" x14ac:dyDescent="0.2">
      <c r="A71" s="17" t="s">
        <v>155</v>
      </c>
      <c r="B71" s="17" t="s">
        <v>156</v>
      </c>
      <c r="C71" s="18">
        <v>1.3111111111111111</v>
      </c>
      <c r="D71" s="18">
        <v>1.3888888888888889E-3</v>
      </c>
      <c r="E71" s="18">
        <v>7.6388888888888886E-3</v>
      </c>
      <c r="F71" s="18">
        <v>6.0659722222222223</v>
      </c>
      <c r="G71" s="18">
        <v>1.4208333333333334</v>
      </c>
      <c r="H71" s="18">
        <v>0</v>
      </c>
      <c r="I71" s="18">
        <v>0</v>
      </c>
      <c r="J71" s="18">
        <v>0</v>
      </c>
    </row>
    <row r="72" spans="1:10" x14ac:dyDescent="0.2">
      <c r="A72" s="17" t="s">
        <v>62</v>
      </c>
      <c r="B72" s="17" t="s">
        <v>63</v>
      </c>
      <c r="C72" s="18">
        <v>1.1708333333333334</v>
      </c>
      <c r="D72" s="18">
        <v>0</v>
      </c>
      <c r="E72" s="18">
        <v>0</v>
      </c>
      <c r="F72" s="18">
        <v>17.496527777777779</v>
      </c>
      <c r="G72" s="18" t="s">
        <v>264</v>
      </c>
      <c r="H72" s="18">
        <v>0</v>
      </c>
      <c r="I72" s="18">
        <v>0</v>
      </c>
      <c r="J72" s="18">
        <v>0</v>
      </c>
    </row>
    <row r="73" spans="1:10" x14ac:dyDescent="0.2">
      <c r="A73" s="17" t="s">
        <v>197</v>
      </c>
      <c r="B73" s="17" t="s">
        <v>198</v>
      </c>
      <c r="C73" s="18">
        <v>1.9631944444444445</v>
      </c>
      <c r="D73" s="18">
        <v>0</v>
      </c>
      <c r="E73" s="18">
        <v>0</v>
      </c>
      <c r="F73" s="18">
        <v>4.2493055555555559</v>
      </c>
      <c r="G73" s="18">
        <v>2.0506944444444444</v>
      </c>
      <c r="H73" s="18">
        <v>0</v>
      </c>
      <c r="I73" s="18">
        <v>0</v>
      </c>
      <c r="J73" s="18">
        <v>0</v>
      </c>
    </row>
    <row r="74" spans="1:10" x14ac:dyDescent="0.2">
      <c r="A74" s="17" t="s">
        <v>242</v>
      </c>
      <c r="B74" s="17" t="s">
        <v>243</v>
      </c>
      <c r="C74" s="18">
        <v>3.6527777777777777</v>
      </c>
      <c r="D74" s="18">
        <v>0.6333333333333333</v>
      </c>
      <c r="E74" s="18">
        <v>0</v>
      </c>
      <c r="F74" s="18">
        <v>1.2506944444444446</v>
      </c>
      <c r="G74" s="18">
        <v>1.2506944444444446</v>
      </c>
      <c r="H74" s="18">
        <v>0</v>
      </c>
      <c r="I74" s="18">
        <v>0</v>
      </c>
      <c r="J74" s="18">
        <v>0</v>
      </c>
    </row>
    <row r="75" spans="1:10" x14ac:dyDescent="0.2">
      <c r="A75" s="17" t="s">
        <v>30</v>
      </c>
      <c r="B75" s="17" t="s">
        <v>31</v>
      </c>
      <c r="C75" s="18">
        <v>1.6673611111111111</v>
      </c>
      <c r="D75" s="18">
        <v>0</v>
      </c>
      <c r="E75" s="18">
        <v>0</v>
      </c>
      <c r="F75" s="18">
        <v>0.32708333333333334</v>
      </c>
      <c r="G75" s="18" t="s">
        <v>256</v>
      </c>
      <c r="H75" s="18">
        <v>0</v>
      </c>
      <c r="I75" s="18">
        <v>0</v>
      </c>
      <c r="J75" s="18">
        <v>0</v>
      </c>
    </row>
    <row r="76" spans="1:10" x14ac:dyDescent="0.2">
      <c r="A76" s="17" t="s">
        <v>218</v>
      </c>
      <c r="B76" s="17" t="s">
        <v>219</v>
      </c>
      <c r="C76" s="18">
        <v>7.9861111111111105E-2</v>
      </c>
      <c r="D76" s="18">
        <v>0</v>
      </c>
      <c r="E76" s="18">
        <v>1.6666666666666666E-2</v>
      </c>
      <c r="F76" s="18">
        <v>0.58611111111111114</v>
      </c>
      <c r="G76" s="18" t="s">
        <v>306</v>
      </c>
      <c r="H76" s="18">
        <v>0</v>
      </c>
      <c r="I76" s="18">
        <v>0</v>
      </c>
      <c r="J76" s="18">
        <v>0</v>
      </c>
    </row>
    <row r="77" spans="1:10" x14ac:dyDescent="0.2">
      <c r="A77" s="17" t="s">
        <v>201</v>
      </c>
      <c r="B77" s="17" t="s">
        <v>202</v>
      </c>
      <c r="C77" s="18">
        <v>2.5104166666666665</v>
      </c>
      <c r="D77" s="18">
        <v>3.472222222222222E-3</v>
      </c>
      <c r="E77" s="18">
        <v>2.8472222222222222E-2</v>
      </c>
      <c r="F77" s="18">
        <v>4.7166666666666668</v>
      </c>
      <c r="G77" s="18">
        <v>0.93472222222222223</v>
      </c>
      <c r="H77" s="18">
        <v>0</v>
      </c>
      <c r="I77" s="18">
        <v>0</v>
      </c>
      <c r="J77" s="18">
        <v>0</v>
      </c>
    </row>
    <row r="78" spans="1:10" x14ac:dyDescent="0.2">
      <c r="A78" s="17" t="s">
        <v>146</v>
      </c>
      <c r="B78" s="17" t="s">
        <v>233</v>
      </c>
      <c r="C78" s="18">
        <v>1.1229166666666666</v>
      </c>
      <c r="D78" s="18">
        <v>1.3888888888888889E-3</v>
      </c>
      <c r="E78" s="18">
        <v>6.3888888888888884E-2</v>
      </c>
      <c r="F78" s="18" t="s">
        <v>311</v>
      </c>
      <c r="G78" s="18">
        <v>0.45347222222222222</v>
      </c>
      <c r="H78" s="18">
        <v>0</v>
      </c>
      <c r="I78" s="18">
        <v>0</v>
      </c>
      <c r="J78" s="18">
        <v>0</v>
      </c>
    </row>
    <row r="79" spans="1:10" x14ac:dyDescent="0.2">
      <c r="A79" s="17" t="s">
        <v>298</v>
      </c>
      <c r="B79" s="17" t="s">
        <v>230</v>
      </c>
      <c r="C79" s="18">
        <v>1.2666666666666666</v>
      </c>
      <c r="D79" s="18">
        <v>0.6333333333333333</v>
      </c>
      <c r="E79" s="18">
        <v>0</v>
      </c>
      <c r="F79" s="18" t="s">
        <v>299</v>
      </c>
      <c r="G79" s="18" t="s">
        <v>299</v>
      </c>
      <c r="H79" s="18">
        <v>0</v>
      </c>
      <c r="I79" s="18">
        <v>0</v>
      </c>
      <c r="J79" s="18">
        <v>0</v>
      </c>
    </row>
    <row r="80" spans="1:10" x14ac:dyDescent="0.2">
      <c r="A80" s="17" t="s">
        <v>229</v>
      </c>
      <c r="B80" s="17" t="s">
        <v>230</v>
      </c>
      <c r="C80" s="18">
        <v>0</v>
      </c>
      <c r="D80" s="18">
        <v>0.26527777777777778</v>
      </c>
      <c r="E80" s="18">
        <v>0</v>
      </c>
      <c r="F80" s="18">
        <v>6.5444444444444443</v>
      </c>
      <c r="G80" s="18">
        <v>3.3319444444444444</v>
      </c>
      <c r="H80" s="18">
        <v>0</v>
      </c>
      <c r="I80" s="18">
        <v>0</v>
      </c>
      <c r="J80" s="18">
        <v>0</v>
      </c>
    </row>
    <row r="81" spans="1:10" x14ac:dyDescent="0.2">
      <c r="A81" s="17" t="s">
        <v>231</v>
      </c>
      <c r="B81" s="17" t="s">
        <v>232</v>
      </c>
      <c r="C81" s="18">
        <v>7.9625000000000004</v>
      </c>
      <c r="D81" s="18">
        <v>3.5284722222222222</v>
      </c>
      <c r="E81" s="18">
        <v>0.6333333333333333</v>
      </c>
      <c r="F81" s="18">
        <v>3.807638888888889</v>
      </c>
      <c r="G81" s="18">
        <v>2.6895833333333332</v>
      </c>
      <c r="H81" s="18">
        <v>0</v>
      </c>
      <c r="I81" s="18">
        <v>0</v>
      </c>
      <c r="J81" s="18">
        <v>0</v>
      </c>
    </row>
    <row r="82" spans="1:10" x14ac:dyDescent="0.2">
      <c r="A82" s="17" t="s">
        <v>59</v>
      </c>
      <c r="B82" s="17" t="s">
        <v>248</v>
      </c>
      <c r="C82" s="18">
        <v>0</v>
      </c>
      <c r="D82" s="18">
        <v>0</v>
      </c>
      <c r="E82" s="18">
        <v>0</v>
      </c>
      <c r="F82" s="18">
        <v>0.41388888888888886</v>
      </c>
      <c r="G82" s="18" t="s">
        <v>310</v>
      </c>
      <c r="H82" s="18">
        <v>0</v>
      </c>
      <c r="I82" s="18">
        <v>0</v>
      </c>
      <c r="J82" s="18">
        <v>0</v>
      </c>
    </row>
    <row r="83" spans="1:10" x14ac:dyDescent="0.2">
      <c r="A83" s="17" t="s">
        <v>142</v>
      </c>
      <c r="B83" s="17" t="s">
        <v>192</v>
      </c>
      <c r="C83" s="18">
        <v>0</v>
      </c>
      <c r="D83" s="18">
        <v>0</v>
      </c>
      <c r="E83" s="18">
        <v>0</v>
      </c>
      <c r="F83" s="18">
        <v>5.2416666666666663</v>
      </c>
      <c r="G83" s="18" t="s">
        <v>300</v>
      </c>
      <c r="H83" s="18">
        <v>0</v>
      </c>
      <c r="I83" s="18">
        <v>0</v>
      </c>
      <c r="J83" s="18">
        <v>0</v>
      </c>
    </row>
    <row r="84" spans="1:10" x14ac:dyDescent="0.2">
      <c r="A84" s="17" t="s">
        <v>100</v>
      </c>
      <c r="B84" s="17" t="s">
        <v>101</v>
      </c>
      <c r="C84" s="18">
        <v>0.42708333333333331</v>
      </c>
      <c r="D84" s="18">
        <v>0</v>
      </c>
      <c r="E84" s="18">
        <v>0</v>
      </c>
      <c r="F84" s="18">
        <v>2.8479166666666669</v>
      </c>
      <c r="G84" s="18" t="s">
        <v>275</v>
      </c>
      <c r="H84" s="18">
        <v>0</v>
      </c>
      <c r="I84" s="18">
        <v>0</v>
      </c>
      <c r="J84" s="18">
        <v>0</v>
      </c>
    </row>
    <row r="85" spans="1:10" x14ac:dyDescent="0.2">
      <c r="A85" s="17" t="s">
        <v>46</v>
      </c>
      <c r="B85" s="17" t="s">
        <v>47</v>
      </c>
      <c r="C85" s="18">
        <v>0.19583333333333333</v>
      </c>
      <c r="D85" s="18">
        <v>0.23333333333333334</v>
      </c>
      <c r="E85" s="18">
        <v>0.20624999999999999</v>
      </c>
      <c r="F85" s="18" t="s">
        <v>260</v>
      </c>
      <c r="G85" s="18" t="s">
        <v>261</v>
      </c>
      <c r="H85" s="18">
        <v>0</v>
      </c>
      <c r="I85" s="18">
        <v>0</v>
      </c>
      <c r="J85" s="18">
        <v>0</v>
      </c>
    </row>
    <row r="86" spans="1:10" x14ac:dyDescent="0.2">
      <c r="A86" s="17" t="s">
        <v>180</v>
      </c>
      <c r="B86" s="17" t="s">
        <v>181</v>
      </c>
      <c r="C86" s="18">
        <v>0</v>
      </c>
      <c r="D86" s="18">
        <v>0</v>
      </c>
      <c r="E86" s="18">
        <v>0</v>
      </c>
      <c r="F86" s="18">
        <v>1.8951388888888889</v>
      </c>
      <c r="G86" s="18" t="s">
        <v>294</v>
      </c>
      <c r="H86" s="18">
        <v>0</v>
      </c>
      <c r="I86" s="18">
        <v>0</v>
      </c>
      <c r="J86" s="18">
        <v>0</v>
      </c>
    </row>
    <row r="87" spans="1:10" x14ac:dyDescent="0.2">
      <c r="A87" s="17" t="s">
        <v>190</v>
      </c>
      <c r="B87" s="17" t="s">
        <v>191</v>
      </c>
      <c r="C87" s="18">
        <v>5.3250000000000002</v>
      </c>
      <c r="D87" s="18">
        <v>6.9444444444444447E-4</v>
      </c>
      <c r="E87" s="18">
        <v>9.0277777777777769E-3</v>
      </c>
      <c r="F87" s="18">
        <v>3.1041666666666665</v>
      </c>
      <c r="G87" s="18">
        <v>1.9833333333333334</v>
      </c>
      <c r="H87" s="18">
        <v>0</v>
      </c>
      <c r="I87" s="18">
        <v>0</v>
      </c>
      <c r="J87" s="18">
        <v>0</v>
      </c>
    </row>
    <row r="88" spans="1:10" x14ac:dyDescent="0.2">
      <c r="A88" s="17" t="s">
        <v>38</v>
      </c>
      <c r="B88" s="17" t="s">
        <v>39</v>
      </c>
      <c r="C88" s="18">
        <v>3.472222222222222E-3</v>
      </c>
      <c r="D88" s="18">
        <v>0</v>
      </c>
      <c r="E88" s="18">
        <v>0</v>
      </c>
      <c r="F88" s="18">
        <v>0.3576388888888889</v>
      </c>
      <c r="G88" s="18">
        <v>0.11458333333333333</v>
      </c>
      <c r="H88" s="18">
        <v>0</v>
      </c>
      <c r="I88" s="18">
        <v>0</v>
      </c>
      <c r="J88" s="18">
        <v>0</v>
      </c>
    </row>
    <row r="89" spans="1:10" x14ac:dyDescent="0.2">
      <c r="A89" s="17" t="s">
        <v>220</v>
      </c>
      <c r="B89" s="17" t="s">
        <v>221</v>
      </c>
      <c r="C89" s="18">
        <v>2.0965277777777778</v>
      </c>
      <c r="D89" s="18">
        <v>0</v>
      </c>
      <c r="E89" s="18">
        <v>0</v>
      </c>
      <c r="F89" s="18">
        <v>11.949305555555556</v>
      </c>
      <c r="G89" s="18" t="s">
        <v>307</v>
      </c>
      <c r="H89" s="18">
        <v>0</v>
      </c>
      <c r="I89" s="18">
        <v>0</v>
      </c>
      <c r="J89" s="18">
        <v>0</v>
      </c>
    </row>
    <row r="90" spans="1:10" x14ac:dyDescent="0.2">
      <c r="A90" s="17" t="s">
        <v>203</v>
      </c>
      <c r="B90" s="17" t="s">
        <v>204</v>
      </c>
      <c r="C90" s="18">
        <v>1.3222222222222222</v>
      </c>
      <c r="D90" s="18">
        <v>0.78680555555555554</v>
      </c>
      <c r="E90" s="18">
        <v>0.12083333333333333</v>
      </c>
      <c r="F90" s="18">
        <v>5.1923611111111114</v>
      </c>
      <c r="G90" s="18">
        <v>0.59236111111111112</v>
      </c>
      <c r="H90" s="18">
        <v>0</v>
      </c>
      <c r="I90" s="18">
        <v>0</v>
      </c>
      <c r="J90" s="18">
        <v>0</v>
      </c>
    </row>
    <row r="91" spans="1:10" x14ac:dyDescent="0.2">
      <c r="A91" s="17" t="s">
        <v>173</v>
      </c>
      <c r="B91" s="17" t="s">
        <v>174</v>
      </c>
      <c r="C91" s="18">
        <v>1.0173611111111112</v>
      </c>
      <c r="D91" s="18">
        <v>0</v>
      </c>
      <c r="E91" s="18">
        <v>9.7222222222222224E-3</v>
      </c>
      <c r="F91" s="18">
        <v>6.3638888888888889</v>
      </c>
      <c r="G91" s="18" t="s">
        <v>293</v>
      </c>
      <c r="H91" s="18">
        <v>0</v>
      </c>
      <c r="I91" s="18">
        <v>0</v>
      </c>
      <c r="J91" s="18">
        <v>0</v>
      </c>
    </row>
    <row r="92" spans="1:10" x14ac:dyDescent="0.2">
      <c r="A92" s="17" t="s">
        <v>90</v>
      </c>
      <c r="B92" s="17" t="s">
        <v>91</v>
      </c>
      <c r="C92" s="18">
        <v>0</v>
      </c>
      <c r="D92" s="18">
        <v>0</v>
      </c>
      <c r="E92" s="18">
        <v>0</v>
      </c>
      <c r="F92" s="18">
        <v>1.2006944444444445</v>
      </c>
      <c r="G92" s="18" t="s">
        <v>270</v>
      </c>
      <c r="H92" s="18">
        <v>0</v>
      </c>
      <c r="I92" s="18">
        <v>0</v>
      </c>
      <c r="J92" s="18">
        <v>0</v>
      </c>
    </row>
    <row r="93" spans="1:10" x14ac:dyDescent="0.2">
      <c r="A93" s="17" t="s">
        <v>151</v>
      </c>
      <c r="B93" s="17" t="s">
        <v>152</v>
      </c>
      <c r="C93" s="18">
        <v>1.7756944444444445</v>
      </c>
      <c r="D93" s="18">
        <v>0.57291666666666663</v>
      </c>
      <c r="E93" s="18">
        <v>0.17291666666666666</v>
      </c>
      <c r="F93" s="18">
        <v>3.0319444444444446</v>
      </c>
      <c r="G93" s="18">
        <v>1.5833333333333333</v>
      </c>
      <c r="H93" s="18">
        <v>0</v>
      </c>
      <c r="I93" s="18">
        <v>0</v>
      </c>
      <c r="J93" s="18">
        <v>0</v>
      </c>
    </row>
    <row r="94" spans="1:10" x14ac:dyDescent="0.2">
      <c r="A94" s="17" t="s">
        <v>98</v>
      </c>
      <c r="B94" s="17" t="s">
        <v>99</v>
      </c>
      <c r="C94" s="18">
        <v>0</v>
      </c>
      <c r="D94" s="18">
        <v>0.28125</v>
      </c>
      <c r="E94" s="18">
        <v>0.10694444444444444</v>
      </c>
      <c r="F94" s="18">
        <v>3.4298611111111112</v>
      </c>
      <c r="G94" s="18" t="s">
        <v>274</v>
      </c>
      <c r="H94" s="18">
        <v>0</v>
      </c>
      <c r="I94" s="18">
        <v>0</v>
      </c>
      <c r="J94" s="18">
        <v>0</v>
      </c>
    </row>
    <row r="95" spans="1:10" x14ac:dyDescent="0.2">
      <c r="A95" s="17" t="s">
        <v>175</v>
      </c>
      <c r="B95" s="17" t="s">
        <v>176</v>
      </c>
      <c r="C95" s="18">
        <v>0</v>
      </c>
      <c r="D95" s="18">
        <v>0</v>
      </c>
      <c r="E95" s="18">
        <v>0</v>
      </c>
      <c r="F95" s="18">
        <v>0.43263888888888891</v>
      </c>
      <c r="G95" s="18">
        <v>1.1201388888888888</v>
      </c>
      <c r="H95" s="18">
        <v>0</v>
      </c>
      <c r="I95" s="18">
        <v>0</v>
      </c>
      <c r="J95" s="18">
        <v>0</v>
      </c>
    </row>
    <row r="96" spans="1:10" x14ac:dyDescent="0.2">
      <c r="A96" s="17" t="s">
        <v>114</v>
      </c>
      <c r="B96" s="17" t="s">
        <v>176</v>
      </c>
      <c r="C96" s="18">
        <v>0.36666666666666664</v>
      </c>
      <c r="D96" s="18">
        <v>3.0555555555555555E-2</v>
      </c>
      <c r="E96" s="18">
        <v>1.1111111111111112E-2</v>
      </c>
      <c r="F96" s="18">
        <v>6.7534722222222223</v>
      </c>
      <c r="G96" s="18">
        <v>4.28125</v>
      </c>
      <c r="H96" s="18">
        <v>0</v>
      </c>
      <c r="I96" s="18">
        <v>0</v>
      </c>
      <c r="J96" s="18">
        <v>0</v>
      </c>
    </row>
    <row r="97" spans="1:10" x14ac:dyDescent="0.2">
      <c r="A97" s="17" t="s">
        <v>225</v>
      </c>
      <c r="B97" s="17" t="s">
        <v>226</v>
      </c>
      <c r="C97" s="18">
        <v>0.23541666666666666</v>
      </c>
      <c r="D97" s="18">
        <v>0</v>
      </c>
      <c r="E97" s="18">
        <v>0</v>
      </c>
      <c r="F97" s="18">
        <v>0.10555555555555556</v>
      </c>
      <c r="G97" s="18" t="s">
        <v>249</v>
      </c>
      <c r="H97" s="18">
        <v>0</v>
      </c>
      <c r="I97" s="18">
        <v>0</v>
      </c>
      <c r="J97" s="18">
        <v>0</v>
      </c>
    </row>
    <row r="98" spans="1:10" x14ac:dyDescent="0.2">
      <c r="A98" s="17" t="s">
        <v>57</v>
      </c>
      <c r="B98" s="17" t="s">
        <v>58</v>
      </c>
      <c r="C98" s="18">
        <v>1.6395833333333334</v>
      </c>
      <c r="D98" s="18">
        <v>0.30763888888888891</v>
      </c>
      <c r="E98" s="18">
        <v>0</v>
      </c>
      <c r="F98" s="18">
        <v>8.2638888888888887E-2</v>
      </c>
      <c r="G98" s="18" t="s">
        <v>263</v>
      </c>
      <c r="H98" s="18">
        <v>0</v>
      </c>
      <c r="I98" s="18">
        <v>0</v>
      </c>
      <c r="J98" s="18">
        <v>0</v>
      </c>
    </row>
    <row r="99" spans="1:10" x14ac:dyDescent="0.2">
      <c r="A99" s="17" t="s">
        <v>60</v>
      </c>
      <c r="B99" s="17" t="s">
        <v>61</v>
      </c>
      <c r="C99" s="18">
        <v>0.39583333333333331</v>
      </c>
      <c r="D99" s="18">
        <v>0</v>
      </c>
      <c r="E99" s="18">
        <v>0.13055555555555556</v>
      </c>
      <c r="F99" s="18">
        <v>0.82986111111111116</v>
      </c>
      <c r="G99" s="18">
        <v>7.8472222222222221E-2</v>
      </c>
      <c r="H99" s="18">
        <v>0</v>
      </c>
      <c r="I99" s="18">
        <v>0</v>
      </c>
      <c r="J99" s="18">
        <v>0</v>
      </c>
    </row>
    <row r="100" spans="1:10" x14ac:dyDescent="0.2">
      <c r="A100" s="17" t="s">
        <v>96</v>
      </c>
      <c r="B100" s="17" t="s">
        <v>97</v>
      </c>
      <c r="C100" s="18">
        <v>2.5972222222222223</v>
      </c>
      <c r="D100" s="18">
        <v>2.9166666666666667E-2</v>
      </c>
      <c r="E100" s="18">
        <v>0</v>
      </c>
      <c r="F100" s="18">
        <v>2.2472222222222222</v>
      </c>
      <c r="G100" s="18" t="s">
        <v>273</v>
      </c>
      <c r="H100" s="18">
        <v>0</v>
      </c>
      <c r="I100" s="18">
        <v>0</v>
      </c>
      <c r="J100" s="18">
        <v>0</v>
      </c>
    </row>
    <row r="101" spans="1:10" x14ac:dyDescent="0.2">
      <c r="A101" s="17" t="s">
        <v>92</v>
      </c>
      <c r="B101" s="17" t="s">
        <v>93</v>
      </c>
      <c r="C101" s="18">
        <v>0</v>
      </c>
      <c r="D101" s="18">
        <v>0</v>
      </c>
      <c r="E101" s="18">
        <v>0</v>
      </c>
      <c r="F101" s="18">
        <v>4.833333333333333</v>
      </c>
      <c r="G101" s="18" t="s">
        <v>271</v>
      </c>
      <c r="H101" s="18">
        <v>0</v>
      </c>
      <c r="I101" s="18">
        <v>0</v>
      </c>
      <c r="J101" s="18">
        <v>0</v>
      </c>
    </row>
    <row r="102" spans="1:10" x14ac:dyDescent="0.2">
      <c r="A102" s="17" t="s">
        <v>102</v>
      </c>
      <c r="B102" s="17" t="s">
        <v>103</v>
      </c>
      <c r="C102" s="18">
        <v>0</v>
      </c>
      <c r="D102" s="18">
        <v>0</v>
      </c>
      <c r="E102" s="18">
        <v>0</v>
      </c>
      <c r="F102" s="18">
        <v>2.9048611111111109</v>
      </c>
      <c r="G102" s="18">
        <v>0.8930555555555556</v>
      </c>
      <c r="H102" s="18">
        <v>0</v>
      </c>
      <c r="I102" s="18">
        <v>0</v>
      </c>
      <c r="J102" s="18">
        <v>0</v>
      </c>
    </row>
    <row r="103" spans="1:10" x14ac:dyDescent="0.2">
      <c r="A103" s="17" t="s">
        <v>86</v>
      </c>
      <c r="B103" s="17" t="s">
        <v>87</v>
      </c>
      <c r="C103" s="18">
        <v>2.1444444444444444</v>
      </c>
      <c r="D103" s="18">
        <v>3.0555555555555555E-2</v>
      </c>
      <c r="E103" s="18">
        <v>0.15694444444444444</v>
      </c>
      <c r="F103" s="18">
        <v>3.3583333333333334</v>
      </c>
      <c r="G103" s="18">
        <v>2.5069444444444446</v>
      </c>
      <c r="H103" s="18">
        <v>0</v>
      </c>
      <c r="I103" s="18">
        <v>0</v>
      </c>
      <c r="J103" s="18">
        <v>0</v>
      </c>
    </row>
    <row r="104" spans="1:10" x14ac:dyDescent="0.2">
      <c r="A104" s="17" t="s">
        <v>53</v>
      </c>
      <c r="B104" s="17" t="s">
        <v>54</v>
      </c>
      <c r="C104" s="18">
        <v>2.6138888888888889</v>
      </c>
      <c r="D104" s="18">
        <v>0.10416666666666667</v>
      </c>
      <c r="E104" s="18">
        <v>0.15694444444444444</v>
      </c>
      <c r="F104" s="18">
        <v>3.5680555555555555</v>
      </c>
      <c r="G104" s="18">
        <v>0.9604166666666667</v>
      </c>
      <c r="H104" s="18">
        <v>0</v>
      </c>
      <c r="I104" s="18">
        <v>0</v>
      </c>
      <c r="J104" s="18">
        <v>0</v>
      </c>
    </row>
    <row r="105" spans="1:10" x14ac:dyDescent="0.2">
      <c r="A105" s="17" t="s">
        <v>51</v>
      </c>
      <c r="B105" s="17" t="s">
        <v>52</v>
      </c>
      <c r="C105" s="18">
        <v>0.25347222222222221</v>
      </c>
      <c r="D105" s="18">
        <v>0</v>
      </c>
      <c r="E105" s="18">
        <v>0.19166666666666668</v>
      </c>
      <c r="F105" s="18">
        <v>3.1715277777777779</v>
      </c>
      <c r="G105" s="18">
        <v>2.9861111111111113E-2</v>
      </c>
      <c r="H105" s="18">
        <v>0</v>
      </c>
      <c r="I105" s="18">
        <v>0</v>
      </c>
      <c r="J105" s="18">
        <v>0</v>
      </c>
    </row>
    <row r="106" spans="1:10" x14ac:dyDescent="0.2">
      <c r="A106" s="17" t="s">
        <v>184</v>
      </c>
      <c r="B106" s="17" t="s">
        <v>185</v>
      </c>
      <c r="C106" s="18">
        <v>2.4506944444444443</v>
      </c>
      <c r="D106" s="18">
        <v>0</v>
      </c>
      <c r="E106" s="18">
        <v>0</v>
      </c>
      <c r="F106" s="18">
        <v>14.533333333333333</v>
      </c>
      <c r="G106" s="18">
        <v>1.8902777777777777</v>
      </c>
      <c r="H106" s="18">
        <v>0</v>
      </c>
      <c r="I106" s="18">
        <v>0</v>
      </c>
      <c r="J106" s="18">
        <v>0</v>
      </c>
    </row>
    <row r="107" spans="1:10" x14ac:dyDescent="0.2">
      <c r="A107" s="17" t="s">
        <v>88</v>
      </c>
      <c r="B107" s="17" t="s">
        <v>89</v>
      </c>
      <c r="C107" s="18">
        <v>1.9708333333333334</v>
      </c>
      <c r="D107" s="18">
        <v>9.3055555555555558E-2</v>
      </c>
      <c r="E107" s="18">
        <v>4.3749999999999997E-2</v>
      </c>
      <c r="F107" s="18" t="s">
        <v>269</v>
      </c>
      <c r="G107" s="18" t="s">
        <v>269</v>
      </c>
      <c r="H107" s="18">
        <v>0</v>
      </c>
      <c r="I107" s="18">
        <v>0</v>
      </c>
      <c r="J107" s="18">
        <v>0</v>
      </c>
    </row>
    <row r="108" spans="1:10" x14ac:dyDescent="0.2">
      <c r="A108" s="17" t="s">
        <v>244</v>
      </c>
      <c r="B108" s="17" t="s">
        <v>245</v>
      </c>
      <c r="C108" s="18">
        <v>0.58472222222222225</v>
      </c>
      <c r="D108" s="18">
        <v>0</v>
      </c>
      <c r="E108" s="18">
        <v>0</v>
      </c>
      <c r="F108" s="18">
        <v>1.1805555555555555E-2</v>
      </c>
      <c r="G108" s="18">
        <v>1.1805555555555555E-2</v>
      </c>
      <c r="H108" s="18">
        <v>0</v>
      </c>
      <c r="I108" s="18">
        <v>0</v>
      </c>
      <c r="J108" s="18">
        <v>0</v>
      </c>
    </row>
    <row r="109" spans="1:10" x14ac:dyDescent="0.2">
      <c r="A109" s="17" t="s">
        <v>106</v>
      </c>
      <c r="B109" s="17" t="s">
        <v>170</v>
      </c>
      <c r="C109" s="18">
        <v>1.3055555555555556</v>
      </c>
      <c r="D109" s="18">
        <v>0</v>
      </c>
      <c r="E109" s="18">
        <v>0</v>
      </c>
      <c r="F109" s="18" t="s">
        <v>297</v>
      </c>
      <c r="G109" s="18" t="s">
        <v>297</v>
      </c>
      <c r="H109" s="18">
        <v>0</v>
      </c>
      <c r="I109" s="18">
        <v>0</v>
      </c>
      <c r="J109" s="18">
        <v>0</v>
      </c>
    </row>
    <row r="110" spans="1:10" x14ac:dyDescent="0.2">
      <c r="A110" s="17" t="s">
        <v>238</v>
      </c>
      <c r="B110" s="17" t="s">
        <v>239</v>
      </c>
      <c r="C110" s="18">
        <v>2.3298611111111112</v>
      </c>
      <c r="D110" s="18">
        <v>0</v>
      </c>
      <c r="E110" s="18">
        <v>0</v>
      </c>
      <c r="F110" s="18">
        <v>5.5986111111111114</v>
      </c>
      <c r="G110" s="18" t="s">
        <v>312</v>
      </c>
      <c r="H110" s="18">
        <v>0</v>
      </c>
      <c r="I110" s="18">
        <v>0</v>
      </c>
      <c r="J110" s="18">
        <v>0</v>
      </c>
    </row>
    <row r="111" spans="1:10" x14ac:dyDescent="0.2">
      <c r="A111" s="17" t="s">
        <v>210</v>
      </c>
      <c r="B111" s="17" t="s">
        <v>211</v>
      </c>
      <c r="C111" s="18">
        <v>0</v>
      </c>
      <c r="D111" s="18">
        <v>0</v>
      </c>
      <c r="E111" s="18">
        <v>0</v>
      </c>
      <c r="F111" s="18">
        <v>2.2312500000000002</v>
      </c>
      <c r="G111" s="18" t="s">
        <v>303</v>
      </c>
      <c r="H111" s="18">
        <v>0</v>
      </c>
      <c r="I111" s="18">
        <v>0</v>
      </c>
      <c r="J111" s="18">
        <v>0</v>
      </c>
    </row>
    <row r="112" spans="1:10" x14ac:dyDescent="0.2">
      <c r="A112" s="17" t="s">
        <v>36</v>
      </c>
      <c r="B112" s="17" t="s">
        <v>150</v>
      </c>
      <c r="C112" s="18">
        <v>6.9444444444444448E-2</v>
      </c>
      <c r="D112" s="18">
        <v>2.9166666666666667E-2</v>
      </c>
      <c r="E112" s="18">
        <v>1.0416666666666666E-2</v>
      </c>
      <c r="F112" s="18">
        <v>5.5993055555555555</v>
      </c>
      <c r="G112" s="18">
        <v>1.0562499999999999</v>
      </c>
      <c r="H112" s="18">
        <v>0</v>
      </c>
      <c r="I112" s="18">
        <v>0</v>
      </c>
      <c r="J112" s="18">
        <v>0</v>
      </c>
    </row>
    <row r="113" spans="1:10" x14ac:dyDescent="0.2">
      <c r="A113" s="17" t="s">
        <v>46</v>
      </c>
      <c r="B113" s="17" t="s">
        <v>179</v>
      </c>
      <c r="C113" s="18">
        <v>1.8076388888888888</v>
      </c>
      <c r="D113" s="18">
        <v>0.69791666666666663</v>
      </c>
      <c r="E113" s="18">
        <v>0.6</v>
      </c>
      <c r="F113" s="18">
        <v>0.38750000000000001</v>
      </c>
      <c r="G113" s="18">
        <v>0.73611111111111116</v>
      </c>
      <c r="H113" s="18">
        <v>0</v>
      </c>
      <c r="I113" s="18">
        <v>0</v>
      </c>
      <c r="J113" s="18">
        <v>0</v>
      </c>
    </row>
    <row r="114" spans="1:10" x14ac:dyDescent="0.2">
      <c r="A114" s="17" t="s">
        <v>199</v>
      </c>
      <c r="B114" s="17" t="s">
        <v>200</v>
      </c>
      <c r="C114" s="18">
        <v>1.5138888888888888</v>
      </c>
      <c r="D114" s="18">
        <v>0</v>
      </c>
      <c r="E114" s="18">
        <v>0</v>
      </c>
      <c r="F114" s="18">
        <v>1.7444444444444445</v>
      </c>
      <c r="G114" s="18" t="s">
        <v>301</v>
      </c>
      <c r="H114" s="18">
        <v>0</v>
      </c>
      <c r="I114" s="18">
        <v>0</v>
      </c>
      <c r="J114" s="18">
        <v>0</v>
      </c>
    </row>
    <row r="115" spans="1:10" x14ac:dyDescent="0.2">
      <c r="A115" s="17" t="s">
        <v>138</v>
      </c>
      <c r="B115" s="17" t="s">
        <v>139</v>
      </c>
      <c r="C115" s="18">
        <v>0.89097222222222228</v>
      </c>
      <c r="D115" s="18">
        <v>0.22708333333333333</v>
      </c>
      <c r="E115" s="18">
        <v>3.2638888888888891E-2</v>
      </c>
      <c r="F115" s="18">
        <v>1</v>
      </c>
      <c r="G115" s="18">
        <v>0.90416666666666667</v>
      </c>
      <c r="H115" s="18">
        <v>0</v>
      </c>
      <c r="I115" s="18">
        <v>0</v>
      </c>
      <c r="J115" s="18">
        <v>0</v>
      </c>
    </row>
    <row r="116" spans="1:10" x14ac:dyDescent="0.2">
      <c r="A116" s="17" t="s">
        <v>72</v>
      </c>
      <c r="B116" s="17" t="s">
        <v>73</v>
      </c>
      <c r="C116" s="18">
        <v>4.7583333333333337</v>
      </c>
      <c r="D116" s="18">
        <v>2.9249999999999998</v>
      </c>
      <c r="E116" s="18">
        <v>0.24583333333333332</v>
      </c>
      <c r="F116" s="18" t="s">
        <v>266</v>
      </c>
      <c r="G116" s="18" t="s">
        <v>267</v>
      </c>
      <c r="H116" s="18">
        <v>0</v>
      </c>
      <c r="I116" s="18">
        <v>0</v>
      </c>
      <c r="J116" s="18">
        <v>0</v>
      </c>
    </row>
    <row r="117" spans="1:10" x14ac:dyDescent="0.2">
      <c r="A117" s="17" t="s">
        <v>188</v>
      </c>
      <c r="B117" s="17" t="s">
        <v>189</v>
      </c>
      <c r="C117" s="18">
        <v>1.0868055555555556</v>
      </c>
      <c r="D117" s="18">
        <v>0</v>
      </c>
      <c r="E117" s="18">
        <v>3.888888888888889E-2</v>
      </c>
      <c r="F117" s="18">
        <v>1.4388888888888889</v>
      </c>
      <c r="G117" s="18">
        <v>0.60624999999999996</v>
      </c>
      <c r="H117" s="18">
        <v>0</v>
      </c>
      <c r="I117" s="18">
        <v>0</v>
      </c>
      <c r="J117" s="18">
        <v>0</v>
      </c>
    </row>
    <row r="118" spans="1:10" x14ac:dyDescent="0.2">
      <c r="A118" s="17" t="s">
        <v>136</v>
      </c>
      <c r="B118" s="17" t="s">
        <v>137</v>
      </c>
      <c r="C118" s="18">
        <v>1.2458333333333333</v>
      </c>
      <c r="D118" s="18">
        <v>0</v>
      </c>
      <c r="E118" s="18">
        <v>0</v>
      </c>
      <c r="F118" s="18" t="s">
        <v>283</v>
      </c>
      <c r="G118" s="18" t="s">
        <v>250</v>
      </c>
      <c r="H118" s="18">
        <v>0</v>
      </c>
      <c r="I118" s="18">
        <v>0</v>
      </c>
      <c r="J118" s="18">
        <v>0</v>
      </c>
    </row>
    <row r="119" spans="1:10" x14ac:dyDescent="0.2">
      <c r="A119" s="17" t="s">
        <v>240</v>
      </c>
      <c r="B119" s="17" t="s">
        <v>241</v>
      </c>
      <c r="C119" s="18">
        <v>0.28680555555555554</v>
      </c>
      <c r="D119" s="18">
        <v>0.6333333333333333</v>
      </c>
      <c r="E119" s="18">
        <v>0.31666666666666665</v>
      </c>
      <c r="F119" s="18">
        <v>1.1027777777777779</v>
      </c>
      <c r="G119" s="18" t="s">
        <v>313</v>
      </c>
      <c r="H119" s="18">
        <v>0</v>
      </c>
      <c r="I119" s="18">
        <v>0</v>
      </c>
      <c r="J119" s="18">
        <v>0</v>
      </c>
    </row>
    <row r="120" spans="1:10" x14ac:dyDescent="0.2">
      <c r="A120" s="17" t="s">
        <v>146</v>
      </c>
      <c r="B120" s="17" t="s">
        <v>291</v>
      </c>
      <c r="C120" s="18">
        <v>1.15625</v>
      </c>
      <c r="D120" s="18">
        <v>0.94722222222222219</v>
      </c>
      <c r="E120" s="18">
        <v>0.31666666666666665</v>
      </c>
      <c r="F120" s="18" t="s">
        <v>292</v>
      </c>
      <c r="G120" s="18" t="s">
        <v>292</v>
      </c>
      <c r="H120" s="18">
        <v>0</v>
      </c>
      <c r="I120" s="18">
        <v>0</v>
      </c>
      <c r="J120" s="18">
        <v>0</v>
      </c>
    </row>
    <row r="121" spans="1:10" x14ac:dyDescent="0.2">
      <c r="A121" s="17" t="s">
        <v>122</v>
      </c>
      <c r="B121" s="17" t="s">
        <v>123</v>
      </c>
      <c r="C121" s="18">
        <v>2.1236111111111109</v>
      </c>
      <c r="D121" s="18">
        <v>0</v>
      </c>
      <c r="E121" s="18">
        <v>0</v>
      </c>
      <c r="F121" s="18">
        <v>10.777083333333334</v>
      </c>
      <c r="G121" s="18">
        <v>0.60624999999999996</v>
      </c>
      <c r="H121" s="18">
        <v>0</v>
      </c>
      <c r="I121" s="18">
        <v>0</v>
      </c>
      <c r="J121" s="18">
        <v>0</v>
      </c>
    </row>
    <row r="122" spans="1:10" x14ac:dyDescent="0.2">
      <c r="A122" s="17" t="s">
        <v>214</v>
      </c>
      <c r="B122" s="17" t="s">
        <v>222</v>
      </c>
      <c r="C122" s="18">
        <v>4.3638888888888889</v>
      </c>
      <c r="D122" s="18">
        <v>0.78333333333333333</v>
      </c>
      <c r="E122" s="18">
        <v>0</v>
      </c>
      <c r="F122" s="18">
        <v>6.6798611111111112</v>
      </c>
      <c r="G122" s="18" t="s">
        <v>308</v>
      </c>
      <c r="H122" s="18">
        <v>0</v>
      </c>
      <c r="I122" s="18">
        <v>0</v>
      </c>
      <c r="J122" s="18">
        <v>0</v>
      </c>
    </row>
    <row r="123" spans="1:10" x14ac:dyDescent="0.2">
      <c r="A123" s="17" t="s">
        <v>128</v>
      </c>
      <c r="B123" s="17" t="s">
        <v>129</v>
      </c>
      <c r="C123" s="18">
        <v>3.3624999999999998</v>
      </c>
      <c r="D123" s="18">
        <v>0.16666666666666666</v>
      </c>
      <c r="E123" s="18">
        <v>0</v>
      </c>
      <c r="F123" s="18">
        <v>5.1437499999999998</v>
      </c>
      <c r="G123" s="18">
        <v>5.1437499999999998</v>
      </c>
      <c r="H123" s="18">
        <v>0</v>
      </c>
      <c r="I123" s="18">
        <v>0</v>
      </c>
      <c r="J123" s="18">
        <v>0</v>
      </c>
    </row>
    <row r="124" spans="1:10" x14ac:dyDescent="0.2">
      <c r="A124" s="17" t="s">
        <v>106</v>
      </c>
      <c r="B124" s="17" t="s">
        <v>107</v>
      </c>
      <c r="C124" s="18">
        <v>2.34375</v>
      </c>
      <c r="D124" s="18">
        <v>0.66666666666666663</v>
      </c>
      <c r="E124" s="18">
        <v>6.3194444444444442E-2</v>
      </c>
      <c r="F124" s="18" t="s">
        <v>277</v>
      </c>
      <c r="G124" s="18" t="s">
        <v>277</v>
      </c>
      <c r="H124" s="18">
        <v>0</v>
      </c>
      <c r="I124" s="18">
        <v>0</v>
      </c>
      <c r="J124" s="18">
        <v>0</v>
      </c>
    </row>
    <row r="125" spans="1:10" x14ac:dyDescent="0.2">
      <c r="A125" s="17" t="s">
        <v>171</v>
      </c>
      <c r="B125" s="17" t="s">
        <v>172</v>
      </c>
      <c r="C125" s="18">
        <v>8.819444444444445E-2</v>
      </c>
      <c r="D125" s="18">
        <v>0</v>
      </c>
      <c r="E125" s="18">
        <v>0</v>
      </c>
      <c r="F125" s="18">
        <v>2.9138888888888888</v>
      </c>
      <c r="G125" s="18">
        <v>0.35625000000000001</v>
      </c>
      <c r="H125" s="18">
        <v>0</v>
      </c>
      <c r="I125" s="18">
        <v>0</v>
      </c>
      <c r="J125" s="18">
        <v>0</v>
      </c>
    </row>
    <row r="126" spans="1:10" x14ac:dyDescent="0.2">
      <c r="A126" s="17" t="s">
        <v>84</v>
      </c>
      <c r="B126" s="17" t="s">
        <v>85</v>
      </c>
      <c r="C126" s="18">
        <v>0.72986111111111107</v>
      </c>
      <c r="D126" s="18">
        <v>0</v>
      </c>
      <c r="E126" s="18">
        <v>0</v>
      </c>
      <c r="F126" s="18">
        <v>0.13819444444444445</v>
      </c>
      <c r="G126" s="18">
        <v>0.13819444444444445</v>
      </c>
      <c r="H126" s="18">
        <v>0</v>
      </c>
      <c r="I126" s="18">
        <v>0</v>
      </c>
      <c r="J126" s="18">
        <v>0</v>
      </c>
    </row>
    <row r="127" spans="1:10" x14ac:dyDescent="0.2">
      <c r="A127" s="17" t="s">
        <v>142</v>
      </c>
      <c r="B127" s="17" t="s">
        <v>143</v>
      </c>
      <c r="C127" s="18">
        <v>2.6</v>
      </c>
      <c r="D127" s="18">
        <v>0</v>
      </c>
      <c r="E127" s="18">
        <v>0.24444444444444444</v>
      </c>
      <c r="F127" s="18">
        <v>0.68819444444444444</v>
      </c>
      <c r="G127" s="18">
        <v>0.48402777777777778</v>
      </c>
      <c r="H127" s="18">
        <v>0</v>
      </c>
      <c r="I127" s="18">
        <v>0</v>
      </c>
      <c r="J127" s="18">
        <v>0</v>
      </c>
    </row>
  </sheetData>
  <sortState ref="A8:J127">
    <sortCondition ref="B8:B127"/>
  </sortState>
  <mergeCells count="2">
    <mergeCell ref="A6:B6"/>
    <mergeCell ref="B2:J2"/>
  </mergeCells>
  <pageMargins left="0.7" right="0.7" top="0.75" bottom="0.75" header="0.3" footer="0.3"/>
  <pageSetup paperSize="9" orientation="portrait" r:id="rId1"/>
  <headerFooter>
    <oddFooter>&amp;LGemaakt door: BBOLLYN&amp;R19/01/2017 12:21:36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tabSelected="1" zoomScale="120" zoomScaleNormal="120" workbookViewId="0">
      <pane xSplit="2" ySplit="3" topLeftCell="D21" activePane="bottomRight" state="frozen"/>
      <selection pane="topRight" activeCell="C1" sqref="C1"/>
      <selection pane="bottomLeft" activeCell="A4" sqref="A4"/>
      <selection pane="bottomRight" activeCell="M27" sqref="M27"/>
    </sheetView>
  </sheetViews>
  <sheetFormatPr defaultRowHeight="15" x14ac:dyDescent="0.25"/>
  <cols>
    <col min="1" max="1" width="11.7109375" customWidth="1"/>
    <col min="2" max="2" width="23.42578125" customWidth="1"/>
    <col min="3" max="3" width="8.85546875" style="3" bestFit="1" customWidth="1"/>
    <col min="4" max="4" width="10.7109375" style="3" bestFit="1" customWidth="1"/>
    <col min="5" max="5" width="7.42578125" style="3" bestFit="1" customWidth="1"/>
    <col min="6" max="6" width="8.85546875" style="3" bestFit="1" customWidth="1"/>
    <col min="7" max="7" width="9.5703125" style="3" bestFit="1" customWidth="1"/>
    <col min="8" max="9" width="14.140625" style="3" bestFit="1" customWidth="1"/>
    <col min="10" max="10" width="15.140625" style="3" bestFit="1" customWidth="1"/>
    <col min="11" max="11" width="10.42578125" style="3" customWidth="1"/>
    <col min="12" max="12" width="14.140625" bestFit="1" customWidth="1"/>
  </cols>
  <sheetData>
    <row r="1" spans="1:15" ht="26.25" x14ac:dyDescent="0.4">
      <c r="A1" s="15">
        <f ca="1">TODAY()</f>
        <v>41590</v>
      </c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6"/>
    </row>
    <row r="2" spans="1:15" x14ac:dyDescent="0.25">
      <c r="A2" s="4" t="s">
        <v>10</v>
      </c>
      <c r="B2" s="16">
        <f ca="1">TODAY()</f>
        <v>41590</v>
      </c>
      <c r="C2" s="5" t="s">
        <v>11</v>
      </c>
      <c r="D2" s="6" t="str">
        <f>bronblad!B4</f>
        <v>31/12/2017</v>
      </c>
      <c r="E2" s="5"/>
      <c r="F2" s="5"/>
      <c r="G2" s="5"/>
      <c r="H2" s="5"/>
      <c r="I2" s="5"/>
      <c r="J2" s="5"/>
      <c r="K2" s="5"/>
      <c r="L2" s="7" t="s">
        <v>316</v>
      </c>
      <c r="M2" s="7" t="s">
        <v>314</v>
      </c>
      <c r="N2" s="7"/>
      <c r="O2" s="7"/>
    </row>
    <row r="3" spans="1:15" x14ac:dyDescent="0.25">
      <c r="A3" s="10" t="str">
        <f>bronblad!A7</f>
        <v>Voornaam</v>
      </c>
      <c r="B3" s="10" t="str">
        <f>bronblad!B7</f>
        <v>Familienaam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</v>
      </c>
      <c r="L3" s="8" t="s">
        <v>317</v>
      </c>
      <c r="M3" s="8" t="s">
        <v>315</v>
      </c>
      <c r="N3" s="8"/>
      <c r="O3" s="8"/>
    </row>
    <row r="4" spans="1:15" x14ac:dyDescent="0.25">
      <c r="A4" s="17" t="s">
        <v>104</v>
      </c>
      <c r="B4" s="17" t="s">
        <v>105</v>
      </c>
      <c r="C4" s="19">
        <v>1.5277777777777777E-2</v>
      </c>
      <c r="D4" s="19">
        <v>0</v>
      </c>
      <c r="E4" s="19">
        <v>0</v>
      </c>
      <c r="F4" s="20">
        <v>9.4736111111111114</v>
      </c>
      <c r="G4" s="20" t="s">
        <v>276</v>
      </c>
      <c r="H4" s="18">
        <v>0</v>
      </c>
      <c r="I4" s="18">
        <v>0</v>
      </c>
      <c r="J4" s="18">
        <v>0</v>
      </c>
      <c r="K4" s="27">
        <f>SUM(C4:F4)+SUM(H4:J4)</f>
        <v>9.4888888888888889</v>
      </c>
      <c r="L4" s="28">
        <f t="shared" ref="L4:M67" si="0">ABS(IF(ISNUMBER(F4),SUM(C4:F4)+SUM(H4:J4),SUM(C4:F4)+SUM(H4:J4)-TIMEVALUE(RIGHT(F4,LEN(F4)-1))))</f>
        <v>9.4888888888888889</v>
      </c>
      <c r="M4" s="28">
        <f t="shared" ref="M4:M17" si="1">IF(ISNUMBER(F4),SUM(C4:F4)+SUM(H4:J4),SUM(C4:F4)+SUM(H4:J4)-TIMEVALUE(RIGHT(F4,LEN(F4)-1)))</f>
        <v>9.4888888888888889</v>
      </c>
      <c r="N4" s="9"/>
      <c r="O4" s="9"/>
    </row>
    <row r="5" spans="1:15" x14ac:dyDescent="0.25">
      <c r="A5" s="17" t="s">
        <v>112</v>
      </c>
      <c r="B5" s="17" t="s">
        <v>133</v>
      </c>
      <c r="C5" s="19">
        <v>0.32083333333333336</v>
      </c>
      <c r="D5" s="19">
        <v>0</v>
      </c>
      <c r="E5" s="19">
        <v>0.1986111111111111</v>
      </c>
      <c r="F5" s="20">
        <v>2.5951388888888891</v>
      </c>
      <c r="G5" s="20">
        <v>1.0840277777777778</v>
      </c>
      <c r="H5" s="18">
        <v>0</v>
      </c>
      <c r="I5" s="18">
        <v>0</v>
      </c>
      <c r="J5" s="18">
        <v>0</v>
      </c>
      <c r="K5" s="27">
        <f t="shared" ref="K4:K9" si="2">SUM(C5:F5)+SUM(H5:J5)</f>
        <v>3.1145833333333335</v>
      </c>
      <c r="L5" s="28">
        <f t="shared" si="0"/>
        <v>3.1145833333333335</v>
      </c>
      <c r="M5" s="28">
        <f t="shared" si="1"/>
        <v>3.1145833333333335</v>
      </c>
      <c r="N5" s="9"/>
      <c r="O5" s="9"/>
    </row>
    <row r="6" spans="1:15" x14ac:dyDescent="0.25">
      <c r="A6" s="17" t="s">
        <v>34</v>
      </c>
      <c r="B6" s="17" t="s">
        <v>35</v>
      </c>
      <c r="C6" s="19">
        <v>0</v>
      </c>
      <c r="D6" s="19">
        <v>0</v>
      </c>
      <c r="E6" s="19">
        <v>0</v>
      </c>
      <c r="F6" s="20">
        <v>0.37986111111111109</v>
      </c>
      <c r="G6" s="20" t="s">
        <v>257</v>
      </c>
      <c r="H6" s="18">
        <v>0</v>
      </c>
      <c r="I6" s="18">
        <v>0</v>
      </c>
      <c r="J6" s="18">
        <v>0</v>
      </c>
      <c r="K6" s="27">
        <f t="shared" si="2"/>
        <v>0.37986111111111109</v>
      </c>
      <c r="L6" s="28">
        <f t="shared" si="0"/>
        <v>0.37986111111111109</v>
      </c>
      <c r="M6" s="28">
        <f t="shared" si="1"/>
        <v>0.37986111111111109</v>
      </c>
      <c r="N6" s="9"/>
      <c r="O6" s="9"/>
    </row>
    <row r="7" spans="1:15" x14ac:dyDescent="0.25">
      <c r="A7" s="17" t="s">
        <v>72</v>
      </c>
      <c r="B7" s="17" t="s">
        <v>302</v>
      </c>
      <c r="C7" s="19">
        <v>1.2666666666666666</v>
      </c>
      <c r="D7" s="19">
        <v>0.6333333333333333</v>
      </c>
      <c r="E7" s="19">
        <v>0</v>
      </c>
      <c r="F7" s="20" t="s">
        <v>299</v>
      </c>
      <c r="G7" s="20" t="s">
        <v>299</v>
      </c>
      <c r="H7" s="18">
        <v>0</v>
      </c>
      <c r="I7" s="18">
        <v>0</v>
      </c>
      <c r="J7" s="18">
        <v>0</v>
      </c>
      <c r="K7" s="27">
        <f t="shared" si="2"/>
        <v>1.9</v>
      </c>
      <c r="L7" s="28">
        <f t="shared" si="0"/>
        <v>1.8736111111111111</v>
      </c>
      <c r="M7" s="28">
        <f t="shared" si="1"/>
        <v>1.8736111111111111</v>
      </c>
      <c r="N7" s="9"/>
      <c r="O7" s="9"/>
    </row>
    <row r="8" spans="1:15" x14ac:dyDescent="0.25">
      <c r="A8" s="17" t="s">
        <v>76</v>
      </c>
      <c r="B8" s="17" t="s">
        <v>77</v>
      </c>
      <c r="C8" s="19">
        <v>1.1194444444444445</v>
      </c>
      <c r="D8" s="19">
        <v>7.6388888888888895E-2</v>
      </c>
      <c r="E8" s="19">
        <v>0</v>
      </c>
      <c r="F8" s="20">
        <v>7.8472222222222221E-2</v>
      </c>
      <c r="G8" s="20" t="s">
        <v>268</v>
      </c>
      <c r="H8" s="18">
        <v>0</v>
      </c>
      <c r="I8" s="18">
        <v>0</v>
      </c>
      <c r="J8" s="18">
        <v>0</v>
      </c>
      <c r="K8" s="27">
        <f t="shared" si="2"/>
        <v>1.2743055555555556</v>
      </c>
      <c r="L8" s="28">
        <f t="shared" si="0"/>
        <v>1.2743055555555556</v>
      </c>
      <c r="M8" s="28">
        <f t="shared" si="1"/>
        <v>1.2743055555555556</v>
      </c>
      <c r="N8" s="9"/>
      <c r="O8" s="9"/>
    </row>
    <row r="9" spans="1:15" x14ac:dyDescent="0.25">
      <c r="A9" s="17" t="s">
        <v>55</v>
      </c>
      <c r="B9" s="17" t="s">
        <v>56</v>
      </c>
      <c r="C9" s="19">
        <v>0</v>
      </c>
      <c r="D9" s="19">
        <v>0</v>
      </c>
      <c r="E9" s="19">
        <v>0</v>
      </c>
      <c r="F9" s="20">
        <v>1.0618055555555554</v>
      </c>
      <c r="G9" s="20" t="s">
        <v>262</v>
      </c>
      <c r="H9" s="18">
        <v>0</v>
      </c>
      <c r="I9" s="18">
        <v>0</v>
      </c>
      <c r="J9" s="18">
        <v>0</v>
      </c>
      <c r="K9" s="27">
        <f t="shared" si="2"/>
        <v>1.0618055555555554</v>
      </c>
      <c r="L9" s="28">
        <f t="shared" si="0"/>
        <v>1.0618055555555554</v>
      </c>
      <c r="M9" s="28">
        <f t="shared" si="1"/>
        <v>1.0618055555555554</v>
      </c>
      <c r="N9" s="9"/>
      <c r="O9" s="9"/>
    </row>
    <row r="10" spans="1:15" x14ac:dyDescent="0.25">
      <c r="A10" s="17" t="s">
        <v>124</v>
      </c>
      <c r="B10" s="17" t="s">
        <v>125</v>
      </c>
      <c r="C10" s="19">
        <v>0</v>
      </c>
      <c r="D10" s="19">
        <v>0</v>
      </c>
      <c r="E10" s="19">
        <v>0</v>
      </c>
      <c r="F10" s="20">
        <v>11.622222222222222</v>
      </c>
      <c r="G10" s="20" t="s">
        <v>281</v>
      </c>
      <c r="H10" s="18">
        <v>0</v>
      </c>
      <c r="I10" s="18">
        <v>0</v>
      </c>
      <c r="J10" s="18">
        <v>0</v>
      </c>
      <c r="K10" s="27">
        <f t="shared" ref="K10:K73" si="3">SUM(C10:F10)+SUM(H10:J10)</f>
        <v>11.622222222222222</v>
      </c>
      <c r="L10" s="28">
        <f t="shared" si="0"/>
        <v>11.622222222222222</v>
      </c>
      <c r="M10" s="28">
        <f t="shared" si="1"/>
        <v>11.622222222222222</v>
      </c>
      <c r="N10" s="9"/>
      <c r="O10" s="9"/>
    </row>
    <row r="11" spans="1:15" x14ac:dyDescent="0.25">
      <c r="A11" s="17" t="s">
        <v>246</v>
      </c>
      <c r="B11" s="17" t="s">
        <v>247</v>
      </c>
      <c r="C11" s="19">
        <v>0.30555555555555558</v>
      </c>
      <c r="D11" s="19">
        <v>0</v>
      </c>
      <c r="E11" s="19">
        <v>0</v>
      </c>
      <c r="F11" s="20">
        <v>2.0041666666666669</v>
      </c>
      <c r="G11" s="20">
        <v>2.0041666666666669</v>
      </c>
      <c r="H11" s="18">
        <v>0</v>
      </c>
      <c r="I11" s="18">
        <v>0</v>
      </c>
      <c r="J11" s="18">
        <v>0</v>
      </c>
      <c r="K11" s="27">
        <f t="shared" si="3"/>
        <v>2.3097222222222227</v>
      </c>
      <c r="L11" s="28">
        <f t="shared" si="0"/>
        <v>2.3097222222222227</v>
      </c>
      <c r="M11" s="28">
        <f t="shared" si="1"/>
        <v>2.3097222222222227</v>
      </c>
      <c r="N11" s="9"/>
      <c r="O11" s="9"/>
    </row>
    <row r="12" spans="1:15" x14ac:dyDescent="0.25">
      <c r="A12" s="17" t="s">
        <v>112</v>
      </c>
      <c r="B12" s="17" t="s">
        <v>113</v>
      </c>
      <c r="C12" s="19">
        <v>1.0611111111111111</v>
      </c>
      <c r="D12" s="19">
        <v>0.10347222222222222</v>
      </c>
      <c r="E12" s="19">
        <v>6.5277777777777782E-2</v>
      </c>
      <c r="F12" s="20">
        <v>7.2270833333333337</v>
      </c>
      <c r="G12" s="20" t="s">
        <v>279</v>
      </c>
      <c r="H12" s="18">
        <v>0</v>
      </c>
      <c r="I12" s="18">
        <v>0</v>
      </c>
      <c r="J12" s="18">
        <v>0</v>
      </c>
      <c r="K12" s="27">
        <f t="shared" si="3"/>
        <v>8.4569444444444457</v>
      </c>
      <c r="L12" s="28">
        <f t="shared" si="0"/>
        <v>8.4569444444444457</v>
      </c>
      <c r="M12" s="28">
        <f t="shared" si="1"/>
        <v>8.4569444444444457</v>
      </c>
      <c r="N12" s="9"/>
      <c r="O12" s="9"/>
    </row>
    <row r="13" spans="1:15" x14ac:dyDescent="0.25">
      <c r="A13" s="17" t="s">
        <v>42</v>
      </c>
      <c r="B13" s="17" t="s">
        <v>43</v>
      </c>
      <c r="C13" s="19">
        <v>9.2361111111111116E-2</v>
      </c>
      <c r="D13" s="19">
        <v>0</v>
      </c>
      <c r="E13" s="19">
        <v>0</v>
      </c>
      <c r="F13" s="20">
        <v>4.479166666666667</v>
      </c>
      <c r="G13" s="20">
        <v>2.8048611111111112</v>
      </c>
      <c r="H13" s="18">
        <v>0</v>
      </c>
      <c r="I13" s="18">
        <v>0</v>
      </c>
      <c r="J13" s="18">
        <v>0</v>
      </c>
      <c r="K13" s="27">
        <f t="shared" si="3"/>
        <v>4.5715277777777779</v>
      </c>
      <c r="L13" s="28">
        <f t="shared" si="0"/>
        <v>4.5715277777777779</v>
      </c>
      <c r="M13" s="28">
        <f t="shared" si="1"/>
        <v>4.5715277777777779</v>
      </c>
      <c r="N13" s="9"/>
      <c r="O13" s="9"/>
    </row>
    <row r="14" spans="1:15" x14ac:dyDescent="0.25">
      <c r="A14" s="17" t="s">
        <v>175</v>
      </c>
      <c r="B14" s="17" t="s">
        <v>209</v>
      </c>
      <c r="C14" s="19">
        <v>1.3194444444444444E-2</v>
      </c>
      <c r="D14" s="19">
        <v>0</v>
      </c>
      <c r="E14" s="19">
        <v>0</v>
      </c>
      <c r="F14" s="20">
        <v>0.26666666666666666</v>
      </c>
      <c r="G14" s="20">
        <v>0.26666666666666666</v>
      </c>
      <c r="H14" s="18">
        <v>0</v>
      </c>
      <c r="I14" s="18">
        <v>0</v>
      </c>
      <c r="J14" s="18">
        <v>0</v>
      </c>
      <c r="K14" s="27">
        <f t="shared" si="3"/>
        <v>0.27986111111111112</v>
      </c>
      <c r="L14" s="28">
        <f t="shared" si="0"/>
        <v>0.27986111111111112</v>
      </c>
      <c r="M14" s="28">
        <f t="shared" si="1"/>
        <v>0.27986111111111112</v>
      </c>
      <c r="N14" s="9"/>
      <c r="O14" s="9"/>
    </row>
    <row r="15" spans="1:15" x14ac:dyDescent="0.25">
      <c r="A15" s="17" t="s">
        <v>146</v>
      </c>
      <c r="B15" s="17" t="s">
        <v>147</v>
      </c>
      <c r="C15" s="19">
        <v>0</v>
      </c>
      <c r="D15" s="19">
        <v>0</v>
      </c>
      <c r="E15" s="19">
        <v>0</v>
      </c>
      <c r="F15" s="20">
        <v>1.2569444444444444</v>
      </c>
      <c r="G15" s="20">
        <v>0.2298611111111111</v>
      </c>
      <c r="H15" s="18">
        <v>0</v>
      </c>
      <c r="I15" s="18">
        <v>0</v>
      </c>
      <c r="J15" s="18">
        <v>0</v>
      </c>
      <c r="K15" s="27">
        <f t="shared" si="3"/>
        <v>1.2569444444444444</v>
      </c>
      <c r="L15" s="28">
        <f t="shared" si="0"/>
        <v>1.2569444444444444</v>
      </c>
      <c r="M15" s="28">
        <f t="shared" si="1"/>
        <v>1.2569444444444444</v>
      </c>
      <c r="N15" s="9"/>
      <c r="O15" s="9"/>
    </row>
    <row r="16" spans="1:15" x14ac:dyDescent="0.25">
      <c r="A16" s="17" t="s">
        <v>212</v>
      </c>
      <c r="B16" s="17" t="s">
        <v>213</v>
      </c>
      <c r="C16" s="19">
        <v>0</v>
      </c>
      <c r="D16" s="19">
        <v>0</v>
      </c>
      <c r="E16" s="19">
        <v>0</v>
      </c>
      <c r="F16" s="20">
        <v>0.59930555555555554</v>
      </c>
      <c r="G16" s="20">
        <v>0.76736111111111116</v>
      </c>
      <c r="H16" s="18">
        <v>0</v>
      </c>
      <c r="I16" s="18">
        <v>0</v>
      </c>
      <c r="J16" s="18">
        <v>0</v>
      </c>
      <c r="K16" s="27">
        <f t="shared" si="3"/>
        <v>0.59930555555555554</v>
      </c>
      <c r="L16" s="28">
        <f t="shared" si="0"/>
        <v>0.59930555555555554</v>
      </c>
      <c r="M16" s="28">
        <f t="shared" si="1"/>
        <v>0.59930555555555554</v>
      </c>
      <c r="N16" s="9"/>
      <c r="O16" s="9"/>
    </row>
    <row r="17" spans="1:15" x14ac:dyDescent="0.25">
      <c r="A17" s="17" t="s">
        <v>36</v>
      </c>
      <c r="B17" s="17" t="s">
        <v>37</v>
      </c>
      <c r="C17" s="19">
        <v>0</v>
      </c>
      <c r="D17" s="19">
        <v>0</v>
      </c>
      <c r="E17" s="19">
        <v>0</v>
      </c>
      <c r="F17" s="20">
        <v>1.7208333333333334</v>
      </c>
      <c r="G17" s="20" t="s">
        <v>258</v>
      </c>
      <c r="H17" s="18">
        <v>0</v>
      </c>
      <c r="I17" s="18">
        <v>0</v>
      </c>
      <c r="J17" s="18">
        <v>0</v>
      </c>
      <c r="K17" s="27">
        <f t="shared" si="3"/>
        <v>1.7208333333333334</v>
      </c>
      <c r="L17" s="28">
        <f t="shared" si="0"/>
        <v>1.7208333333333334</v>
      </c>
      <c r="M17" s="28">
        <f t="shared" si="1"/>
        <v>1.7208333333333334</v>
      </c>
      <c r="N17" s="9"/>
      <c r="O17" s="9"/>
    </row>
    <row r="18" spans="1:15" x14ac:dyDescent="0.25">
      <c r="A18" s="17" t="s">
        <v>68</v>
      </c>
      <c r="B18" s="17" t="s">
        <v>69</v>
      </c>
      <c r="C18" s="19">
        <v>1.8840277777777779</v>
      </c>
      <c r="D18" s="19">
        <v>0</v>
      </c>
      <c r="E18" s="19">
        <v>0</v>
      </c>
      <c r="F18" s="20">
        <v>4.3347222222222221</v>
      </c>
      <c r="G18" s="20">
        <v>0.69027777777777777</v>
      </c>
      <c r="H18" s="18">
        <v>0</v>
      </c>
      <c r="I18" s="18">
        <v>0</v>
      </c>
      <c r="J18" s="18">
        <v>0</v>
      </c>
      <c r="K18" s="27">
        <f t="shared" si="3"/>
        <v>6.21875</v>
      </c>
      <c r="L18" s="28">
        <f t="shared" si="0"/>
        <v>6.21875</v>
      </c>
      <c r="M18" s="28">
        <f>IF(ISNUMBER(F18),SUM(C18:F18)+SUM(H18:J18),SUM(C18:F18)+SUM(H18:J18)-TIMEVALUE(RIGHT(F18,LEN(F18)-1)))</f>
        <v>6.21875</v>
      </c>
      <c r="N18" s="9"/>
      <c r="O18" s="9"/>
    </row>
    <row r="19" spans="1:15" x14ac:dyDescent="0.25">
      <c r="A19" s="17" t="s">
        <v>234</v>
      </c>
      <c r="B19" s="17" t="s">
        <v>235</v>
      </c>
      <c r="C19" s="19">
        <v>2.6</v>
      </c>
      <c r="D19" s="19">
        <v>0.18541666666666667</v>
      </c>
      <c r="E19" s="19">
        <v>0.18333333333333332</v>
      </c>
      <c r="F19" s="20">
        <v>14.158333333333333</v>
      </c>
      <c r="G19" s="20">
        <v>3.5680555555555555</v>
      </c>
      <c r="H19" s="18">
        <v>0</v>
      </c>
      <c r="I19" s="18">
        <v>0</v>
      </c>
      <c r="J19" s="18">
        <v>0</v>
      </c>
      <c r="K19" s="27">
        <f t="shared" si="3"/>
        <v>17.127083333333331</v>
      </c>
      <c r="L19" s="28">
        <f t="shared" si="0"/>
        <v>17.127083333333331</v>
      </c>
      <c r="M19" s="28">
        <f t="shared" ref="M19:M82" si="4">IF(ISNUMBER(F19),SUM(C19:F19)+SUM(H19:J19),SUM(C19:F19)+SUM(H19:J19)-TIMEVALUE(RIGHT(F19,LEN(F19)-1)))</f>
        <v>17.127083333333331</v>
      </c>
      <c r="N19" s="9"/>
      <c r="O19" s="9"/>
    </row>
    <row r="20" spans="1:15" x14ac:dyDescent="0.25">
      <c r="A20" s="17" t="s">
        <v>126</v>
      </c>
      <c r="B20" s="17" t="s">
        <v>127</v>
      </c>
      <c r="C20" s="19">
        <v>0.34305555555555556</v>
      </c>
      <c r="D20" s="19">
        <v>0</v>
      </c>
      <c r="E20" s="19">
        <v>0</v>
      </c>
      <c r="F20" s="20">
        <v>5.4673611111111109</v>
      </c>
      <c r="G20" s="20">
        <v>0.83402777777777781</v>
      </c>
      <c r="H20" s="18">
        <v>0</v>
      </c>
      <c r="I20" s="18">
        <v>0</v>
      </c>
      <c r="J20" s="18">
        <v>0</v>
      </c>
      <c r="K20" s="27">
        <f t="shared" si="3"/>
        <v>5.8104166666666668</v>
      </c>
      <c r="L20" s="28">
        <f t="shared" si="0"/>
        <v>5.8104166666666668</v>
      </c>
      <c r="M20" s="28">
        <f t="shared" si="4"/>
        <v>5.8104166666666668</v>
      </c>
      <c r="N20" s="9"/>
      <c r="O20" s="9"/>
    </row>
    <row r="21" spans="1:15" x14ac:dyDescent="0.25">
      <c r="A21" s="17" t="s">
        <v>131</v>
      </c>
      <c r="B21" s="17" t="s">
        <v>132</v>
      </c>
      <c r="C21" s="19">
        <v>0</v>
      </c>
      <c r="D21" s="19">
        <v>0</v>
      </c>
      <c r="E21" s="19">
        <v>0</v>
      </c>
      <c r="F21" s="20">
        <v>0.47986111111111113</v>
      </c>
      <c r="G21" s="20" t="s">
        <v>282</v>
      </c>
      <c r="H21" s="18">
        <v>0</v>
      </c>
      <c r="I21" s="18">
        <v>0</v>
      </c>
      <c r="J21" s="18">
        <v>0</v>
      </c>
      <c r="K21" s="27">
        <f t="shared" si="3"/>
        <v>0.47986111111111113</v>
      </c>
      <c r="L21" s="28">
        <f t="shared" si="0"/>
        <v>0.47986111111111113</v>
      </c>
      <c r="M21" s="28">
        <f t="shared" si="4"/>
        <v>0.47986111111111113</v>
      </c>
      <c r="N21" s="9"/>
      <c r="O21" s="9"/>
    </row>
    <row r="22" spans="1:15" x14ac:dyDescent="0.25">
      <c r="A22" s="17" t="s">
        <v>78</v>
      </c>
      <c r="B22" s="17" t="s">
        <v>79</v>
      </c>
      <c r="C22" s="19">
        <v>3.1694444444444443</v>
      </c>
      <c r="D22" s="19">
        <v>2.9534722222222221</v>
      </c>
      <c r="E22" s="19">
        <v>0.25833333333333336</v>
      </c>
      <c r="F22" s="20">
        <v>3.8659722222222221</v>
      </c>
      <c r="G22" s="20">
        <v>2.7381944444444444</v>
      </c>
      <c r="H22" s="18">
        <v>0</v>
      </c>
      <c r="I22" s="18">
        <v>0</v>
      </c>
      <c r="J22" s="18">
        <v>0</v>
      </c>
      <c r="K22" s="27">
        <f t="shared" si="3"/>
        <v>10.247222222222224</v>
      </c>
      <c r="L22" s="28">
        <f t="shared" si="0"/>
        <v>10.247222222222224</v>
      </c>
      <c r="M22" s="28">
        <f t="shared" si="4"/>
        <v>10.247222222222224</v>
      </c>
      <c r="N22" s="9"/>
      <c r="O22" s="9"/>
    </row>
    <row r="23" spans="1:15" x14ac:dyDescent="0.25">
      <c r="A23" s="17" t="s">
        <v>40</v>
      </c>
      <c r="B23" s="17" t="s">
        <v>41</v>
      </c>
      <c r="C23" s="19">
        <v>0.4513888888888889</v>
      </c>
      <c r="D23" s="19">
        <v>0</v>
      </c>
      <c r="E23" s="19">
        <v>0</v>
      </c>
      <c r="F23" s="20">
        <v>7.3312499999999998</v>
      </c>
      <c r="G23" s="20" t="s">
        <v>259</v>
      </c>
      <c r="H23" s="18">
        <v>0</v>
      </c>
      <c r="I23" s="18">
        <v>0</v>
      </c>
      <c r="J23" s="18">
        <v>0</v>
      </c>
      <c r="K23" s="27">
        <f t="shared" si="3"/>
        <v>7.7826388888888891</v>
      </c>
      <c r="L23" s="28">
        <f t="shared" si="0"/>
        <v>7.7826388888888891</v>
      </c>
      <c r="M23" s="28">
        <f t="shared" si="4"/>
        <v>7.7826388888888891</v>
      </c>
      <c r="N23" s="9"/>
      <c r="O23" s="9"/>
    </row>
    <row r="24" spans="1:15" x14ac:dyDescent="0.25">
      <c r="A24" s="17" t="s">
        <v>64</v>
      </c>
      <c r="B24" s="17" t="s">
        <v>65</v>
      </c>
      <c r="C24" s="19">
        <v>1.8902777777777777</v>
      </c>
      <c r="D24" s="19">
        <v>0.31666666666666665</v>
      </c>
      <c r="E24" s="19">
        <v>0.31666666666666665</v>
      </c>
      <c r="F24" s="20">
        <v>0.92569444444444449</v>
      </c>
      <c r="G24" s="20" t="s">
        <v>265</v>
      </c>
      <c r="H24" s="18">
        <v>0</v>
      </c>
      <c r="I24" s="18">
        <v>0</v>
      </c>
      <c r="J24" s="18">
        <v>0</v>
      </c>
      <c r="K24" s="27">
        <f t="shared" si="3"/>
        <v>3.4493055555555556</v>
      </c>
      <c r="L24" s="28">
        <f t="shared" si="0"/>
        <v>3.4493055555555556</v>
      </c>
      <c r="M24" s="28">
        <f t="shared" si="4"/>
        <v>3.4493055555555556</v>
      </c>
      <c r="N24" s="9"/>
      <c r="O24" s="9"/>
    </row>
    <row r="25" spans="1:15" x14ac:dyDescent="0.25">
      <c r="A25" s="17" t="s">
        <v>207</v>
      </c>
      <c r="B25" s="17" t="s">
        <v>208</v>
      </c>
      <c r="C25" s="19">
        <v>1.4854166666666666</v>
      </c>
      <c r="D25" s="19">
        <v>0</v>
      </c>
      <c r="E25" s="19">
        <v>0</v>
      </c>
      <c r="F25" s="20">
        <v>0.85902777777777772</v>
      </c>
      <c r="G25" s="20">
        <v>0.52361111111111114</v>
      </c>
      <c r="H25" s="18">
        <v>0</v>
      </c>
      <c r="I25" s="18">
        <v>0</v>
      </c>
      <c r="J25" s="18">
        <v>0</v>
      </c>
      <c r="K25" s="27">
        <f t="shared" si="3"/>
        <v>2.3444444444444441</v>
      </c>
      <c r="L25" s="28">
        <f t="shared" si="0"/>
        <v>2.3444444444444441</v>
      </c>
      <c r="M25" s="28">
        <f t="shared" si="4"/>
        <v>2.3444444444444441</v>
      </c>
      <c r="N25" s="9"/>
      <c r="O25" s="9"/>
    </row>
    <row r="26" spans="1:15" x14ac:dyDescent="0.25">
      <c r="A26" s="17" t="s">
        <v>134</v>
      </c>
      <c r="B26" s="17" t="s">
        <v>135</v>
      </c>
      <c r="C26" s="19">
        <v>0</v>
      </c>
      <c r="D26" s="19">
        <v>0</v>
      </c>
      <c r="E26" s="19">
        <v>0</v>
      </c>
      <c r="F26" s="20">
        <v>6.1166666666666663</v>
      </c>
      <c r="G26" s="20">
        <v>0.34097222222222223</v>
      </c>
      <c r="H26" s="18">
        <v>0</v>
      </c>
      <c r="I26" s="18">
        <v>0</v>
      </c>
      <c r="J26" s="18">
        <v>0</v>
      </c>
      <c r="K26" s="27">
        <f t="shared" si="3"/>
        <v>6.1166666666666663</v>
      </c>
      <c r="L26" s="28">
        <f t="shared" si="0"/>
        <v>6.1166666666666663</v>
      </c>
      <c r="M26" s="28">
        <f t="shared" si="4"/>
        <v>6.1166666666666663</v>
      </c>
      <c r="N26" s="9"/>
      <c r="O26" s="9"/>
    </row>
    <row r="27" spans="1:15" x14ac:dyDescent="0.25">
      <c r="A27" s="17" t="s">
        <v>32</v>
      </c>
      <c r="B27" s="17" t="s">
        <v>33</v>
      </c>
      <c r="C27" s="19">
        <v>1.4486111111111111</v>
      </c>
      <c r="D27" s="19">
        <v>0</v>
      </c>
      <c r="E27" s="19">
        <v>0</v>
      </c>
      <c r="F27" s="20">
        <v>5.7993055555555557</v>
      </c>
      <c r="G27" s="20">
        <v>1.7173611111111111</v>
      </c>
      <c r="H27" s="18">
        <v>0</v>
      </c>
      <c r="I27" s="18">
        <v>0</v>
      </c>
      <c r="J27" s="18">
        <v>0</v>
      </c>
      <c r="K27" s="27">
        <f t="shared" si="3"/>
        <v>7.2479166666666668</v>
      </c>
      <c r="L27" s="28">
        <f t="shared" si="0"/>
        <v>7.2479166666666668</v>
      </c>
      <c r="M27" s="28">
        <f t="shared" si="4"/>
        <v>7.2479166666666668</v>
      </c>
      <c r="N27" s="9"/>
      <c r="O27" s="9"/>
    </row>
    <row r="28" spans="1:15" x14ac:dyDescent="0.25">
      <c r="A28" s="17" t="s">
        <v>195</v>
      </c>
      <c r="B28" s="17" t="s">
        <v>196</v>
      </c>
      <c r="C28" s="19">
        <v>0.82638888888888884</v>
      </c>
      <c r="D28" s="19">
        <v>0</v>
      </c>
      <c r="E28" s="19">
        <v>0</v>
      </c>
      <c r="F28" s="20">
        <v>2.8993055555555554</v>
      </c>
      <c r="G28" s="20">
        <v>2.598611111111111</v>
      </c>
      <c r="H28" s="18">
        <v>0</v>
      </c>
      <c r="I28" s="18">
        <v>0</v>
      </c>
      <c r="J28" s="18">
        <v>0</v>
      </c>
      <c r="K28" s="27">
        <f t="shared" si="3"/>
        <v>3.7256944444444442</v>
      </c>
      <c r="L28" s="28">
        <f t="shared" si="0"/>
        <v>3.7256944444444442</v>
      </c>
      <c r="M28" s="28">
        <f t="shared" si="4"/>
        <v>3.7256944444444442</v>
      </c>
      <c r="N28" s="9"/>
      <c r="O28" s="9"/>
    </row>
    <row r="29" spans="1:15" x14ac:dyDescent="0.25">
      <c r="A29" s="17" t="s">
        <v>223</v>
      </c>
      <c r="B29" s="17" t="s">
        <v>224</v>
      </c>
      <c r="C29" s="19">
        <v>5.4166666666666669E-2</v>
      </c>
      <c r="D29" s="19">
        <v>0</v>
      </c>
      <c r="E29" s="19">
        <v>0</v>
      </c>
      <c r="F29" s="29" t="s">
        <v>309</v>
      </c>
      <c r="G29" s="20" t="s">
        <v>309</v>
      </c>
      <c r="H29" s="18">
        <v>0</v>
      </c>
      <c r="I29" s="18">
        <v>0</v>
      </c>
      <c r="J29" s="18">
        <v>0</v>
      </c>
      <c r="K29" s="27">
        <f t="shared" si="3"/>
        <v>5.4166666666666669E-2</v>
      </c>
      <c r="L29" s="28">
        <f t="shared" si="0"/>
        <v>2.0833333333333329E-3</v>
      </c>
      <c r="M29" s="28">
        <f t="shared" si="4"/>
        <v>-2.0833333333333329E-3</v>
      </c>
      <c r="N29" s="9"/>
      <c r="O29" s="9"/>
    </row>
    <row r="30" spans="1:15" x14ac:dyDescent="0.25">
      <c r="A30" s="17" t="s">
        <v>44</v>
      </c>
      <c r="B30" s="17" t="s">
        <v>45</v>
      </c>
      <c r="C30" s="19">
        <v>1.05</v>
      </c>
      <c r="D30" s="19">
        <v>3.9</v>
      </c>
      <c r="E30" s="19">
        <v>0</v>
      </c>
      <c r="F30" s="20">
        <v>7.5694444444444446</v>
      </c>
      <c r="G30" s="20">
        <v>9.375E-2</v>
      </c>
      <c r="H30" s="18">
        <v>0</v>
      </c>
      <c r="I30" s="18">
        <v>0</v>
      </c>
      <c r="J30" s="18">
        <v>0</v>
      </c>
      <c r="K30" s="27">
        <f t="shared" si="3"/>
        <v>12.519444444444446</v>
      </c>
      <c r="L30" s="28">
        <f t="shared" si="0"/>
        <v>12.519444444444446</v>
      </c>
      <c r="M30" s="28">
        <f t="shared" si="4"/>
        <v>12.519444444444446</v>
      </c>
      <c r="N30" s="9"/>
      <c r="O30" s="9"/>
    </row>
    <row r="31" spans="1:15" x14ac:dyDescent="0.25">
      <c r="A31" s="17" t="s">
        <v>116</v>
      </c>
      <c r="B31" s="17" t="s">
        <v>117</v>
      </c>
      <c r="C31" s="19">
        <v>7.4958333333333336</v>
      </c>
      <c r="D31" s="19">
        <v>0.41666666666666669</v>
      </c>
      <c r="E31" s="19">
        <v>0.16944444444444445</v>
      </c>
      <c r="F31" s="20">
        <v>6.4097222222222223</v>
      </c>
      <c r="G31" s="20">
        <v>0.38750000000000001</v>
      </c>
      <c r="H31" s="18">
        <v>0</v>
      </c>
      <c r="I31" s="18">
        <v>0</v>
      </c>
      <c r="J31" s="18">
        <v>0</v>
      </c>
      <c r="K31" s="27">
        <f t="shared" si="3"/>
        <v>14.491666666666667</v>
      </c>
      <c r="L31" s="28">
        <f t="shared" si="0"/>
        <v>14.491666666666667</v>
      </c>
      <c r="M31" s="28">
        <f t="shared" si="4"/>
        <v>14.491666666666667</v>
      </c>
      <c r="N31" s="9"/>
      <c r="O31" s="9"/>
    </row>
    <row r="32" spans="1:15" x14ac:dyDescent="0.25">
      <c r="A32" s="17" t="s">
        <v>118</v>
      </c>
      <c r="B32" s="17" t="s">
        <v>161</v>
      </c>
      <c r="C32" s="19">
        <v>3.3666666666666667</v>
      </c>
      <c r="D32" s="19">
        <v>0</v>
      </c>
      <c r="E32" s="19">
        <v>7.4999999999999997E-2</v>
      </c>
      <c r="F32" s="20">
        <v>2.7020833333333334</v>
      </c>
      <c r="G32" s="20">
        <v>0.15277777777777779</v>
      </c>
      <c r="H32" s="18">
        <v>0</v>
      </c>
      <c r="I32" s="18">
        <v>0</v>
      </c>
      <c r="J32" s="18">
        <v>0</v>
      </c>
      <c r="K32" s="27">
        <f t="shared" si="3"/>
        <v>6.1437500000000007</v>
      </c>
      <c r="L32" s="28">
        <f t="shared" si="0"/>
        <v>6.1437500000000007</v>
      </c>
      <c r="M32" s="28">
        <f t="shared" si="4"/>
        <v>6.1437500000000007</v>
      </c>
      <c r="N32" s="9"/>
      <c r="O32" s="9"/>
    </row>
    <row r="33" spans="1:15" x14ac:dyDescent="0.25">
      <c r="A33" s="17" t="s">
        <v>227</v>
      </c>
      <c r="B33" s="17" t="s">
        <v>228</v>
      </c>
      <c r="C33" s="19">
        <v>1.3888888888888888E-2</v>
      </c>
      <c r="D33" s="19">
        <v>0</v>
      </c>
      <c r="E33" s="19">
        <v>0</v>
      </c>
      <c r="F33" s="20">
        <v>9.9111111111111114</v>
      </c>
      <c r="G33" s="20">
        <v>1.3972222222222221</v>
      </c>
      <c r="H33" s="18">
        <v>0</v>
      </c>
      <c r="I33" s="18">
        <v>0</v>
      </c>
      <c r="J33" s="18">
        <v>0</v>
      </c>
      <c r="K33" s="27">
        <f t="shared" si="3"/>
        <v>9.9250000000000007</v>
      </c>
      <c r="L33" s="28">
        <f t="shared" si="0"/>
        <v>9.9250000000000007</v>
      </c>
      <c r="M33" s="28">
        <f t="shared" si="4"/>
        <v>9.9250000000000007</v>
      </c>
      <c r="N33" s="9"/>
      <c r="O33" s="9"/>
    </row>
    <row r="34" spans="1:15" x14ac:dyDescent="0.25">
      <c r="A34" s="17" t="s">
        <v>57</v>
      </c>
      <c r="B34" s="17" t="s">
        <v>130</v>
      </c>
      <c r="C34" s="19">
        <v>7.6388888888888886E-3</v>
      </c>
      <c r="D34" s="19">
        <v>2.2958333333333334</v>
      </c>
      <c r="E34" s="19">
        <v>0.39166666666666666</v>
      </c>
      <c r="F34" s="20">
        <v>2.1312500000000001</v>
      </c>
      <c r="G34" s="20">
        <v>0.34305555555555556</v>
      </c>
      <c r="H34" s="18">
        <v>0</v>
      </c>
      <c r="I34" s="18">
        <v>0</v>
      </c>
      <c r="J34" s="18">
        <v>0</v>
      </c>
      <c r="K34" s="27">
        <f t="shared" si="3"/>
        <v>4.8263888888888893</v>
      </c>
      <c r="L34" s="28">
        <f t="shared" si="0"/>
        <v>4.8263888888888893</v>
      </c>
      <c r="M34" s="28">
        <f t="shared" si="4"/>
        <v>4.8263888888888893</v>
      </c>
      <c r="N34" s="9"/>
      <c r="O34" s="9"/>
    </row>
    <row r="35" spans="1:15" x14ac:dyDescent="0.25">
      <c r="A35" s="17" t="s">
        <v>148</v>
      </c>
      <c r="B35" s="17" t="s">
        <v>149</v>
      </c>
      <c r="C35" s="19">
        <v>2.1145833333333335</v>
      </c>
      <c r="D35" s="19">
        <v>0</v>
      </c>
      <c r="E35" s="19">
        <v>0.14097222222222222</v>
      </c>
      <c r="F35" s="20">
        <v>0.70902777777777781</v>
      </c>
      <c r="G35" s="20">
        <v>0.70902777777777781</v>
      </c>
      <c r="H35" s="18">
        <v>0</v>
      </c>
      <c r="I35" s="18">
        <v>0</v>
      </c>
      <c r="J35" s="18">
        <v>0</v>
      </c>
      <c r="K35" s="27">
        <f t="shared" si="3"/>
        <v>2.9645833333333336</v>
      </c>
      <c r="L35" s="28">
        <f t="shared" si="0"/>
        <v>2.9645833333333336</v>
      </c>
      <c r="M35" s="28">
        <f t="shared" si="4"/>
        <v>2.9645833333333336</v>
      </c>
      <c r="N35" s="9"/>
      <c r="O35" s="9"/>
    </row>
    <row r="36" spans="1:15" x14ac:dyDescent="0.25">
      <c r="A36" s="17" t="s">
        <v>80</v>
      </c>
      <c r="B36" s="17" t="s">
        <v>81</v>
      </c>
      <c r="C36" s="19">
        <v>1.05</v>
      </c>
      <c r="D36" s="19">
        <v>0.32013888888888886</v>
      </c>
      <c r="E36" s="19">
        <v>0.12361111111111112</v>
      </c>
      <c r="F36" s="20">
        <v>3.1277777777777778</v>
      </c>
      <c r="G36" s="20">
        <v>3.1277777777777778</v>
      </c>
      <c r="H36" s="18">
        <v>0</v>
      </c>
      <c r="I36" s="18">
        <v>0</v>
      </c>
      <c r="J36" s="18">
        <v>0</v>
      </c>
      <c r="K36" s="27">
        <f t="shared" si="3"/>
        <v>4.6215277777777777</v>
      </c>
      <c r="L36" s="28">
        <f t="shared" si="0"/>
        <v>4.6215277777777777</v>
      </c>
      <c r="M36" s="28">
        <f t="shared" si="4"/>
        <v>4.6215277777777777</v>
      </c>
      <c r="N36" s="9"/>
      <c r="O36" s="9"/>
    </row>
    <row r="37" spans="1:15" x14ac:dyDescent="0.25">
      <c r="A37" s="17" t="s">
        <v>193</v>
      </c>
      <c r="B37" s="17" t="s">
        <v>194</v>
      </c>
      <c r="C37" s="19">
        <v>0</v>
      </c>
      <c r="D37" s="19">
        <v>0</v>
      </c>
      <c r="E37" s="19">
        <v>0</v>
      </c>
      <c r="F37" s="20">
        <v>2.3020833333333335</v>
      </c>
      <c r="G37" s="20">
        <v>0.28333333333333333</v>
      </c>
      <c r="H37" s="18">
        <v>0</v>
      </c>
      <c r="I37" s="18">
        <v>0</v>
      </c>
      <c r="J37" s="18">
        <v>0</v>
      </c>
      <c r="K37" s="27">
        <f t="shared" si="3"/>
        <v>2.3020833333333335</v>
      </c>
      <c r="L37" s="28">
        <f t="shared" si="0"/>
        <v>2.3020833333333335</v>
      </c>
      <c r="M37" s="28">
        <f t="shared" si="4"/>
        <v>2.3020833333333335</v>
      </c>
      <c r="N37" s="9"/>
      <c r="O37" s="9"/>
    </row>
    <row r="38" spans="1:15" x14ac:dyDescent="0.25">
      <c r="A38" s="17" t="s">
        <v>74</v>
      </c>
      <c r="B38" s="17" t="s">
        <v>75</v>
      </c>
      <c r="C38" s="19">
        <v>0</v>
      </c>
      <c r="D38" s="19">
        <v>0</v>
      </c>
      <c r="E38" s="19">
        <v>0</v>
      </c>
      <c r="F38" s="20">
        <v>2.9166666666666667E-2</v>
      </c>
      <c r="G38" s="20">
        <v>4.7222222222222221E-2</v>
      </c>
      <c r="H38" s="18">
        <v>0</v>
      </c>
      <c r="I38" s="18">
        <v>0</v>
      </c>
      <c r="J38" s="18">
        <v>0</v>
      </c>
      <c r="K38" s="27">
        <f t="shared" si="3"/>
        <v>2.9166666666666667E-2</v>
      </c>
      <c r="L38" s="28">
        <f t="shared" si="0"/>
        <v>2.9166666666666667E-2</v>
      </c>
      <c r="M38" s="28">
        <f t="shared" si="4"/>
        <v>2.9166666666666667E-2</v>
      </c>
      <c r="N38" s="9"/>
      <c r="O38" s="9"/>
    </row>
    <row r="39" spans="1:15" x14ac:dyDescent="0.25">
      <c r="A39" s="17" t="s">
        <v>118</v>
      </c>
      <c r="B39" s="17" t="s">
        <v>119</v>
      </c>
      <c r="C39" s="19">
        <v>2.6881944444444446</v>
      </c>
      <c r="D39" s="19">
        <v>2.9861111111111113E-2</v>
      </c>
      <c r="E39" s="19">
        <v>2.1527777777777778E-2</v>
      </c>
      <c r="F39" s="20">
        <v>18.022222222222222</v>
      </c>
      <c r="G39" s="20" t="s">
        <v>280</v>
      </c>
      <c r="H39" s="18">
        <v>0</v>
      </c>
      <c r="I39" s="18">
        <v>0</v>
      </c>
      <c r="J39" s="18">
        <v>0</v>
      </c>
      <c r="K39" s="27">
        <f t="shared" si="3"/>
        <v>20.761805555555554</v>
      </c>
      <c r="L39" s="28">
        <f t="shared" si="0"/>
        <v>20.761805555555554</v>
      </c>
      <c r="M39" s="28">
        <f t="shared" si="4"/>
        <v>20.761805555555554</v>
      </c>
      <c r="N39" s="9"/>
      <c r="O39" s="9"/>
    </row>
    <row r="40" spans="1:15" x14ac:dyDescent="0.25">
      <c r="A40" s="17" t="s">
        <v>236</v>
      </c>
      <c r="B40" s="17" t="s">
        <v>237</v>
      </c>
      <c r="C40" s="19">
        <v>2.3493055555555555</v>
      </c>
      <c r="D40" s="19">
        <v>1.2694444444444444</v>
      </c>
      <c r="E40" s="19">
        <v>4.791666666666667E-2</v>
      </c>
      <c r="F40" s="20">
        <v>15.373611111111112</v>
      </c>
      <c r="G40" s="20">
        <v>2.6361111111111111</v>
      </c>
      <c r="H40" s="18">
        <v>0</v>
      </c>
      <c r="I40" s="18">
        <v>0</v>
      </c>
      <c r="J40" s="18">
        <v>0</v>
      </c>
      <c r="K40" s="27">
        <f t="shared" si="3"/>
        <v>19.040277777777778</v>
      </c>
      <c r="L40" s="28">
        <f t="shared" si="0"/>
        <v>19.040277777777778</v>
      </c>
      <c r="M40" s="28">
        <f t="shared" si="4"/>
        <v>19.040277777777778</v>
      </c>
      <c r="N40" s="9"/>
      <c r="O40" s="9"/>
    </row>
    <row r="41" spans="1:15" x14ac:dyDescent="0.25">
      <c r="A41" s="17" t="s">
        <v>254</v>
      </c>
      <c r="B41" s="17" t="s">
        <v>255</v>
      </c>
      <c r="C41" s="19">
        <v>0</v>
      </c>
      <c r="D41" s="19">
        <v>0</v>
      </c>
      <c r="E41" s="19">
        <v>0</v>
      </c>
      <c r="F41" s="20">
        <v>0.12916666666666668</v>
      </c>
      <c r="G41" s="20">
        <v>0.12916666666666668</v>
      </c>
      <c r="H41" s="18">
        <v>0</v>
      </c>
      <c r="I41" s="18">
        <v>0</v>
      </c>
      <c r="J41" s="18">
        <v>0</v>
      </c>
      <c r="K41" s="27">
        <f t="shared" si="3"/>
        <v>0.12916666666666668</v>
      </c>
      <c r="L41" s="28">
        <f t="shared" si="0"/>
        <v>0.12916666666666668</v>
      </c>
      <c r="M41" s="28">
        <f t="shared" si="4"/>
        <v>0.12916666666666668</v>
      </c>
      <c r="N41" s="9"/>
      <c r="O41" s="9"/>
    </row>
    <row r="42" spans="1:15" x14ac:dyDescent="0.25">
      <c r="A42" s="17" t="s">
        <v>94</v>
      </c>
      <c r="B42" s="17" t="s">
        <v>95</v>
      </c>
      <c r="C42" s="19">
        <v>3.472222222222222E-3</v>
      </c>
      <c r="D42" s="19">
        <v>0</v>
      </c>
      <c r="E42" s="19">
        <v>0</v>
      </c>
      <c r="F42" s="20">
        <v>1.9368055555555554</v>
      </c>
      <c r="G42" s="20" t="s">
        <v>272</v>
      </c>
      <c r="H42" s="18">
        <v>0</v>
      </c>
      <c r="I42" s="18">
        <v>0</v>
      </c>
      <c r="J42" s="18">
        <v>0</v>
      </c>
      <c r="K42" s="27">
        <f t="shared" si="3"/>
        <v>1.9402777777777778</v>
      </c>
      <c r="L42" s="28">
        <f t="shared" si="0"/>
        <v>1.9402777777777778</v>
      </c>
      <c r="M42" s="28">
        <f t="shared" si="4"/>
        <v>1.9402777777777778</v>
      </c>
      <c r="N42" s="9"/>
      <c r="O42" s="9"/>
    </row>
    <row r="43" spans="1:15" x14ac:dyDescent="0.25">
      <c r="A43" s="17" t="s">
        <v>48</v>
      </c>
      <c r="B43" s="17" t="s">
        <v>49</v>
      </c>
      <c r="C43" s="19">
        <v>4.1923611111111114</v>
      </c>
      <c r="D43" s="19">
        <v>0</v>
      </c>
      <c r="E43" s="19">
        <v>0</v>
      </c>
      <c r="F43" s="20">
        <v>4.6826388888888886</v>
      </c>
      <c r="G43" s="20" t="s">
        <v>50</v>
      </c>
      <c r="H43" s="18">
        <v>0</v>
      </c>
      <c r="I43" s="18">
        <v>0</v>
      </c>
      <c r="J43" s="18">
        <v>0</v>
      </c>
      <c r="K43" s="27">
        <f t="shared" si="3"/>
        <v>8.875</v>
      </c>
      <c r="L43" s="28">
        <f t="shared" si="0"/>
        <v>8.875</v>
      </c>
      <c r="M43" s="28">
        <f t="shared" si="4"/>
        <v>8.875</v>
      </c>
      <c r="N43" s="9"/>
      <c r="O43" s="9"/>
    </row>
    <row r="44" spans="1:15" x14ac:dyDescent="0.25">
      <c r="A44" s="17" t="s">
        <v>108</v>
      </c>
      <c r="B44" s="17" t="s">
        <v>109</v>
      </c>
      <c r="C44" s="19">
        <v>0.49305555555555558</v>
      </c>
      <c r="D44" s="19">
        <v>0</v>
      </c>
      <c r="E44" s="19">
        <v>2.9861111111111113E-2</v>
      </c>
      <c r="F44" s="20">
        <v>4.4916666666666663</v>
      </c>
      <c r="G44" s="20" t="s">
        <v>278</v>
      </c>
      <c r="H44" s="18">
        <v>0</v>
      </c>
      <c r="I44" s="18">
        <v>0</v>
      </c>
      <c r="J44" s="18">
        <v>0</v>
      </c>
      <c r="K44" s="27">
        <f t="shared" si="3"/>
        <v>5.0145833333333325</v>
      </c>
      <c r="L44" s="28">
        <f t="shared" si="0"/>
        <v>5.0145833333333325</v>
      </c>
      <c r="M44" s="28">
        <f t="shared" si="4"/>
        <v>5.0145833333333325</v>
      </c>
      <c r="N44" s="9"/>
      <c r="O44" s="9"/>
    </row>
    <row r="45" spans="1:15" x14ac:dyDescent="0.25">
      <c r="A45" s="17" t="s">
        <v>70</v>
      </c>
      <c r="B45" s="17" t="s">
        <v>71</v>
      </c>
      <c r="C45" s="19">
        <v>2.5270833333333331</v>
      </c>
      <c r="D45" s="19">
        <v>1.2034722222222223</v>
      </c>
      <c r="E45" s="19">
        <v>0</v>
      </c>
      <c r="F45" s="20">
        <v>1.7868055555555555</v>
      </c>
      <c r="G45" s="20">
        <v>0.18124999999999999</v>
      </c>
      <c r="H45" s="18">
        <v>0</v>
      </c>
      <c r="I45" s="18">
        <v>0</v>
      </c>
      <c r="J45" s="18">
        <v>1.875</v>
      </c>
      <c r="K45" s="27">
        <f t="shared" si="3"/>
        <v>7.3923611111111107</v>
      </c>
      <c r="L45" s="28">
        <f t="shared" si="0"/>
        <v>7.3923611111111107</v>
      </c>
      <c r="M45" s="28">
        <f t="shared" si="4"/>
        <v>7.3923611111111107</v>
      </c>
      <c r="N45" s="9"/>
      <c r="O45" s="9"/>
    </row>
    <row r="46" spans="1:15" x14ac:dyDescent="0.25">
      <c r="A46" s="17" t="s">
        <v>205</v>
      </c>
      <c r="B46" s="17" t="s">
        <v>206</v>
      </c>
      <c r="C46" s="19">
        <v>3.3590277777777779</v>
      </c>
      <c r="D46" s="19">
        <v>0</v>
      </c>
      <c r="E46" s="19">
        <v>0</v>
      </c>
      <c r="F46" s="20">
        <v>4.2590277777777779</v>
      </c>
      <c r="G46" s="20" t="s">
        <v>253</v>
      </c>
      <c r="H46" s="18">
        <v>0</v>
      </c>
      <c r="I46" s="18">
        <v>0</v>
      </c>
      <c r="J46" s="18">
        <v>0</v>
      </c>
      <c r="K46" s="27">
        <f t="shared" si="3"/>
        <v>7.6180555555555554</v>
      </c>
      <c r="L46" s="28">
        <f t="shared" si="0"/>
        <v>7.6180555555555554</v>
      </c>
      <c r="M46" s="28">
        <f t="shared" si="4"/>
        <v>7.6180555555555554</v>
      </c>
      <c r="N46" s="9"/>
      <c r="O46" s="9"/>
    </row>
    <row r="47" spans="1:15" x14ac:dyDescent="0.25">
      <c r="A47" s="17" t="s">
        <v>164</v>
      </c>
      <c r="B47" s="17" t="s">
        <v>165</v>
      </c>
      <c r="C47" s="19">
        <v>0.38055555555555554</v>
      </c>
      <c r="D47" s="19">
        <v>0</v>
      </c>
      <c r="E47" s="19">
        <v>3.472222222222222E-3</v>
      </c>
      <c r="F47" s="20">
        <v>5.4666666666666668</v>
      </c>
      <c r="G47" s="20">
        <v>0.93402777777777779</v>
      </c>
      <c r="H47" s="18">
        <v>0</v>
      </c>
      <c r="I47" s="18">
        <v>0</v>
      </c>
      <c r="J47" s="18">
        <v>0</v>
      </c>
      <c r="K47" s="27">
        <f t="shared" si="3"/>
        <v>5.8506944444444446</v>
      </c>
      <c r="L47" s="28">
        <f t="shared" si="0"/>
        <v>5.8506944444444446</v>
      </c>
      <c r="M47" s="28">
        <f t="shared" si="4"/>
        <v>5.8506944444444446</v>
      </c>
      <c r="N47" s="9"/>
      <c r="O47" s="9"/>
    </row>
    <row r="48" spans="1:15" x14ac:dyDescent="0.25">
      <c r="A48" s="17" t="s">
        <v>162</v>
      </c>
      <c r="B48" s="17" t="s">
        <v>163</v>
      </c>
      <c r="C48" s="19">
        <v>0</v>
      </c>
      <c r="D48" s="19">
        <v>0</v>
      </c>
      <c r="E48" s="19">
        <v>0</v>
      </c>
      <c r="F48" s="20">
        <v>7.1090277777777775</v>
      </c>
      <c r="G48" s="20">
        <v>2.0590277777777777</v>
      </c>
      <c r="H48" s="18">
        <v>0</v>
      </c>
      <c r="I48" s="18">
        <v>0</v>
      </c>
      <c r="J48" s="18">
        <v>0</v>
      </c>
      <c r="K48" s="27">
        <f t="shared" si="3"/>
        <v>7.1090277777777775</v>
      </c>
      <c r="L48" s="28">
        <f t="shared" si="0"/>
        <v>7.1090277777777775</v>
      </c>
      <c r="M48" s="28">
        <f t="shared" si="4"/>
        <v>7.1090277777777775</v>
      </c>
      <c r="N48" s="9"/>
      <c r="O48" s="9"/>
    </row>
    <row r="49" spans="1:15" x14ac:dyDescent="0.25">
      <c r="A49" s="17" t="s">
        <v>166</v>
      </c>
      <c r="B49" s="17" t="s">
        <v>167</v>
      </c>
      <c r="C49" s="19">
        <v>1.2555555555555555</v>
      </c>
      <c r="D49" s="19">
        <v>1.3888888888888889E-3</v>
      </c>
      <c r="E49" s="19">
        <v>2.2916666666666665E-2</v>
      </c>
      <c r="F49" s="20">
        <v>4.635416666666667</v>
      </c>
      <c r="G49" s="20">
        <v>1.3784722222222223</v>
      </c>
      <c r="H49" s="18">
        <v>0</v>
      </c>
      <c r="I49" s="18">
        <v>0</v>
      </c>
      <c r="J49" s="18">
        <v>0</v>
      </c>
      <c r="K49" s="27">
        <f t="shared" si="3"/>
        <v>5.9152777777777779</v>
      </c>
      <c r="L49" s="28">
        <f t="shared" si="0"/>
        <v>5.9152777777777779</v>
      </c>
      <c r="M49" s="28">
        <f t="shared" si="4"/>
        <v>5.9152777777777779</v>
      </c>
      <c r="N49" s="9"/>
      <c r="O49" s="9"/>
    </row>
    <row r="50" spans="1:15" x14ac:dyDescent="0.25">
      <c r="A50" s="17" t="s">
        <v>168</v>
      </c>
      <c r="B50" s="17" t="s">
        <v>169</v>
      </c>
      <c r="C50" s="19">
        <v>2.0479166666666666</v>
      </c>
      <c r="D50" s="19">
        <v>0</v>
      </c>
      <c r="E50" s="19">
        <v>0.31666666666666665</v>
      </c>
      <c r="F50" s="20">
        <v>5.4340277777777777</v>
      </c>
      <c r="G50" s="20" t="s">
        <v>290</v>
      </c>
      <c r="H50" s="18">
        <v>0</v>
      </c>
      <c r="I50" s="18">
        <v>0</v>
      </c>
      <c r="J50" s="18">
        <v>0</v>
      </c>
      <c r="K50" s="27">
        <f t="shared" si="3"/>
        <v>7.7986111111111107</v>
      </c>
      <c r="L50" s="28">
        <f t="shared" si="0"/>
        <v>7.7986111111111107</v>
      </c>
      <c r="M50" s="28">
        <f t="shared" si="4"/>
        <v>7.7986111111111107</v>
      </c>
      <c r="N50" s="9"/>
      <c r="O50" s="9"/>
    </row>
    <row r="51" spans="1:15" x14ac:dyDescent="0.25">
      <c r="A51" s="17" t="s">
        <v>251</v>
      </c>
      <c r="B51" s="17" t="s">
        <v>252</v>
      </c>
      <c r="C51" s="19">
        <v>2.2166666666666668</v>
      </c>
      <c r="D51" s="19">
        <v>2.2916666666666665E-2</v>
      </c>
      <c r="E51" s="19">
        <v>4.3749999999999997E-2</v>
      </c>
      <c r="F51" s="20">
        <v>0.33124999999999999</v>
      </c>
      <c r="G51" s="20">
        <v>0.33124999999999999</v>
      </c>
      <c r="H51" s="18">
        <v>0</v>
      </c>
      <c r="I51" s="18">
        <v>0</v>
      </c>
      <c r="J51" s="18">
        <v>0</v>
      </c>
      <c r="K51" s="27">
        <f t="shared" si="3"/>
        <v>2.6145833333333335</v>
      </c>
      <c r="L51" s="28">
        <f t="shared" si="0"/>
        <v>2.6145833333333335</v>
      </c>
      <c r="M51" s="28">
        <f t="shared" si="4"/>
        <v>2.6145833333333335</v>
      </c>
      <c r="N51" s="9"/>
      <c r="O51" s="9"/>
    </row>
    <row r="52" spans="1:15" x14ac:dyDescent="0.25">
      <c r="A52" s="17" t="s">
        <v>159</v>
      </c>
      <c r="B52" s="17" t="s">
        <v>160</v>
      </c>
      <c r="C52" s="19">
        <v>1.5513888888888889</v>
      </c>
      <c r="D52" s="19">
        <v>0.32083333333333336</v>
      </c>
      <c r="E52" s="19">
        <v>2.2916666666666665E-2</v>
      </c>
      <c r="F52" s="20">
        <v>2.6583333333333332</v>
      </c>
      <c r="G52" s="20">
        <v>0.74583333333333335</v>
      </c>
      <c r="H52" s="18">
        <v>0</v>
      </c>
      <c r="I52" s="18">
        <v>0</v>
      </c>
      <c r="J52" s="18">
        <v>0</v>
      </c>
      <c r="K52" s="27">
        <f t="shared" si="3"/>
        <v>4.5534722222222221</v>
      </c>
      <c r="L52" s="28">
        <f t="shared" si="0"/>
        <v>4.5534722222222221</v>
      </c>
      <c r="M52" s="28">
        <f t="shared" si="4"/>
        <v>4.5534722222222221</v>
      </c>
      <c r="N52" s="9"/>
      <c r="O52" s="9"/>
    </row>
    <row r="53" spans="1:15" x14ac:dyDescent="0.25">
      <c r="A53" s="17" t="s">
        <v>114</v>
      </c>
      <c r="B53" s="17" t="s">
        <v>115</v>
      </c>
      <c r="C53" s="19">
        <v>2.2645833333333334</v>
      </c>
      <c r="D53" s="19">
        <v>0</v>
      </c>
      <c r="E53" s="19">
        <v>2.7777777777777779E-3</v>
      </c>
      <c r="F53" s="20">
        <v>7.9930555555555554</v>
      </c>
      <c r="G53" s="20">
        <v>0.53749999999999998</v>
      </c>
      <c r="H53" s="18">
        <v>0</v>
      </c>
      <c r="I53" s="18">
        <v>0</v>
      </c>
      <c r="J53" s="18">
        <v>0</v>
      </c>
      <c r="K53" s="27">
        <f t="shared" si="3"/>
        <v>10.260416666666666</v>
      </c>
      <c r="L53" s="28">
        <f t="shared" si="0"/>
        <v>10.260416666666666</v>
      </c>
      <c r="M53" s="28">
        <f t="shared" si="4"/>
        <v>10.260416666666666</v>
      </c>
      <c r="N53" s="9"/>
      <c r="O53" s="9"/>
    </row>
    <row r="54" spans="1:15" x14ac:dyDescent="0.25">
      <c r="A54" s="17" t="s">
        <v>216</v>
      </c>
      <c r="B54" s="17" t="s">
        <v>217</v>
      </c>
      <c r="C54" s="19">
        <v>0.72986111111111107</v>
      </c>
      <c r="D54" s="19">
        <v>0</v>
      </c>
      <c r="E54" s="19">
        <v>0</v>
      </c>
      <c r="F54" s="20">
        <v>3.8881944444444443</v>
      </c>
      <c r="G54" s="20" t="s">
        <v>305</v>
      </c>
      <c r="H54" s="18">
        <v>0</v>
      </c>
      <c r="I54" s="18">
        <v>0</v>
      </c>
      <c r="J54" s="18">
        <v>0</v>
      </c>
      <c r="K54" s="27">
        <f t="shared" si="3"/>
        <v>4.6180555555555554</v>
      </c>
      <c r="L54" s="28">
        <f t="shared" si="0"/>
        <v>4.6180555555555554</v>
      </c>
      <c r="M54" s="28">
        <f t="shared" si="4"/>
        <v>4.6180555555555554</v>
      </c>
      <c r="N54" s="9"/>
      <c r="O54" s="9"/>
    </row>
    <row r="55" spans="1:15" x14ac:dyDescent="0.25">
      <c r="A55" s="17" t="s">
        <v>110</v>
      </c>
      <c r="B55" s="17" t="s">
        <v>111</v>
      </c>
      <c r="C55" s="19">
        <v>1.4868055555555555</v>
      </c>
      <c r="D55" s="19">
        <v>0</v>
      </c>
      <c r="E55" s="19">
        <v>0</v>
      </c>
      <c r="F55" s="20">
        <v>0.24166666666666667</v>
      </c>
      <c r="G55" s="20">
        <v>0.21666666666666667</v>
      </c>
      <c r="H55" s="18">
        <v>0</v>
      </c>
      <c r="I55" s="18">
        <v>0</v>
      </c>
      <c r="J55" s="18">
        <v>0</v>
      </c>
      <c r="K55" s="27">
        <f t="shared" si="3"/>
        <v>1.7284722222222222</v>
      </c>
      <c r="L55" s="28">
        <f t="shared" si="0"/>
        <v>1.7284722222222222</v>
      </c>
      <c r="M55" s="28">
        <f t="shared" si="4"/>
        <v>1.7284722222222222</v>
      </c>
      <c r="N55" s="9"/>
      <c r="O55" s="9"/>
    </row>
    <row r="56" spans="1:15" x14ac:dyDescent="0.25">
      <c r="A56" s="17" t="s">
        <v>144</v>
      </c>
      <c r="B56" s="17" t="s">
        <v>145</v>
      </c>
      <c r="C56" s="19">
        <v>2.1534722222222222</v>
      </c>
      <c r="D56" s="19">
        <v>0</v>
      </c>
      <c r="E56" s="19">
        <v>0</v>
      </c>
      <c r="F56" s="20">
        <v>11.763194444444444</v>
      </c>
      <c r="G56" s="20" t="s">
        <v>285</v>
      </c>
      <c r="H56" s="18">
        <v>0</v>
      </c>
      <c r="I56" s="18">
        <v>0</v>
      </c>
      <c r="J56" s="18">
        <v>0</v>
      </c>
      <c r="K56" s="27">
        <f t="shared" si="3"/>
        <v>13.916666666666666</v>
      </c>
      <c r="L56" s="28">
        <f t="shared" si="0"/>
        <v>13.916666666666666</v>
      </c>
      <c r="M56" s="28">
        <f t="shared" si="4"/>
        <v>13.916666666666666</v>
      </c>
      <c r="N56" s="9"/>
      <c r="O56" s="9"/>
    </row>
    <row r="57" spans="1:15" x14ac:dyDescent="0.25">
      <c r="A57" s="17" t="s">
        <v>182</v>
      </c>
      <c r="B57" s="17" t="s">
        <v>183</v>
      </c>
      <c r="C57" s="19">
        <v>0</v>
      </c>
      <c r="D57" s="19">
        <v>0</v>
      </c>
      <c r="E57" s="19">
        <v>0</v>
      </c>
      <c r="F57" s="20">
        <v>1.7166666666666666</v>
      </c>
      <c r="G57" s="20" t="s">
        <v>295</v>
      </c>
      <c r="H57" s="18">
        <v>0</v>
      </c>
      <c r="I57" s="18">
        <v>0</v>
      </c>
      <c r="J57" s="18">
        <v>0</v>
      </c>
      <c r="K57" s="27">
        <f t="shared" si="3"/>
        <v>1.7166666666666666</v>
      </c>
      <c r="L57" s="28">
        <f t="shared" si="0"/>
        <v>1.7166666666666666</v>
      </c>
      <c r="M57" s="28">
        <f t="shared" si="4"/>
        <v>1.7166666666666666</v>
      </c>
      <c r="N57" s="9"/>
      <c r="O57" s="9"/>
    </row>
    <row r="58" spans="1:15" x14ac:dyDescent="0.25">
      <c r="A58" s="17" t="s">
        <v>157</v>
      </c>
      <c r="B58" s="17" t="s">
        <v>158</v>
      </c>
      <c r="C58" s="19">
        <v>1.8749999999999999E-2</v>
      </c>
      <c r="D58" s="19">
        <v>0</v>
      </c>
      <c r="E58" s="19">
        <v>0</v>
      </c>
      <c r="F58" s="20">
        <v>3.2590277777777779</v>
      </c>
      <c r="G58" s="20">
        <v>3.6111111111111108E-2</v>
      </c>
      <c r="H58" s="18">
        <v>0</v>
      </c>
      <c r="I58" s="18">
        <v>0</v>
      </c>
      <c r="J58" s="18">
        <v>0</v>
      </c>
      <c r="K58" s="27">
        <f t="shared" si="3"/>
        <v>3.2777777777777777</v>
      </c>
      <c r="L58" s="28">
        <f t="shared" si="0"/>
        <v>3.2777777777777777</v>
      </c>
      <c r="M58" s="28">
        <f t="shared" si="4"/>
        <v>3.2777777777777777</v>
      </c>
      <c r="N58" s="9"/>
      <c r="O58" s="9"/>
    </row>
    <row r="59" spans="1:15" x14ac:dyDescent="0.25">
      <c r="A59" s="17" t="s">
        <v>82</v>
      </c>
      <c r="B59" s="17" t="s">
        <v>83</v>
      </c>
      <c r="C59" s="19">
        <v>0</v>
      </c>
      <c r="D59" s="19">
        <v>0</v>
      </c>
      <c r="E59" s="19">
        <v>0</v>
      </c>
      <c r="F59" s="20">
        <v>1.2583333333333333</v>
      </c>
      <c r="G59" s="20">
        <v>1.2583333333333333</v>
      </c>
      <c r="H59" s="18">
        <v>0</v>
      </c>
      <c r="I59" s="18">
        <v>0</v>
      </c>
      <c r="J59" s="18">
        <v>0</v>
      </c>
      <c r="K59" s="27">
        <f t="shared" si="3"/>
        <v>1.2583333333333333</v>
      </c>
      <c r="L59" s="28">
        <f t="shared" si="0"/>
        <v>1.2583333333333333</v>
      </c>
      <c r="M59" s="28">
        <f t="shared" si="4"/>
        <v>1.2583333333333333</v>
      </c>
      <c r="N59" s="9"/>
      <c r="O59" s="9"/>
    </row>
    <row r="60" spans="1:15" x14ac:dyDescent="0.25">
      <c r="A60" s="17" t="s">
        <v>120</v>
      </c>
      <c r="B60" s="17" t="s">
        <v>121</v>
      </c>
      <c r="C60" s="19">
        <v>0.53194444444444444</v>
      </c>
      <c r="D60" s="19">
        <v>0</v>
      </c>
      <c r="E60" s="19">
        <v>5.6250000000000001E-2</v>
      </c>
      <c r="F60" s="20">
        <v>4.3055555555555555E-2</v>
      </c>
      <c r="G60" s="20">
        <v>0.1388888888888889</v>
      </c>
      <c r="H60" s="18">
        <v>0</v>
      </c>
      <c r="I60" s="18">
        <v>0</v>
      </c>
      <c r="J60" s="18">
        <v>0</v>
      </c>
      <c r="K60" s="27">
        <f t="shared" si="3"/>
        <v>0.63124999999999998</v>
      </c>
      <c r="L60" s="28">
        <f t="shared" si="0"/>
        <v>0.63124999999999998</v>
      </c>
      <c r="M60" s="28">
        <f t="shared" si="4"/>
        <v>0.63124999999999998</v>
      </c>
      <c r="N60" s="9"/>
      <c r="O60" s="9"/>
    </row>
    <row r="61" spans="1:15" x14ac:dyDescent="0.25">
      <c r="A61" s="17" t="s">
        <v>153</v>
      </c>
      <c r="B61" s="17" t="s">
        <v>154</v>
      </c>
      <c r="C61" s="19">
        <v>1.8020833333333333</v>
      </c>
      <c r="D61" s="19">
        <v>0</v>
      </c>
      <c r="E61" s="19">
        <v>0</v>
      </c>
      <c r="F61" s="20" t="s">
        <v>286</v>
      </c>
      <c r="G61" s="20" t="s">
        <v>287</v>
      </c>
      <c r="H61" s="18">
        <v>0</v>
      </c>
      <c r="I61" s="18">
        <v>0</v>
      </c>
      <c r="J61" s="18">
        <v>0</v>
      </c>
      <c r="K61" s="27">
        <f t="shared" si="3"/>
        <v>1.8020833333333333</v>
      </c>
      <c r="L61" s="28">
        <f t="shared" si="0"/>
        <v>1.3881944444444445</v>
      </c>
      <c r="M61" s="28">
        <f t="shared" si="4"/>
        <v>1.3881944444444445</v>
      </c>
      <c r="N61" s="9"/>
      <c r="O61" s="9"/>
    </row>
    <row r="62" spans="1:15" x14ac:dyDescent="0.25">
      <c r="A62" s="17" t="s">
        <v>214</v>
      </c>
      <c r="B62" s="17" t="s">
        <v>215</v>
      </c>
      <c r="C62" s="19">
        <v>0.98402777777777772</v>
      </c>
      <c r="D62" s="19">
        <v>0</v>
      </c>
      <c r="E62" s="19">
        <v>0</v>
      </c>
      <c r="F62" s="20">
        <v>5.9611111111111112</v>
      </c>
      <c r="G62" s="20" t="s">
        <v>304</v>
      </c>
      <c r="H62" s="18">
        <v>0</v>
      </c>
      <c r="I62" s="18">
        <v>0</v>
      </c>
      <c r="J62" s="18">
        <v>0</v>
      </c>
      <c r="K62" s="27">
        <f t="shared" si="3"/>
        <v>6.9451388888888888</v>
      </c>
      <c r="L62" s="28">
        <f t="shared" si="0"/>
        <v>6.9451388888888888</v>
      </c>
      <c r="M62" s="28">
        <f t="shared" si="4"/>
        <v>6.9451388888888888</v>
      </c>
      <c r="N62" s="9"/>
      <c r="O62" s="9"/>
    </row>
    <row r="63" spans="1:15" x14ac:dyDescent="0.25">
      <c r="A63" s="17" t="s">
        <v>186</v>
      </c>
      <c r="B63" s="17" t="s">
        <v>187</v>
      </c>
      <c r="C63" s="19">
        <v>1.7479166666666666</v>
      </c>
      <c r="D63" s="19">
        <v>1.8749999999999999E-2</v>
      </c>
      <c r="E63" s="19">
        <v>2.8472222222222222E-2</v>
      </c>
      <c r="F63" s="20">
        <v>7.1201388888888886</v>
      </c>
      <c r="G63" s="20" t="s">
        <v>296</v>
      </c>
      <c r="H63" s="18">
        <v>0</v>
      </c>
      <c r="I63" s="18">
        <v>0</v>
      </c>
      <c r="J63" s="18">
        <v>0</v>
      </c>
      <c r="K63" s="27">
        <f t="shared" si="3"/>
        <v>8.9152777777777779</v>
      </c>
      <c r="L63" s="28">
        <f t="shared" si="0"/>
        <v>8.9152777777777779</v>
      </c>
      <c r="M63" s="28">
        <f t="shared" si="4"/>
        <v>8.9152777777777779</v>
      </c>
      <c r="N63" s="9"/>
      <c r="O63" s="9"/>
    </row>
    <row r="64" spans="1:15" x14ac:dyDescent="0.25">
      <c r="A64" s="17" t="s">
        <v>66</v>
      </c>
      <c r="B64" s="17" t="s">
        <v>67</v>
      </c>
      <c r="C64" s="19">
        <v>0.6333333333333333</v>
      </c>
      <c r="D64" s="19">
        <v>0</v>
      </c>
      <c r="E64" s="19">
        <v>0</v>
      </c>
      <c r="F64" s="20">
        <v>21.500694444444445</v>
      </c>
      <c r="G64" s="20">
        <v>3.5354166666666669</v>
      </c>
      <c r="H64" s="18">
        <v>0</v>
      </c>
      <c r="I64" s="18">
        <v>0</v>
      </c>
      <c r="J64" s="18">
        <v>0</v>
      </c>
      <c r="K64" s="27">
        <f t="shared" si="3"/>
        <v>22.134027777777778</v>
      </c>
      <c r="L64" s="28">
        <f t="shared" si="0"/>
        <v>22.134027777777778</v>
      </c>
      <c r="M64" s="28">
        <f t="shared" si="4"/>
        <v>22.134027777777778</v>
      </c>
      <c r="N64" s="9"/>
      <c r="O64" s="9"/>
    </row>
    <row r="65" spans="1:15" x14ac:dyDescent="0.25">
      <c r="A65" s="17" t="s">
        <v>140</v>
      </c>
      <c r="B65" s="17" t="s">
        <v>141</v>
      </c>
      <c r="C65" s="19">
        <v>0.42708333333333331</v>
      </c>
      <c r="D65" s="19">
        <v>0</v>
      </c>
      <c r="E65" s="19">
        <v>0</v>
      </c>
      <c r="F65" s="20">
        <v>5.8604166666666666</v>
      </c>
      <c r="G65" s="20" t="s">
        <v>284</v>
      </c>
      <c r="H65" s="18">
        <v>0</v>
      </c>
      <c r="I65" s="18">
        <v>0</v>
      </c>
      <c r="J65" s="18">
        <v>0</v>
      </c>
      <c r="K65" s="27">
        <f t="shared" si="3"/>
        <v>6.2874999999999996</v>
      </c>
      <c r="L65" s="28">
        <f t="shared" si="0"/>
        <v>6.2874999999999996</v>
      </c>
      <c r="M65" s="28">
        <f t="shared" si="4"/>
        <v>6.2874999999999996</v>
      </c>
      <c r="N65" s="9"/>
      <c r="O65" s="9"/>
    </row>
    <row r="66" spans="1:15" x14ac:dyDescent="0.25">
      <c r="A66" s="17" t="s">
        <v>177</v>
      </c>
      <c r="B66" s="17" t="s">
        <v>178</v>
      </c>
      <c r="C66" s="19">
        <v>0.10069444444444445</v>
      </c>
      <c r="D66" s="19">
        <v>0</v>
      </c>
      <c r="E66" s="19">
        <v>0</v>
      </c>
      <c r="F66" s="20">
        <v>0.53194444444444444</v>
      </c>
      <c r="G66" s="20">
        <v>0.42499999999999999</v>
      </c>
      <c r="H66" s="18">
        <v>0</v>
      </c>
      <c r="I66" s="18">
        <v>0</v>
      </c>
      <c r="J66" s="18">
        <v>0</v>
      </c>
      <c r="K66" s="27">
        <f t="shared" si="3"/>
        <v>0.63263888888888886</v>
      </c>
      <c r="L66" s="28">
        <f t="shared" si="0"/>
        <v>0.63263888888888886</v>
      </c>
      <c r="M66" s="28">
        <f t="shared" si="4"/>
        <v>0.63263888888888886</v>
      </c>
      <c r="N66" s="9"/>
      <c r="O66" s="9"/>
    </row>
    <row r="67" spans="1:15" x14ac:dyDescent="0.25">
      <c r="A67" s="17" t="s">
        <v>155</v>
      </c>
      <c r="B67" s="17" t="s">
        <v>156</v>
      </c>
      <c r="C67" s="19">
        <v>1.3111111111111111</v>
      </c>
      <c r="D67" s="19">
        <v>1.3888888888888889E-3</v>
      </c>
      <c r="E67" s="19">
        <v>7.6388888888888886E-3</v>
      </c>
      <c r="F67" s="20">
        <v>6.0659722222222223</v>
      </c>
      <c r="G67" s="20">
        <v>1.4208333333333334</v>
      </c>
      <c r="H67" s="18">
        <v>0</v>
      </c>
      <c r="I67" s="18">
        <v>0</v>
      </c>
      <c r="J67" s="18">
        <v>0</v>
      </c>
      <c r="K67" s="27">
        <f t="shared" si="3"/>
        <v>7.3861111111111111</v>
      </c>
      <c r="L67" s="28">
        <f t="shared" si="0"/>
        <v>7.3861111111111111</v>
      </c>
      <c r="M67" s="28">
        <f t="shared" si="4"/>
        <v>7.3861111111111111</v>
      </c>
      <c r="N67" s="7"/>
      <c r="O67" s="7"/>
    </row>
    <row r="68" spans="1:15" x14ac:dyDescent="0.25">
      <c r="A68" s="17" t="s">
        <v>62</v>
      </c>
      <c r="B68" s="17" t="s">
        <v>63</v>
      </c>
      <c r="C68" s="19">
        <v>1.1708333333333334</v>
      </c>
      <c r="D68" s="19">
        <v>0</v>
      </c>
      <c r="E68" s="19">
        <v>0</v>
      </c>
      <c r="F68" s="20">
        <v>17.496527777777779</v>
      </c>
      <c r="G68" s="20" t="s">
        <v>264</v>
      </c>
      <c r="H68" s="18">
        <v>0</v>
      </c>
      <c r="I68" s="18">
        <v>0</v>
      </c>
      <c r="J68" s="18">
        <v>0</v>
      </c>
      <c r="K68" s="27">
        <f t="shared" si="3"/>
        <v>18.667361111111113</v>
      </c>
      <c r="L68" s="28">
        <f t="shared" ref="L68:L123" si="5">ABS(IF(ISNUMBER(F68),SUM(C68:F68)+SUM(H68:J68),SUM(C68:F68)+SUM(H68:J68)-TIMEVALUE(RIGHT(F68,LEN(F68)-1))))</f>
        <v>18.667361111111113</v>
      </c>
      <c r="M68" s="28">
        <f t="shared" si="4"/>
        <v>18.667361111111113</v>
      </c>
      <c r="N68" s="9"/>
      <c r="O68" s="9"/>
    </row>
    <row r="69" spans="1:15" x14ac:dyDescent="0.25">
      <c r="A69" s="17" t="s">
        <v>197</v>
      </c>
      <c r="B69" s="17" t="s">
        <v>198</v>
      </c>
      <c r="C69" s="19">
        <v>1.9631944444444445</v>
      </c>
      <c r="D69" s="19">
        <v>0</v>
      </c>
      <c r="E69" s="19">
        <v>0</v>
      </c>
      <c r="F69" s="20">
        <v>4.2493055555555559</v>
      </c>
      <c r="G69" s="20">
        <v>2.0506944444444444</v>
      </c>
      <c r="H69" s="18">
        <v>0</v>
      </c>
      <c r="I69" s="18">
        <v>0</v>
      </c>
      <c r="J69" s="18">
        <v>0</v>
      </c>
      <c r="K69" s="27">
        <f t="shared" si="3"/>
        <v>6.2125000000000004</v>
      </c>
      <c r="L69" s="28">
        <f t="shared" si="5"/>
        <v>6.2125000000000004</v>
      </c>
      <c r="M69" s="28">
        <f t="shared" si="4"/>
        <v>6.2125000000000004</v>
      </c>
      <c r="N69" s="9"/>
      <c r="O69" s="9"/>
    </row>
    <row r="70" spans="1:15" x14ac:dyDescent="0.25">
      <c r="A70" s="17" t="s">
        <v>242</v>
      </c>
      <c r="B70" s="17" t="s">
        <v>243</v>
      </c>
      <c r="C70" s="19">
        <v>3.6527777777777777</v>
      </c>
      <c r="D70" s="19">
        <v>0.6333333333333333</v>
      </c>
      <c r="E70" s="19">
        <v>0</v>
      </c>
      <c r="F70" s="20">
        <v>1.2506944444444446</v>
      </c>
      <c r="G70" s="20">
        <v>1.2506944444444446</v>
      </c>
      <c r="H70" s="18">
        <v>0</v>
      </c>
      <c r="I70" s="18">
        <v>0</v>
      </c>
      <c r="J70" s="18">
        <v>0</v>
      </c>
      <c r="K70" s="27">
        <f t="shared" si="3"/>
        <v>5.5368055555555564</v>
      </c>
      <c r="L70" s="28">
        <f t="shared" si="5"/>
        <v>5.5368055555555564</v>
      </c>
      <c r="M70" s="28">
        <f t="shared" si="4"/>
        <v>5.5368055555555564</v>
      </c>
      <c r="N70" s="9"/>
      <c r="O70" s="9"/>
    </row>
    <row r="71" spans="1:15" x14ac:dyDescent="0.25">
      <c r="A71" s="17" t="s">
        <v>30</v>
      </c>
      <c r="B71" s="17" t="s">
        <v>31</v>
      </c>
      <c r="C71" s="19">
        <v>1.6673611111111111</v>
      </c>
      <c r="D71" s="19">
        <v>0</v>
      </c>
      <c r="E71" s="19">
        <v>0</v>
      </c>
      <c r="F71" s="20">
        <v>0.32708333333333334</v>
      </c>
      <c r="G71" s="20" t="s">
        <v>256</v>
      </c>
      <c r="H71" s="18">
        <v>0</v>
      </c>
      <c r="I71" s="18">
        <v>0</v>
      </c>
      <c r="J71" s="18">
        <v>0</v>
      </c>
      <c r="K71" s="27">
        <f t="shared" si="3"/>
        <v>1.9944444444444445</v>
      </c>
      <c r="L71" s="28">
        <f t="shared" si="5"/>
        <v>1.9944444444444445</v>
      </c>
      <c r="M71" s="28">
        <f t="shared" si="4"/>
        <v>1.9944444444444445</v>
      </c>
      <c r="N71" s="9"/>
      <c r="O71" s="9"/>
    </row>
    <row r="72" spans="1:15" x14ac:dyDescent="0.25">
      <c r="A72" s="17" t="s">
        <v>218</v>
      </c>
      <c r="B72" s="17" t="s">
        <v>219</v>
      </c>
      <c r="C72" s="19">
        <v>7.9861111111111105E-2</v>
      </c>
      <c r="D72" s="19">
        <v>0</v>
      </c>
      <c r="E72" s="19">
        <v>1.6666666666666666E-2</v>
      </c>
      <c r="F72" s="20">
        <v>0.58611111111111114</v>
      </c>
      <c r="G72" s="20" t="s">
        <v>306</v>
      </c>
      <c r="H72" s="18">
        <v>0</v>
      </c>
      <c r="I72" s="18">
        <v>0</v>
      </c>
      <c r="J72" s="18">
        <v>0</v>
      </c>
      <c r="K72" s="27">
        <f t="shared" si="3"/>
        <v>0.68263888888888891</v>
      </c>
      <c r="L72" s="28">
        <f t="shared" si="5"/>
        <v>0.68263888888888891</v>
      </c>
      <c r="M72" s="28">
        <f t="shared" si="4"/>
        <v>0.68263888888888891</v>
      </c>
      <c r="N72" s="9"/>
      <c r="O72" s="9"/>
    </row>
    <row r="73" spans="1:15" x14ac:dyDescent="0.25">
      <c r="A73" s="17" t="s">
        <v>201</v>
      </c>
      <c r="B73" s="17" t="s">
        <v>202</v>
      </c>
      <c r="C73" s="19">
        <v>2.5104166666666665</v>
      </c>
      <c r="D73" s="19">
        <v>3.472222222222222E-3</v>
      </c>
      <c r="E73" s="19">
        <v>2.8472222222222222E-2</v>
      </c>
      <c r="F73" s="20">
        <v>4.7166666666666668</v>
      </c>
      <c r="G73" s="20">
        <v>0.93472222222222223</v>
      </c>
      <c r="H73" s="18">
        <v>0</v>
      </c>
      <c r="I73" s="18">
        <v>0</v>
      </c>
      <c r="J73" s="18">
        <v>0</v>
      </c>
      <c r="K73" s="27">
        <f t="shared" si="3"/>
        <v>7.2590277777777779</v>
      </c>
      <c r="L73" s="28">
        <f t="shared" si="5"/>
        <v>7.2590277777777779</v>
      </c>
      <c r="M73" s="28">
        <f t="shared" si="4"/>
        <v>7.2590277777777779</v>
      </c>
      <c r="N73" s="9"/>
      <c r="O73" s="9"/>
    </row>
    <row r="74" spans="1:15" x14ac:dyDescent="0.25">
      <c r="A74" s="17" t="s">
        <v>146</v>
      </c>
      <c r="B74" s="17" t="s">
        <v>233</v>
      </c>
      <c r="C74" s="19">
        <v>1.1229166666666666</v>
      </c>
      <c r="D74" s="19">
        <v>1.3888888888888889E-3</v>
      </c>
      <c r="E74" s="19">
        <v>6.3888888888888884E-2</v>
      </c>
      <c r="F74" s="20" t="s">
        <v>311</v>
      </c>
      <c r="G74" s="20">
        <v>0.45347222222222222</v>
      </c>
      <c r="H74" s="18">
        <v>0</v>
      </c>
      <c r="I74" s="18">
        <v>0</v>
      </c>
      <c r="J74" s="18">
        <v>0</v>
      </c>
      <c r="K74" s="27">
        <f t="shared" ref="K74:K123" si="6">SUM(C74:F74)+SUM(H74:J74)</f>
        <v>1.1881944444444443</v>
      </c>
      <c r="L74" s="28">
        <f t="shared" si="5"/>
        <v>1.1583333333333332</v>
      </c>
      <c r="M74" s="28">
        <f t="shared" si="4"/>
        <v>1.1583333333333332</v>
      </c>
      <c r="N74" s="9"/>
      <c r="O74" s="9"/>
    </row>
    <row r="75" spans="1:15" x14ac:dyDescent="0.25">
      <c r="A75" s="17" t="s">
        <v>298</v>
      </c>
      <c r="B75" s="17" t="s">
        <v>230</v>
      </c>
      <c r="C75" s="19">
        <v>1.2666666666666666</v>
      </c>
      <c r="D75" s="19">
        <v>0.6333333333333333</v>
      </c>
      <c r="E75" s="19">
        <v>0</v>
      </c>
      <c r="F75" s="20" t="s">
        <v>299</v>
      </c>
      <c r="G75" s="20" t="s">
        <v>299</v>
      </c>
      <c r="H75" s="18">
        <v>0</v>
      </c>
      <c r="I75" s="18">
        <v>0</v>
      </c>
      <c r="J75" s="18">
        <v>0</v>
      </c>
      <c r="K75" s="27">
        <f t="shared" si="6"/>
        <v>1.9</v>
      </c>
      <c r="L75" s="28">
        <f t="shared" si="5"/>
        <v>1.8736111111111111</v>
      </c>
      <c r="M75" s="28">
        <f t="shared" si="4"/>
        <v>1.8736111111111111</v>
      </c>
      <c r="N75" s="9"/>
      <c r="O75" s="9"/>
    </row>
    <row r="76" spans="1:15" x14ac:dyDescent="0.25">
      <c r="A76" s="17" t="s">
        <v>229</v>
      </c>
      <c r="B76" s="17" t="s">
        <v>230</v>
      </c>
      <c r="C76" s="19">
        <v>0</v>
      </c>
      <c r="D76" s="19">
        <v>0.26527777777777778</v>
      </c>
      <c r="E76" s="19">
        <v>0</v>
      </c>
      <c r="F76" s="20">
        <v>6.5444444444444443</v>
      </c>
      <c r="G76" s="20">
        <v>3.3319444444444444</v>
      </c>
      <c r="H76" s="18">
        <v>0</v>
      </c>
      <c r="I76" s="18">
        <v>0</v>
      </c>
      <c r="J76" s="18">
        <v>0</v>
      </c>
      <c r="K76" s="27">
        <f t="shared" si="6"/>
        <v>6.8097222222222218</v>
      </c>
      <c r="L76" s="28">
        <f t="shared" si="5"/>
        <v>6.8097222222222218</v>
      </c>
      <c r="M76" s="28">
        <f t="shared" si="4"/>
        <v>6.8097222222222218</v>
      </c>
      <c r="N76" s="9"/>
      <c r="O76" s="9"/>
    </row>
    <row r="77" spans="1:15" x14ac:dyDescent="0.25">
      <c r="A77" s="17" t="s">
        <v>231</v>
      </c>
      <c r="B77" s="17" t="s">
        <v>232</v>
      </c>
      <c r="C77" s="19">
        <v>7.9625000000000004</v>
      </c>
      <c r="D77" s="19">
        <v>3.5284722222222222</v>
      </c>
      <c r="E77" s="19">
        <v>0.6333333333333333</v>
      </c>
      <c r="F77" s="20">
        <v>3.807638888888889</v>
      </c>
      <c r="G77" s="20">
        <v>2.6895833333333332</v>
      </c>
      <c r="H77" s="18">
        <v>0</v>
      </c>
      <c r="I77" s="18">
        <v>0</v>
      </c>
      <c r="J77" s="18">
        <v>0</v>
      </c>
      <c r="K77" s="27">
        <f t="shared" si="6"/>
        <v>15.931944444444444</v>
      </c>
      <c r="L77" s="28">
        <f t="shared" si="5"/>
        <v>15.931944444444444</v>
      </c>
      <c r="M77" s="28">
        <f t="shared" si="4"/>
        <v>15.931944444444444</v>
      </c>
      <c r="N77" s="9"/>
      <c r="O77" s="9"/>
    </row>
    <row r="78" spans="1:15" x14ac:dyDescent="0.25">
      <c r="A78" s="17" t="s">
        <v>59</v>
      </c>
      <c r="B78" s="17" t="s">
        <v>248</v>
      </c>
      <c r="C78" s="19">
        <v>0</v>
      </c>
      <c r="D78" s="19">
        <v>0</v>
      </c>
      <c r="E78" s="19">
        <v>0</v>
      </c>
      <c r="F78" s="20">
        <v>0.41388888888888886</v>
      </c>
      <c r="G78" s="20" t="s">
        <v>310</v>
      </c>
      <c r="H78" s="18">
        <v>0</v>
      </c>
      <c r="I78" s="18">
        <v>0</v>
      </c>
      <c r="J78" s="18">
        <v>0</v>
      </c>
      <c r="K78" s="27">
        <f t="shared" si="6"/>
        <v>0.41388888888888886</v>
      </c>
      <c r="L78" s="28">
        <f t="shared" si="5"/>
        <v>0.41388888888888886</v>
      </c>
      <c r="M78" s="28">
        <f t="shared" si="4"/>
        <v>0.41388888888888886</v>
      </c>
      <c r="N78" s="9"/>
      <c r="O78" s="9"/>
    </row>
    <row r="79" spans="1:15" x14ac:dyDescent="0.25">
      <c r="A79" s="17" t="s">
        <v>142</v>
      </c>
      <c r="B79" s="17" t="s">
        <v>192</v>
      </c>
      <c r="C79" s="19">
        <v>0</v>
      </c>
      <c r="D79" s="19">
        <v>0</v>
      </c>
      <c r="E79" s="19">
        <v>0</v>
      </c>
      <c r="F79" s="20">
        <v>5.2416666666666663</v>
      </c>
      <c r="G79" s="20" t="s">
        <v>300</v>
      </c>
      <c r="H79" s="18">
        <v>0</v>
      </c>
      <c r="I79" s="18">
        <v>0</v>
      </c>
      <c r="J79" s="18">
        <v>0</v>
      </c>
      <c r="K79" s="27">
        <f t="shared" si="6"/>
        <v>5.2416666666666663</v>
      </c>
      <c r="L79" s="28">
        <f t="shared" si="5"/>
        <v>5.2416666666666663</v>
      </c>
      <c r="M79" s="28">
        <f t="shared" si="4"/>
        <v>5.2416666666666663</v>
      </c>
      <c r="N79" s="9"/>
      <c r="O79" s="9"/>
    </row>
    <row r="80" spans="1:15" x14ac:dyDescent="0.25">
      <c r="A80" s="17" t="s">
        <v>100</v>
      </c>
      <c r="B80" s="17" t="s">
        <v>101</v>
      </c>
      <c r="C80" s="19">
        <v>0.42708333333333331</v>
      </c>
      <c r="D80" s="19">
        <v>0</v>
      </c>
      <c r="E80" s="19">
        <v>0</v>
      </c>
      <c r="F80" s="20">
        <v>2.8479166666666669</v>
      </c>
      <c r="G80" s="20" t="s">
        <v>275</v>
      </c>
      <c r="H80" s="18">
        <v>0</v>
      </c>
      <c r="I80" s="18">
        <v>0</v>
      </c>
      <c r="J80" s="18">
        <v>0</v>
      </c>
      <c r="K80" s="27">
        <f t="shared" si="6"/>
        <v>3.2750000000000004</v>
      </c>
      <c r="L80" s="28">
        <f t="shared" si="5"/>
        <v>3.2750000000000004</v>
      </c>
      <c r="M80" s="28">
        <f t="shared" si="4"/>
        <v>3.2750000000000004</v>
      </c>
      <c r="N80" s="9"/>
      <c r="O80" s="9"/>
    </row>
    <row r="81" spans="1:15" x14ac:dyDescent="0.25">
      <c r="A81" s="17" t="s">
        <v>46</v>
      </c>
      <c r="B81" s="17" t="s">
        <v>47</v>
      </c>
      <c r="C81" s="19">
        <v>0.19583333333333333</v>
      </c>
      <c r="D81" s="19">
        <v>0.23333333333333334</v>
      </c>
      <c r="E81" s="19">
        <v>0.20624999999999999</v>
      </c>
      <c r="F81" s="20" t="s">
        <v>260</v>
      </c>
      <c r="G81" s="20" t="s">
        <v>261</v>
      </c>
      <c r="H81" s="18">
        <v>0</v>
      </c>
      <c r="I81" s="18">
        <v>0</v>
      </c>
      <c r="J81" s="18">
        <v>0</v>
      </c>
      <c r="K81" s="27">
        <f t="shared" si="6"/>
        <v>0.63541666666666674</v>
      </c>
      <c r="L81" s="28">
        <f t="shared" si="5"/>
        <v>0.49236111111111114</v>
      </c>
      <c r="M81" s="28">
        <f t="shared" si="4"/>
        <v>0.49236111111111114</v>
      </c>
      <c r="N81" s="9"/>
      <c r="O81" s="9"/>
    </row>
    <row r="82" spans="1:15" x14ac:dyDescent="0.25">
      <c r="A82" s="17" t="s">
        <v>180</v>
      </c>
      <c r="B82" s="17" t="s">
        <v>181</v>
      </c>
      <c r="C82" s="19">
        <v>0</v>
      </c>
      <c r="D82" s="19">
        <v>0</v>
      </c>
      <c r="E82" s="19">
        <v>0</v>
      </c>
      <c r="F82" s="20">
        <v>1.8951388888888889</v>
      </c>
      <c r="G82" s="20" t="s">
        <v>294</v>
      </c>
      <c r="H82" s="18">
        <v>0</v>
      </c>
      <c r="I82" s="18">
        <v>0</v>
      </c>
      <c r="J82" s="18">
        <v>0</v>
      </c>
      <c r="K82" s="27">
        <f t="shared" si="6"/>
        <v>1.8951388888888889</v>
      </c>
      <c r="L82" s="28">
        <f t="shared" si="5"/>
        <v>1.8951388888888889</v>
      </c>
      <c r="M82" s="28">
        <f t="shared" si="4"/>
        <v>1.8951388888888889</v>
      </c>
      <c r="N82" s="9"/>
      <c r="O82" s="9"/>
    </row>
    <row r="83" spans="1:15" x14ac:dyDescent="0.25">
      <c r="A83" s="17" t="s">
        <v>190</v>
      </c>
      <c r="B83" s="17" t="s">
        <v>191</v>
      </c>
      <c r="C83" s="19">
        <v>5.3250000000000002</v>
      </c>
      <c r="D83" s="19">
        <v>6.9444444444444447E-4</v>
      </c>
      <c r="E83" s="19">
        <v>9.0277777777777769E-3</v>
      </c>
      <c r="F83" s="20">
        <v>3.1041666666666665</v>
      </c>
      <c r="G83" s="20">
        <v>1.9833333333333334</v>
      </c>
      <c r="H83" s="18">
        <v>0</v>
      </c>
      <c r="I83" s="18">
        <v>0</v>
      </c>
      <c r="J83" s="18">
        <v>0</v>
      </c>
      <c r="K83" s="27">
        <f t="shared" si="6"/>
        <v>8.4388888888888882</v>
      </c>
      <c r="L83" s="28">
        <f t="shared" si="5"/>
        <v>8.4388888888888882</v>
      </c>
      <c r="M83" s="28">
        <f t="shared" ref="M83:M123" si="7">IF(ISNUMBER(F83),SUM(C83:F83)+SUM(H83:J83),SUM(C83:F83)+SUM(H83:J83)-TIMEVALUE(RIGHT(F83,LEN(F83)-1)))</f>
        <v>8.4388888888888882</v>
      </c>
      <c r="N83" s="9"/>
      <c r="O83" s="9"/>
    </row>
    <row r="84" spans="1:15" x14ac:dyDescent="0.25">
      <c r="A84" s="17" t="s">
        <v>38</v>
      </c>
      <c r="B84" s="17" t="s">
        <v>39</v>
      </c>
      <c r="C84" s="19">
        <v>3.472222222222222E-3</v>
      </c>
      <c r="D84" s="19">
        <v>0</v>
      </c>
      <c r="E84" s="19">
        <v>0</v>
      </c>
      <c r="F84" s="20">
        <v>0.3576388888888889</v>
      </c>
      <c r="G84" s="20">
        <v>0.11458333333333333</v>
      </c>
      <c r="H84" s="18">
        <v>0</v>
      </c>
      <c r="I84" s="18">
        <v>0</v>
      </c>
      <c r="J84" s="18">
        <v>0</v>
      </c>
      <c r="K84" s="27">
        <f t="shared" si="6"/>
        <v>0.3611111111111111</v>
      </c>
      <c r="L84" s="28">
        <f t="shared" si="5"/>
        <v>0.3611111111111111</v>
      </c>
      <c r="M84" s="28">
        <f t="shared" si="7"/>
        <v>0.3611111111111111</v>
      </c>
      <c r="N84" s="9"/>
      <c r="O84" s="9"/>
    </row>
    <row r="85" spans="1:15" x14ac:dyDescent="0.25">
      <c r="A85" s="17" t="s">
        <v>220</v>
      </c>
      <c r="B85" s="17" t="s">
        <v>221</v>
      </c>
      <c r="C85" s="19">
        <v>2.0965277777777778</v>
      </c>
      <c r="D85" s="19">
        <v>0</v>
      </c>
      <c r="E85" s="19">
        <v>0</v>
      </c>
      <c r="F85" s="20">
        <v>11.949305555555556</v>
      </c>
      <c r="G85" s="20" t="s">
        <v>307</v>
      </c>
      <c r="H85" s="18">
        <v>0</v>
      </c>
      <c r="I85" s="18">
        <v>0</v>
      </c>
      <c r="J85" s="18">
        <v>0</v>
      </c>
      <c r="K85" s="27">
        <f t="shared" si="6"/>
        <v>14.045833333333334</v>
      </c>
      <c r="L85" s="28">
        <f t="shared" si="5"/>
        <v>14.045833333333334</v>
      </c>
      <c r="M85" s="28">
        <f t="shared" si="7"/>
        <v>14.045833333333334</v>
      </c>
      <c r="N85" s="9"/>
      <c r="O85" s="9"/>
    </row>
    <row r="86" spans="1:15" x14ac:dyDescent="0.25">
      <c r="A86" s="17" t="s">
        <v>203</v>
      </c>
      <c r="B86" s="17" t="s">
        <v>204</v>
      </c>
      <c r="C86" s="19">
        <v>1.3222222222222222</v>
      </c>
      <c r="D86" s="19">
        <v>0.78680555555555554</v>
      </c>
      <c r="E86" s="19">
        <v>0.12083333333333333</v>
      </c>
      <c r="F86" s="20">
        <v>5.1923611111111114</v>
      </c>
      <c r="G86" s="20">
        <v>0.59236111111111112</v>
      </c>
      <c r="H86" s="18">
        <v>0</v>
      </c>
      <c r="I86" s="18">
        <v>0</v>
      </c>
      <c r="J86" s="18">
        <v>0</v>
      </c>
      <c r="K86" s="27">
        <f t="shared" si="6"/>
        <v>7.4222222222222225</v>
      </c>
      <c r="L86" s="28">
        <f t="shared" si="5"/>
        <v>7.4222222222222225</v>
      </c>
      <c r="M86" s="28">
        <f t="shared" si="7"/>
        <v>7.4222222222222225</v>
      </c>
      <c r="N86" s="9"/>
      <c r="O86" s="9"/>
    </row>
    <row r="87" spans="1:15" x14ac:dyDescent="0.25">
      <c r="A87" s="17" t="s">
        <v>173</v>
      </c>
      <c r="B87" s="17" t="s">
        <v>174</v>
      </c>
      <c r="C87" s="19">
        <v>1.0173611111111112</v>
      </c>
      <c r="D87" s="19">
        <v>0</v>
      </c>
      <c r="E87" s="19">
        <v>9.7222222222222224E-3</v>
      </c>
      <c r="F87" s="20">
        <v>6.3638888888888889</v>
      </c>
      <c r="G87" s="20" t="s">
        <v>293</v>
      </c>
      <c r="H87" s="18">
        <v>0</v>
      </c>
      <c r="I87" s="18">
        <v>0</v>
      </c>
      <c r="J87" s="18">
        <v>0</v>
      </c>
      <c r="K87" s="27">
        <f t="shared" si="6"/>
        <v>7.3909722222222225</v>
      </c>
      <c r="L87" s="28">
        <f t="shared" si="5"/>
        <v>7.3909722222222225</v>
      </c>
      <c r="M87" s="28">
        <f t="shared" si="7"/>
        <v>7.3909722222222225</v>
      </c>
      <c r="N87" s="9"/>
      <c r="O87" s="9"/>
    </row>
    <row r="88" spans="1:15" x14ac:dyDescent="0.25">
      <c r="A88" s="17" t="s">
        <v>90</v>
      </c>
      <c r="B88" s="17" t="s">
        <v>91</v>
      </c>
      <c r="C88" s="19">
        <v>0</v>
      </c>
      <c r="D88" s="19">
        <v>0</v>
      </c>
      <c r="E88" s="19">
        <v>0</v>
      </c>
      <c r="F88" s="20">
        <v>1.2006944444444445</v>
      </c>
      <c r="G88" s="20" t="s">
        <v>270</v>
      </c>
      <c r="H88" s="18">
        <v>0</v>
      </c>
      <c r="I88" s="18">
        <v>0</v>
      </c>
      <c r="J88" s="18">
        <v>0</v>
      </c>
      <c r="K88" s="27">
        <f t="shared" si="6"/>
        <v>1.2006944444444445</v>
      </c>
      <c r="L88" s="28">
        <f t="shared" si="5"/>
        <v>1.2006944444444445</v>
      </c>
      <c r="M88" s="28">
        <f t="shared" si="7"/>
        <v>1.2006944444444445</v>
      </c>
      <c r="N88" s="9"/>
      <c r="O88" s="9"/>
    </row>
    <row r="89" spans="1:15" x14ac:dyDescent="0.25">
      <c r="A89" s="17" t="s">
        <v>151</v>
      </c>
      <c r="B89" s="17" t="s">
        <v>152</v>
      </c>
      <c r="C89" s="19">
        <v>1.7756944444444445</v>
      </c>
      <c r="D89" s="19">
        <v>0.57291666666666663</v>
      </c>
      <c r="E89" s="19">
        <v>0.17291666666666666</v>
      </c>
      <c r="F89" s="20">
        <v>3.0319444444444446</v>
      </c>
      <c r="G89" s="20">
        <v>1.5833333333333333</v>
      </c>
      <c r="H89" s="18">
        <v>0</v>
      </c>
      <c r="I89" s="18">
        <v>0</v>
      </c>
      <c r="J89" s="18">
        <v>0</v>
      </c>
      <c r="K89" s="27">
        <f t="shared" si="6"/>
        <v>5.5534722222222221</v>
      </c>
      <c r="L89" s="28">
        <f t="shared" si="5"/>
        <v>5.5534722222222221</v>
      </c>
      <c r="M89" s="28">
        <f t="shared" si="7"/>
        <v>5.5534722222222221</v>
      </c>
      <c r="N89" s="9"/>
      <c r="O89" s="9"/>
    </row>
    <row r="90" spans="1:15" x14ac:dyDescent="0.25">
      <c r="A90" s="17" t="s">
        <v>98</v>
      </c>
      <c r="B90" s="17" t="s">
        <v>99</v>
      </c>
      <c r="C90" s="19">
        <v>0</v>
      </c>
      <c r="D90" s="19">
        <v>0.28125</v>
      </c>
      <c r="E90" s="19">
        <v>0.10694444444444444</v>
      </c>
      <c r="F90" s="20">
        <v>3.4298611111111112</v>
      </c>
      <c r="G90" s="20" t="s">
        <v>274</v>
      </c>
      <c r="H90" s="18">
        <v>0</v>
      </c>
      <c r="I90" s="18">
        <v>0</v>
      </c>
      <c r="J90" s="18">
        <v>0</v>
      </c>
      <c r="K90" s="27">
        <f t="shared" si="6"/>
        <v>3.8180555555555555</v>
      </c>
      <c r="L90" s="28">
        <f t="shared" si="5"/>
        <v>3.8180555555555555</v>
      </c>
      <c r="M90" s="28">
        <f t="shared" si="7"/>
        <v>3.8180555555555555</v>
      </c>
      <c r="N90" s="9"/>
      <c r="O90" s="9"/>
    </row>
    <row r="91" spans="1:15" x14ac:dyDescent="0.25">
      <c r="A91" s="17" t="s">
        <v>175</v>
      </c>
      <c r="B91" s="17" t="s">
        <v>176</v>
      </c>
      <c r="C91" s="19">
        <v>0</v>
      </c>
      <c r="D91" s="19">
        <v>0</v>
      </c>
      <c r="E91" s="19">
        <v>0</v>
      </c>
      <c r="F91" s="20">
        <v>0.43263888888888891</v>
      </c>
      <c r="G91" s="20">
        <v>1.1201388888888888</v>
      </c>
      <c r="H91" s="18">
        <v>0</v>
      </c>
      <c r="I91" s="18">
        <v>0</v>
      </c>
      <c r="J91" s="18">
        <v>0</v>
      </c>
      <c r="K91" s="27">
        <f t="shared" si="6"/>
        <v>0.43263888888888891</v>
      </c>
      <c r="L91" s="28">
        <f t="shared" si="5"/>
        <v>0.43263888888888891</v>
      </c>
      <c r="M91" s="28">
        <f t="shared" si="7"/>
        <v>0.43263888888888891</v>
      </c>
      <c r="N91" s="9"/>
      <c r="O91" s="9"/>
    </row>
    <row r="92" spans="1:15" x14ac:dyDescent="0.25">
      <c r="A92" s="17" t="s">
        <v>114</v>
      </c>
      <c r="B92" s="17" t="s">
        <v>176</v>
      </c>
      <c r="C92" s="19">
        <v>0.36666666666666664</v>
      </c>
      <c r="D92" s="19">
        <v>3.0555555555555555E-2</v>
      </c>
      <c r="E92" s="19">
        <v>1.1111111111111112E-2</v>
      </c>
      <c r="F92" s="20">
        <v>6.7534722222222223</v>
      </c>
      <c r="G92" s="20">
        <v>4.28125</v>
      </c>
      <c r="H92" s="18">
        <v>0</v>
      </c>
      <c r="I92" s="18">
        <v>0</v>
      </c>
      <c r="J92" s="18">
        <v>0</v>
      </c>
      <c r="K92" s="27">
        <f t="shared" si="6"/>
        <v>7.1618055555555555</v>
      </c>
      <c r="L92" s="28">
        <f t="shared" si="5"/>
        <v>7.1618055555555555</v>
      </c>
      <c r="M92" s="28">
        <f t="shared" si="7"/>
        <v>7.1618055555555555</v>
      </c>
      <c r="N92" s="9"/>
      <c r="O92" s="9"/>
    </row>
    <row r="93" spans="1:15" x14ac:dyDescent="0.25">
      <c r="A93" s="17" t="s">
        <v>225</v>
      </c>
      <c r="B93" s="17" t="s">
        <v>226</v>
      </c>
      <c r="C93" s="19">
        <v>0.23541666666666666</v>
      </c>
      <c r="D93" s="19">
        <v>0</v>
      </c>
      <c r="E93" s="19">
        <v>0</v>
      </c>
      <c r="F93" s="20">
        <v>0.10555555555555556</v>
      </c>
      <c r="G93" s="20" t="s">
        <v>249</v>
      </c>
      <c r="H93" s="18">
        <v>0</v>
      </c>
      <c r="I93" s="18">
        <v>0</v>
      </c>
      <c r="J93" s="18">
        <v>0</v>
      </c>
      <c r="K93" s="27">
        <f t="shared" si="6"/>
        <v>0.34097222222222223</v>
      </c>
      <c r="L93" s="28">
        <f t="shared" si="5"/>
        <v>0.34097222222222223</v>
      </c>
      <c r="M93" s="28">
        <f t="shared" si="7"/>
        <v>0.34097222222222223</v>
      </c>
      <c r="N93" s="9"/>
      <c r="O93" s="9"/>
    </row>
    <row r="94" spans="1:15" x14ac:dyDescent="0.25">
      <c r="A94" s="17" t="s">
        <v>57</v>
      </c>
      <c r="B94" s="17" t="s">
        <v>58</v>
      </c>
      <c r="C94" s="19">
        <v>1.6395833333333334</v>
      </c>
      <c r="D94" s="19">
        <v>0.30763888888888891</v>
      </c>
      <c r="E94" s="19">
        <v>0</v>
      </c>
      <c r="F94" s="20">
        <v>8.2638888888888887E-2</v>
      </c>
      <c r="G94" s="20" t="s">
        <v>263</v>
      </c>
      <c r="H94" s="18">
        <v>0</v>
      </c>
      <c r="I94" s="18">
        <v>0</v>
      </c>
      <c r="J94" s="18">
        <v>0</v>
      </c>
      <c r="K94" s="27">
        <f t="shared" si="6"/>
        <v>2.0298611111111113</v>
      </c>
      <c r="L94" s="28">
        <f t="shared" si="5"/>
        <v>2.0298611111111113</v>
      </c>
      <c r="M94" s="28">
        <f t="shared" si="7"/>
        <v>2.0298611111111113</v>
      </c>
      <c r="N94" s="9"/>
      <c r="O94" s="9"/>
    </row>
    <row r="95" spans="1:15" x14ac:dyDescent="0.25">
      <c r="A95" s="17" t="s">
        <v>60</v>
      </c>
      <c r="B95" s="17" t="s">
        <v>61</v>
      </c>
      <c r="C95" s="19">
        <v>0.39583333333333331</v>
      </c>
      <c r="D95" s="19">
        <v>0</v>
      </c>
      <c r="E95" s="19">
        <v>0.13055555555555556</v>
      </c>
      <c r="F95" s="20">
        <v>0.82986111111111116</v>
      </c>
      <c r="G95" s="20">
        <v>7.8472222222222221E-2</v>
      </c>
      <c r="H95" s="18">
        <v>0</v>
      </c>
      <c r="I95" s="18">
        <v>0</v>
      </c>
      <c r="J95" s="18">
        <v>0</v>
      </c>
      <c r="K95" s="27">
        <f t="shared" si="6"/>
        <v>1.3562500000000002</v>
      </c>
      <c r="L95" s="28">
        <f t="shared" si="5"/>
        <v>1.3562500000000002</v>
      </c>
      <c r="M95" s="28">
        <f t="shared" si="7"/>
        <v>1.3562500000000002</v>
      </c>
      <c r="N95" s="9"/>
      <c r="O95" s="9"/>
    </row>
    <row r="96" spans="1:15" x14ac:dyDescent="0.25">
      <c r="A96" s="17" t="s">
        <v>96</v>
      </c>
      <c r="B96" s="17" t="s">
        <v>97</v>
      </c>
      <c r="C96" s="19">
        <v>2.5972222222222223</v>
      </c>
      <c r="D96" s="19">
        <v>2.9166666666666667E-2</v>
      </c>
      <c r="E96" s="19">
        <v>0</v>
      </c>
      <c r="F96" s="20">
        <v>2.2472222222222222</v>
      </c>
      <c r="G96" s="20" t="s">
        <v>273</v>
      </c>
      <c r="H96" s="18">
        <v>0</v>
      </c>
      <c r="I96" s="18">
        <v>0</v>
      </c>
      <c r="J96" s="18">
        <v>0</v>
      </c>
      <c r="K96" s="27">
        <f t="shared" si="6"/>
        <v>4.8736111111111118</v>
      </c>
      <c r="L96" s="28">
        <f t="shared" si="5"/>
        <v>4.8736111111111118</v>
      </c>
      <c r="M96" s="28">
        <f t="shared" si="7"/>
        <v>4.8736111111111118</v>
      </c>
      <c r="N96" s="9"/>
      <c r="O96" s="9"/>
    </row>
    <row r="97" spans="1:15" x14ac:dyDescent="0.25">
      <c r="A97" s="17" t="s">
        <v>92</v>
      </c>
      <c r="B97" s="17" t="s">
        <v>93</v>
      </c>
      <c r="C97" s="19">
        <v>0</v>
      </c>
      <c r="D97" s="19">
        <v>0</v>
      </c>
      <c r="E97" s="19">
        <v>0</v>
      </c>
      <c r="F97" s="20">
        <v>4.833333333333333</v>
      </c>
      <c r="G97" s="20" t="s">
        <v>271</v>
      </c>
      <c r="H97" s="18">
        <v>0</v>
      </c>
      <c r="I97" s="18">
        <v>0</v>
      </c>
      <c r="J97" s="18">
        <v>0</v>
      </c>
      <c r="K97" s="27">
        <f t="shared" si="6"/>
        <v>4.833333333333333</v>
      </c>
      <c r="L97" s="28">
        <f t="shared" si="5"/>
        <v>4.833333333333333</v>
      </c>
      <c r="M97" s="28">
        <f t="shared" si="7"/>
        <v>4.833333333333333</v>
      </c>
      <c r="N97" s="9"/>
      <c r="O97" s="9"/>
    </row>
    <row r="98" spans="1:15" x14ac:dyDescent="0.25">
      <c r="A98" s="17" t="s">
        <v>102</v>
      </c>
      <c r="B98" s="17" t="s">
        <v>103</v>
      </c>
      <c r="C98" s="19">
        <v>0</v>
      </c>
      <c r="D98" s="19">
        <v>0</v>
      </c>
      <c r="E98" s="19">
        <v>0</v>
      </c>
      <c r="F98" s="20">
        <v>2.9048611111111109</v>
      </c>
      <c r="G98" s="20">
        <v>0.8930555555555556</v>
      </c>
      <c r="H98" s="18">
        <v>0</v>
      </c>
      <c r="I98" s="18">
        <v>0</v>
      </c>
      <c r="J98" s="18">
        <v>0</v>
      </c>
      <c r="K98" s="27">
        <f t="shared" si="6"/>
        <v>2.9048611111111109</v>
      </c>
      <c r="L98" s="28">
        <f t="shared" si="5"/>
        <v>2.9048611111111109</v>
      </c>
      <c r="M98" s="28">
        <f t="shared" si="7"/>
        <v>2.9048611111111109</v>
      </c>
      <c r="N98" s="9"/>
      <c r="O98" s="9"/>
    </row>
    <row r="99" spans="1:15" x14ac:dyDescent="0.25">
      <c r="A99" s="17" t="s">
        <v>86</v>
      </c>
      <c r="B99" s="17" t="s">
        <v>87</v>
      </c>
      <c r="C99" s="19">
        <v>2.1444444444444444</v>
      </c>
      <c r="D99" s="19">
        <v>3.0555555555555555E-2</v>
      </c>
      <c r="E99" s="19">
        <v>0.15694444444444444</v>
      </c>
      <c r="F99" s="20">
        <v>3.3583333333333334</v>
      </c>
      <c r="G99" s="20">
        <v>2.5069444444444446</v>
      </c>
      <c r="H99" s="18">
        <v>0</v>
      </c>
      <c r="I99" s="18">
        <v>0</v>
      </c>
      <c r="J99" s="18">
        <v>0</v>
      </c>
      <c r="K99" s="27">
        <f t="shared" si="6"/>
        <v>5.6902777777777782</v>
      </c>
      <c r="L99" s="28">
        <f t="shared" si="5"/>
        <v>5.6902777777777782</v>
      </c>
      <c r="M99" s="28">
        <f t="shared" si="7"/>
        <v>5.6902777777777782</v>
      </c>
      <c r="N99" s="9"/>
      <c r="O99" s="9"/>
    </row>
    <row r="100" spans="1:15" x14ac:dyDescent="0.25">
      <c r="A100" s="17" t="s">
        <v>53</v>
      </c>
      <c r="B100" s="17" t="s">
        <v>54</v>
      </c>
      <c r="C100" s="19">
        <v>2.6138888888888889</v>
      </c>
      <c r="D100" s="19">
        <v>0.10416666666666667</v>
      </c>
      <c r="E100" s="19">
        <v>0.15694444444444444</v>
      </c>
      <c r="F100" s="20">
        <v>3.5680555555555555</v>
      </c>
      <c r="G100" s="20">
        <v>0.9604166666666667</v>
      </c>
      <c r="H100" s="18">
        <v>0</v>
      </c>
      <c r="I100" s="18">
        <v>0</v>
      </c>
      <c r="J100" s="18">
        <v>0</v>
      </c>
      <c r="K100" s="27">
        <f t="shared" si="6"/>
        <v>6.4430555555555555</v>
      </c>
      <c r="L100" s="28">
        <f t="shared" si="5"/>
        <v>6.4430555555555555</v>
      </c>
      <c r="M100" s="28">
        <f t="shared" si="7"/>
        <v>6.4430555555555555</v>
      </c>
      <c r="N100" s="9"/>
      <c r="O100" s="9"/>
    </row>
    <row r="101" spans="1:15" x14ac:dyDescent="0.25">
      <c r="A101" s="17" t="s">
        <v>51</v>
      </c>
      <c r="B101" s="17" t="s">
        <v>52</v>
      </c>
      <c r="C101" s="19">
        <v>0.25347222222222221</v>
      </c>
      <c r="D101" s="19">
        <v>0</v>
      </c>
      <c r="E101" s="19">
        <v>0.19166666666666668</v>
      </c>
      <c r="F101" s="20">
        <v>3.1715277777777779</v>
      </c>
      <c r="G101" s="20">
        <v>2.9861111111111113E-2</v>
      </c>
      <c r="H101" s="18">
        <v>0</v>
      </c>
      <c r="I101" s="18">
        <v>0</v>
      </c>
      <c r="J101" s="18">
        <v>0</v>
      </c>
      <c r="K101" s="27">
        <f t="shared" si="6"/>
        <v>3.6166666666666667</v>
      </c>
      <c r="L101" s="28">
        <f t="shared" si="5"/>
        <v>3.6166666666666667</v>
      </c>
      <c r="M101" s="28">
        <f t="shared" si="7"/>
        <v>3.6166666666666667</v>
      </c>
      <c r="N101" s="9"/>
      <c r="O101" s="9"/>
    </row>
    <row r="102" spans="1:15" x14ac:dyDescent="0.25">
      <c r="A102" s="17" t="s">
        <v>184</v>
      </c>
      <c r="B102" s="17" t="s">
        <v>185</v>
      </c>
      <c r="C102" s="19">
        <v>2.4506944444444443</v>
      </c>
      <c r="D102" s="19">
        <v>0</v>
      </c>
      <c r="E102" s="19">
        <v>0</v>
      </c>
      <c r="F102" s="20">
        <v>14.533333333333333</v>
      </c>
      <c r="G102" s="20">
        <v>1.8902777777777777</v>
      </c>
      <c r="H102" s="18">
        <v>0</v>
      </c>
      <c r="I102" s="18">
        <v>0</v>
      </c>
      <c r="J102" s="18">
        <v>0</v>
      </c>
      <c r="K102" s="27">
        <f t="shared" si="6"/>
        <v>16.984027777777776</v>
      </c>
      <c r="L102" s="28">
        <f t="shared" si="5"/>
        <v>16.984027777777776</v>
      </c>
      <c r="M102" s="28">
        <f t="shared" si="7"/>
        <v>16.984027777777776</v>
      </c>
      <c r="N102" s="9"/>
      <c r="O102" s="9"/>
    </row>
    <row r="103" spans="1:15" x14ac:dyDescent="0.25">
      <c r="A103" s="17" t="s">
        <v>88</v>
      </c>
      <c r="B103" s="17" t="s">
        <v>89</v>
      </c>
      <c r="C103" s="19">
        <v>1.9708333333333334</v>
      </c>
      <c r="D103" s="19">
        <v>9.3055555555555558E-2</v>
      </c>
      <c r="E103" s="19">
        <v>4.3749999999999997E-2</v>
      </c>
      <c r="F103" s="20" t="s">
        <v>269</v>
      </c>
      <c r="G103" s="20" t="s">
        <v>269</v>
      </c>
      <c r="H103" s="18">
        <v>0</v>
      </c>
      <c r="I103" s="18">
        <v>0</v>
      </c>
      <c r="J103" s="18">
        <v>0</v>
      </c>
      <c r="K103" s="27">
        <f t="shared" si="6"/>
        <v>2.1076388888888893</v>
      </c>
      <c r="L103" s="28">
        <f t="shared" si="5"/>
        <v>1.7833333333333337</v>
      </c>
      <c r="M103" s="28">
        <f t="shared" si="7"/>
        <v>1.7833333333333337</v>
      </c>
      <c r="N103" s="9"/>
      <c r="O103" s="9"/>
    </row>
    <row r="104" spans="1:15" x14ac:dyDescent="0.25">
      <c r="A104" s="17" t="s">
        <v>244</v>
      </c>
      <c r="B104" s="17" t="s">
        <v>245</v>
      </c>
      <c r="C104" s="19">
        <v>0.58472222222222225</v>
      </c>
      <c r="D104" s="19">
        <v>0</v>
      </c>
      <c r="E104" s="19">
        <v>0</v>
      </c>
      <c r="F104" s="20">
        <v>1.1805555555555555E-2</v>
      </c>
      <c r="G104" s="20">
        <v>1.1805555555555555E-2</v>
      </c>
      <c r="H104" s="18">
        <v>0</v>
      </c>
      <c r="I104" s="18">
        <v>0</v>
      </c>
      <c r="J104" s="18">
        <v>0</v>
      </c>
      <c r="K104" s="27">
        <f t="shared" si="6"/>
        <v>0.59652777777777777</v>
      </c>
      <c r="L104" s="28">
        <f t="shared" si="5"/>
        <v>0.59652777777777777</v>
      </c>
      <c r="M104" s="28">
        <f t="shared" si="7"/>
        <v>0.59652777777777777</v>
      </c>
      <c r="N104" s="9"/>
      <c r="O104" s="9"/>
    </row>
    <row r="105" spans="1:15" x14ac:dyDescent="0.25">
      <c r="A105" s="17" t="s">
        <v>106</v>
      </c>
      <c r="B105" s="17" t="s">
        <v>170</v>
      </c>
      <c r="C105" s="19">
        <v>1.3055555555555556</v>
      </c>
      <c r="D105" s="19">
        <v>0</v>
      </c>
      <c r="E105" s="19">
        <v>0</v>
      </c>
      <c r="F105" s="20" t="s">
        <v>297</v>
      </c>
      <c r="G105" s="20" t="s">
        <v>297</v>
      </c>
      <c r="H105" s="18">
        <v>0</v>
      </c>
      <c r="I105" s="18">
        <v>0</v>
      </c>
      <c r="J105" s="18">
        <v>0</v>
      </c>
      <c r="K105" s="27">
        <f t="shared" si="6"/>
        <v>1.3055555555555556</v>
      </c>
      <c r="L105" s="28">
        <f t="shared" si="5"/>
        <v>0.72638888888888886</v>
      </c>
      <c r="M105" s="28">
        <f t="shared" si="7"/>
        <v>0.72638888888888886</v>
      </c>
      <c r="N105" s="9"/>
      <c r="O105" s="9"/>
    </row>
    <row r="106" spans="1:15" x14ac:dyDescent="0.25">
      <c r="A106" s="17" t="s">
        <v>238</v>
      </c>
      <c r="B106" s="17" t="s">
        <v>239</v>
      </c>
      <c r="C106" s="19">
        <v>2.3298611111111112</v>
      </c>
      <c r="D106" s="19">
        <v>0</v>
      </c>
      <c r="E106" s="19">
        <v>0</v>
      </c>
      <c r="F106" s="20">
        <v>5.5986111111111114</v>
      </c>
      <c r="G106" s="20" t="s">
        <v>312</v>
      </c>
      <c r="H106" s="18">
        <v>0</v>
      </c>
      <c r="I106" s="18">
        <v>0</v>
      </c>
      <c r="J106" s="18">
        <v>0</v>
      </c>
      <c r="K106" s="27">
        <f t="shared" si="6"/>
        <v>7.9284722222222221</v>
      </c>
      <c r="L106" s="28">
        <f t="shared" si="5"/>
        <v>7.9284722222222221</v>
      </c>
      <c r="M106" s="28">
        <f t="shared" si="7"/>
        <v>7.9284722222222221</v>
      </c>
      <c r="N106" s="9"/>
      <c r="O106" s="9"/>
    </row>
    <row r="107" spans="1:15" x14ac:dyDescent="0.25">
      <c r="A107" s="17" t="s">
        <v>210</v>
      </c>
      <c r="B107" s="17" t="s">
        <v>211</v>
      </c>
      <c r="C107" s="19">
        <v>0</v>
      </c>
      <c r="D107" s="19">
        <v>0</v>
      </c>
      <c r="E107" s="19">
        <v>0</v>
      </c>
      <c r="F107" s="20">
        <v>2.2312500000000002</v>
      </c>
      <c r="G107" s="20" t="s">
        <v>303</v>
      </c>
      <c r="H107" s="18">
        <v>0</v>
      </c>
      <c r="I107" s="18">
        <v>0</v>
      </c>
      <c r="J107" s="18">
        <v>0</v>
      </c>
      <c r="K107" s="27">
        <f t="shared" si="6"/>
        <v>2.2312500000000002</v>
      </c>
      <c r="L107" s="28">
        <f t="shared" si="5"/>
        <v>2.2312500000000002</v>
      </c>
      <c r="M107" s="28">
        <f t="shared" si="7"/>
        <v>2.2312500000000002</v>
      </c>
      <c r="N107" s="9"/>
      <c r="O107" s="9"/>
    </row>
    <row r="108" spans="1:15" x14ac:dyDescent="0.25">
      <c r="A108" s="17" t="s">
        <v>36</v>
      </c>
      <c r="B108" s="17" t="s">
        <v>150</v>
      </c>
      <c r="C108" s="19">
        <v>6.9444444444444448E-2</v>
      </c>
      <c r="D108" s="19">
        <v>2.9166666666666667E-2</v>
      </c>
      <c r="E108" s="19">
        <v>1.0416666666666666E-2</v>
      </c>
      <c r="F108" s="20">
        <v>5.5993055555555555</v>
      </c>
      <c r="G108" s="20">
        <v>1.0562499999999999</v>
      </c>
      <c r="H108" s="18">
        <v>0</v>
      </c>
      <c r="I108" s="18">
        <v>0</v>
      </c>
      <c r="J108" s="18">
        <v>0</v>
      </c>
      <c r="K108" s="27">
        <f t="shared" si="6"/>
        <v>5.708333333333333</v>
      </c>
      <c r="L108" s="28">
        <f t="shared" si="5"/>
        <v>5.708333333333333</v>
      </c>
      <c r="M108" s="28">
        <f t="shared" si="7"/>
        <v>5.708333333333333</v>
      </c>
      <c r="N108" s="9"/>
      <c r="O108" s="9"/>
    </row>
    <row r="109" spans="1:15" x14ac:dyDescent="0.25">
      <c r="A109" s="17" t="s">
        <v>46</v>
      </c>
      <c r="B109" s="17" t="s">
        <v>179</v>
      </c>
      <c r="C109" s="19">
        <v>1.8076388888888888</v>
      </c>
      <c r="D109" s="19">
        <v>0.69791666666666663</v>
      </c>
      <c r="E109" s="19">
        <v>0.6</v>
      </c>
      <c r="F109" s="20">
        <v>0.38750000000000001</v>
      </c>
      <c r="G109" s="20">
        <v>0.73611111111111116</v>
      </c>
      <c r="H109" s="18">
        <v>0</v>
      </c>
      <c r="I109" s="18">
        <v>0</v>
      </c>
      <c r="J109" s="18">
        <v>0</v>
      </c>
      <c r="K109" s="27">
        <f t="shared" si="6"/>
        <v>3.4930555555555558</v>
      </c>
      <c r="L109" s="28">
        <f t="shared" si="5"/>
        <v>3.4930555555555558</v>
      </c>
      <c r="M109" s="28">
        <f t="shared" si="7"/>
        <v>3.4930555555555558</v>
      </c>
      <c r="N109" s="9"/>
      <c r="O109" s="9"/>
    </row>
    <row r="110" spans="1:15" x14ac:dyDescent="0.25">
      <c r="A110" s="17" t="s">
        <v>199</v>
      </c>
      <c r="B110" s="17" t="s">
        <v>200</v>
      </c>
      <c r="C110" s="19">
        <v>1.5138888888888888</v>
      </c>
      <c r="D110" s="19">
        <v>0</v>
      </c>
      <c r="E110" s="19">
        <v>0</v>
      </c>
      <c r="F110" s="20">
        <v>1.7444444444444445</v>
      </c>
      <c r="G110" s="20" t="s">
        <v>301</v>
      </c>
      <c r="H110" s="18">
        <v>0</v>
      </c>
      <c r="I110" s="18">
        <v>0</v>
      </c>
      <c r="J110" s="18">
        <v>0</v>
      </c>
      <c r="K110" s="27">
        <f t="shared" si="6"/>
        <v>3.2583333333333333</v>
      </c>
      <c r="L110" s="28">
        <f t="shared" si="5"/>
        <v>3.2583333333333333</v>
      </c>
      <c r="M110" s="28">
        <f t="shared" si="7"/>
        <v>3.2583333333333333</v>
      </c>
      <c r="N110" s="9"/>
      <c r="O110" s="9"/>
    </row>
    <row r="111" spans="1:15" x14ac:dyDescent="0.25">
      <c r="A111" s="17" t="s">
        <v>138</v>
      </c>
      <c r="B111" s="17" t="s">
        <v>139</v>
      </c>
      <c r="C111" s="19">
        <v>0.89097222222222228</v>
      </c>
      <c r="D111" s="19">
        <v>0.22708333333333333</v>
      </c>
      <c r="E111" s="19">
        <v>3.2638888888888891E-2</v>
      </c>
      <c r="F111" s="20">
        <v>1</v>
      </c>
      <c r="G111" s="20">
        <v>0.90416666666666667</v>
      </c>
      <c r="H111" s="18">
        <v>0</v>
      </c>
      <c r="I111" s="18">
        <v>0</v>
      </c>
      <c r="J111" s="18">
        <v>0</v>
      </c>
      <c r="K111" s="27">
        <f t="shared" si="6"/>
        <v>2.1506944444444445</v>
      </c>
      <c r="L111" s="28">
        <f t="shared" si="5"/>
        <v>2.1506944444444445</v>
      </c>
      <c r="M111" s="28">
        <f t="shared" si="7"/>
        <v>2.1506944444444445</v>
      </c>
      <c r="N111" s="9"/>
      <c r="O111" s="9"/>
    </row>
    <row r="112" spans="1:15" x14ac:dyDescent="0.25">
      <c r="A112" s="17" t="s">
        <v>72</v>
      </c>
      <c r="B112" s="17" t="s">
        <v>73</v>
      </c>
      <c r="C112" s="19">
        <v>4.7583333333333337</v>
      </c>
      <c r="D112" s="19">
        <v>2.9249999999999998</v>
      </c>
      <c r="E112" s="19">
        <v>0.24583333333333332</v>
      </c>
      <c r="F112" s="20" t="s">
        <v>266</v>
      </c>
      <c r="G112" s="20" t="s">
        <v>267</v>
      </c>
      <c r="H112" s="18">
        <v>0</v>
      </c>
      <c r="I112" s="18">
        <v>0</v>
      </c>
      <c r="J112" s="18">
        <v>0</v>
      </c>
      <c r="K112" s="27">
        <f>SUM(C112:F112)+SUM(H112:J112)</f>
        <v>7.9291666666666671</v>
      </c>
      <c r="L112" s="28">
        <f t="shared" si="5"/>
        <v>7.0555555555555554</v>
      </c>
      <c r="M112" s="28">
        <f t="shared" si="7"/>
        <v>7.0555555555555554</v>
      </c>
      <c r="N112" s="9"/>
      <c r="O112" s="9"/>
    </row>
    <row r="113" spans="1:15" x14ac:dyDescent="0.25">
      <c r="A113" s="17" t="s">
        <v>188</v>
      </c>
      <c r="B113" s="17" t="s">
        <v>189</v>
      </c>
      <c r="C113" s="19">
        <v>1.0868055555555556</v>
      </c>
      <c r="D113" s="19">
        <v>0</v>
      </c>
      <c r="E113" s="19">
        <v>3.888888888888889E-2</v>
      </c>
      <c r="F113" s="20">
        <v>1.4388888888888889</v>
      </c>
      <c r="G113" s="20">
        <v>0.60624999999999996</v>
      </c>
      <c r="H113" s="18">
        <v>0</v>
      </c>
      <c r="I113" s="18">
        <v>0</v>
      </c>
      <c r="J113" s="18">
        <v>0</v>
      </c>
      <c r="K113" s="27">
        <f t="shared" si="6"/>
        <v>2.5645833333333332</v>
      </c>
      <c r="L113" s="28">
        <f t="shared" si="5"/>
        <v>2.5645833333333332</v>
      </c>
      <c r="M113" s="28">
        <f t="shared" si="7"/>
        <v>2.5645833333333332</v>
      </c>
      <c r="N113" s="9"/>
      <c r="O113" s="9"/>
    </row>
    <row r="114" spans="1:15" x14ac:dyDescent="0.25">
      <c r="A114" s="17" t="s">
        <v>136</v>
      </c>
      <c r="B114" s="17" t="s">
        <v>137</v>
      </c>
      <c r="C114" s="19">
        <v>1.2458333333333333</v>
      </c>
      <c r="D114" s="19">
        <v>0</v>
      </c>
      <c r="E114" s="19">
        <v>0</v>
      </c>
      <c r="F114" s="20" t="s">
        <v>283</v>
      </c>
      <c r="G114" s="20" t="s">
        <v>250</v>
      </c>
      <c r="H114" s="18">
        <v>0</v>
      </c>
      <c r="I114" s="18">
        <v>0</v>
      </c>
      <c r="J114" s="18">
        <v>0</v>
      </c>
      <c r="K114" s="27">
        <f t="shared" si="6"/>
        <v>1.2458333333333333</v>
      </c>
      <c r="L114" s="28">
        <f t="shared" si="5"/>
        <v>0.88402777777777786</v>
      </c>
      <c r="M114" s="28">
        <f t="shared" si="7"/>
        <v>0.88402777777777786</v>
      </c>
      <c r="N114" s="9"/>
      <c r="O114" s="9"/>
    </row>
    <row r="115" spans="1:15" x14ac:dyDescent="0.25">
      <c r="A115" s="17" t="s">
        <v>240</v>
      </c>
      <c r="B115" s="17" t="s">
        <v>241</v>
      </c>
      <c r="C115" s="19">
        <v>0.28680555555555554</v>
      </c>
      <c r="D115" s="19">
        <v>0.6333333333333333</v>
      </c>
      <c r="E115" s="19">
        <v>0.31666666666666665</v>
      </c>
      <c r="F115" s="20">
        <v>1.1027777777777779</v>
      </c>
      <c r="G115" s="20" t="s">
        <v>313</v>
      </c>
      <c r="H115" s="18">
        <v>0</v>
      </c>
      <c r="I115" s="18">
        <v>0</v>
      </c>
      <c r="J115" s="18">
        <v>0</v>
      </c>
      <c r="K115" s="27">
        <f t="shared" si="6"/>
        <v>2.3395833333333336</v>
      </c>
      <c r="L115" s="28">
        <f t="shared" si="5"/>
        <v>2.3395833333333336</v>
      </c>
      <c r="M115" s="28">
        <f t="shared" si="7"/>
        <v>2.3395833333333336</v>
      </c>
      <c r="N115" s="9"/>
      <c r="O115" s="9"/>
    </row>
    <row r="116" spans="1:15" x14ac:dyDescent="0.25">
      <c r="A116" s="17" t="s">
        <v>146</v>
      </c>
      <c r="B116" s="17" t="s">
        <v>291</v>
      </c>
      <c r="C116" s="19">
        <v>1.15625</v>
      </c>
      <c r="D116" s="19">
        <v>0.94722222222222219</v>
      </c>
      <c r="E116" s="19">
        <v>0.31666666666666665</v>
      </c>
      <c r="F116" s="20" t="s">
        <v>292</v>
      </c>
      <c r="G116" s="20" t="s">
        <v>292</v>
      </c>
      <c r="H116" s="18">
        <v>0</v>
      </c>
      <c r="I116" s="18">
        <v>0</v>
      </c>
      <c r="J116" s="18">
        <v>0</v>
      </c>
      <c r="K116" s="27">
        <f t="shared" si="6"/>
        <v>2.4201388888888884</v>
      </c>
      <c r="L116" s="28">
        <f t="shared" si="5"/>
        <v>2.1361111111111106</v>
      </c>
      <c r="M116" s="28">
        <f t="shared" si="7"/>
        <v>2.1361111111111106</v>
      </c>
      <c r="N116" s="9"/>
      <c r="O116" s="9"/>
    </row>
    <row r="117" spans="1:15" x14ac:dyDescent="0.25">
      <c r="A117" s="17" t="s">
        <v>122</v>
      </c>
      <c r="B117" s="17" t="s">
        <v>123</v>
      </c>
      <c r="C117" s="19">
        <v>2.1236111111111109</v>
      </c>
      <c r="D117" s="19">
        <v>0</v>
      </c>
      <c r="E117" s="19">
        <v>0</v>
      </c>
      <c r="F117" s="20">
        <v>10.777083333333334</v>
      </c>
      <c r="G117" s="20">
        <v>0.60624999999999996</v>
      </c>
      <c r="H117" s="18">
        <v>0</v>
      </c>
      <c r="I117" s="18">
        <v>0</v>
      </c>
      <c r="J117" s="18">
        <v>0</v>
      </c>
      <c r="K117" s="27">
        <f t="shared" si="6"/>
        <v>12.900694444444444</v>
      </c>
      <c r="L117" s="28">
        <f t="shared" si="5"/>
        <v>12.900694444444444</v>
      </c>
      <c r="M117" s="28">
        <f t="shared" si="7"/>
        <v>12.900694444444444</v>
      </c>
      <c r="N117" s="9"/>
      <c r="O117" s="9"/>
    </row>
    <row r="118" spans="1:15" x14ac:dyDescent="0.25">
      <c r="A118" s="17" t="s">
        <v>214</v>
      </c>
      <c r="B118" s="17" t="s">
        <v>222</v>
      </c>
      <c r="C118" s="19">
        <v>4.3638888888888889</v>
      </c>
      <c r="D118" s="19">
        <v>0.78333333333333333</v>
      </c>
      <c r="E118" s="19">
        <v>0</v>
      </c>
      <c r="F118" s="20">
        <v>6.6798611111111112</v>
      </c>
      <c r="G118" s="20" t="s">
        <v>308</v>
      </c>
      <c r="H118" s="18">
        <v>0</v>
      </c>
      <c r="I118" s="18">
        <v>0</v>
      </c>
      <c r="J118" s="18">
        <v>0</v>
      </c>
      <c r="K118" s="27">
        <f t="shared" si="6"/>
        <v>11.827083333333334</v>
      </c>
      <c r="L118" s="28">
        <f t="shared" si="5"/>
        <v>11.827083333333334</v>
      </c>
      <c r="M118" s="28">
        <f t="shared" si="7"/>
        <v>11.827083333333334</v>
      </c>
      <c r="N118" s="9"/>
      <c r="O118" s="9"/>
    </row>
    <row r="119" spans="1:15" x14ac:dyDescent="0.25">
      <c r="A119" s="17" t="s">
        <v>128</v>
      </c>
      <c r="B119" s="17" t="s">
        <v>129</v>
      </c>
      <c r="C119" s="19">
        <v>3.3624999999999998</v>
      </c>
      <c r="D119" s="19">
        <v>0.16666666666666666</v>
      </c>
      <c r="E119" s="19">
        <v>0</v>
      </c>
      <c r="F119" s="20">
        <v>5.1437499999999998</v>
      </c>
      <c r="G119" s="20">
        <v>5.1437499999999998</v>
      </c>
      <c r="H119" s="18">
        <v>0</v>
      </c>
      <c r="I119" s="18">
        <v>0</v>
      </c>
      <c r="J119" s="18">
        <v>0</v>
      </c>
      <c r="K119" s="27">
        <f t="shared" si="6"/>
        <v>8.6729166666666657</v>
      </c>
      <c r="L119" s="28">
        <f t="shared" si="5"/>
        <v>8.6729166666666657</v>
      </c>
      <c r="M119" s="28">
        <f t="shared" si="7"/>
        <v>8.6729166666666657</v>
      </c>
    </row>
    <row r="120" spans="1:15" x14ac:dyDescent="0.25">
      <c r="A120" s="17" t="s">
        <v>106</v>
      </c>
      <c r="B120" s="17" t="s">
        <v>107</v>
      </c>
      <c r="C120" s="19">
        <v>2.34375</v>
      </c>
      <c r="D120" s="19">
        <v>0.66666666666666663</v>
      </c>
      <c r="E120" s="19">
        <v>6.3194444444444442E-2</v>
      </c>
      <c r="F120" s="20" t="s">
        <v>277</v>
      </c>
      <c r="G120" s="20" t="s">
        <v>277</v>
      </c>
      <c r="H120" s="18">
        <v>0</v>
      </c>
      <c r="I120" s="18">
        <v>0</v>
      </c>
      <c r="J120" s="18">
        <v>0</v>
      </c>
      <c r="K120" s="27">
        <f t="shared" si="6"/>
        <v>3.0736111111111111</v>
      </c>
      <c r="L120" s="28">
        <f t="shared" si="5"/>
        <v>2.6937500000000001</v>
      </c>
      <c r="M120" s="28">
        <f t="shared" si="7"/>
        <v>2.6937500000000001</v>
      </c>
    </row>
    <row r="121" spans="1:15" x14ac:dyDescent="0.25">
      <c r="A121" s="17" t="s">
        <v>171</v>
      </c>
      <c r="B121" s="17" t="s">
        <v>172</v>
      </c>
      <c r="C121" s="19">
        <v>8.819444444444445E-2</v>
      </c>
      <c r="D121" s="19">
        <v>0</v>
      </c>
      <c r="E121" s="19">
        <v>0</v>
      </c>
      <c r="F121" s="20">
        <v>2.9138888888888888</v>
      </c>
      <c r="G121" s="20">
        <v>0.35625000000000001</v>
      </c>
      <c r="H121" s="18">
        <v>0</v>
      </c>
      <c r="I121" s="18">
        <v>0</v>
      </c>
      <c r="J121" s="18">
        <v>0</v>
      </c>
      <c r="K121" s="27">
        <f t="shared" si="6"/>
        <v>3.0020833333333332</v>
      </c>
      <c r="L121" s="28">
        <f t="shared" si="5"/>
        <v>3.0020833333333332</v>
      </c>
      <c r="M121" s="28">
        <f t="shared" si="7"/>
        <v>3.0020833333333332</v>
      </c>
    </row>
    <row r="122" spans="1:15" x14ac:dyDescent="0.25">
      <c r="A122" s="17" t="s">
        <v>84</v>
      </c>
      <c r="B122" s="17" t="s">
        <v>85</v>
      </c>
      <c r="C122" s="19">
        <v>0.72986111111111107</v>
      </c>
      <c r="D122" s="19">
        <v>0</v>
      </c>
      <c r="E122" s="19">
        <v>0</v>
      </c>
      <c r="F122" s="20">
        <v>0.13819444444444445</v>
      </c>
      <c r="G122" s="20">
        <v>0.13819444444444445</v>
      </c>
      <c r="H122" s="18">
        <v>0</v>
      </c>
      <c r="I122" s="18">
        <v>0</v>
      </c>
      <c r="J122" s="18">
        <v>0</v>
      </c>
      <c r="K122" s="27">
        <f t="shared" si="6"/>
        <v>0.86805555555555558</v>
      </c>
      <c r="L122" s="28">
        <f t="shared" si="5"/>
        <v>0.86805555555555558</v>
      </c>
      <c r="M122" s="28">
        <f t="shared" si="7"/>
        <v>0.86805555555555558</v>
      </c>
    </row>
    <row r="123" spans="1:15" x14ac:dyDescent="0.25">
      <c r="A123" s="17" t="s">
        <v>142</v>
      </c>
      <c r="B123" s="17" t="s">
        <v>143</v>
      </c>
      <c r="C123" s="19">
        <v>2.6</v>
      </c>
      <c r="D123" s="19">
        <v>0</v>
      </c>
      <c r="E123" s="19">
        <v>0.24444444444444444</v>
      </c>
      <c r="F123" s="20">
        <v>0.68819444444444444</v>
      </c>
      <c r="G123" s="20">
        <v>0.48402777777777778</v>
      </c>
      <c r="H123" s="18">
        <v>0</v>
      </c>
      <c r="I123" s="18">
        <v>0</v>
      </c>
      <c r="J123" s="18">
        <v>0</v>
      </c>
      <c r="K123" s="27">
        <f t="shared" si="6"/>
        <v>3.5326388888888891</v>
      </c>
      <c r="L123" s="28">
        <f>ABS(IF(ISNUMBER(F123),SUM(C123:F123)+SUM(H123:J123),SUM(C123:F123)+SUM(H123:J123)-TIMEVALUE(RIGHT(F123,LEN(F123)-1))))</f>
        <v>3.5326388888888891</v>
      </c>
      <c r="M123" s="28">
        <f t="shared" si="7"/>
        <v>3.5326388888888891</v>
      </c>
    </row>
  </sheetData>
  <sortState ref="A4:O122">
    <sortCondition ref="B4:B122"/>
  </sortState>
  <mergeCells count="1">
    <mergeCell ref="B1:K1"/>
  </mergeCells>
  <conditionalFormatting sqref="C4:E118">
    <cfRule type="cellIs" dxfId="53" priority="69" operator="lessThan">
      <formula>0.000694444444444444</formula>
    </cfRule>
    <cfRule type="cellIs" dxfId="52" priority="70" operator="lessThan">
      <formula>0.000694444444444444</formula>
    </cfRule>
    <cfRule type="cellIs" dxfId="51" priority="71" operator="lessThan">
      <formula>0</formula>
    </cfRule>
  </conditionalFormatting>
  <conditionalFormatting sqref="K4:K118">
    <cfRule type="cellIs" dxfId="50" priority="65" operator="lessThan">
      <formula>0.416666666666667</formula>
    </cfRule>
    <cfRule type="cellIs" dxfId="49" priority="66" operator="lessThan">
      <formula>0.416666666666667</formula>
    </cfRule>
    <cfRule type="cellIs" dxfId="48" priority="67" operator="lessThan">
      <formula>0.416666666666667</formula>
    </cfRule>
    <cfRule type="cellIs" dxfId="47" priority="68" operator="lessThan">
      <formula>0.427083333333333</formula>
    </cfRule>
  </conditionalFormatting>
  <conditionalFormatting sqref="K119">
    <cfRule type="cellIs" dxfId="46" priority="61" operator="lessThan">
      <formula>0.416666666666667</formula>
    </cfRule>
    <cfRule type="cellIs" dxfId="45" priority="62" operator="lessThan">
      <formula>0.416666666666667</formula>
    </cfRule>
    <cfRule type="cellIs" dxfId="44" priority="63" operator="lessThan">
      <formula>0.416666666666667</formula>
    </cfRule>
    <cfRule type="cellIs" dxfId="43" priority="64" operator="lessThan">
      <formula>0.427083333333333</formula>
    </cfRule>
  </conditionalFormatting>
  <conditionalFormatting sqref="K121">
    <cfRule type="cellIs" dxfId="42" priority="53" operator="lessThan">
      <formula>0.416666666666667</formula>
    </cfRule>
    <cfRule type="cellIs" dxfId="41" priority="54" operator="lessThan">
      <formula>0.416666666666667</formula>
    </cfRule>
    <cfRule type="cellIs" dxfId="40" priority="55" operator="lessThan">
      <formula>0.416666666666667</formula>
    </cfRule>
    <cfRule type="cellIs" dxfId="39" priority="56" operator="lessThan">
      <formula>0.427083333333333</formula>
    </cfRule>
  </conditionalFormatting>
  <conditionalFormatting sqref="D119">
    <cfRule type="cellIs" dxfId="38" priority="39" operator="lessThan">
      <formula>0.000694444444444444</formula>
    </cfRule>
    <cfRule type="cellIs" dxfId="37" priority="40" operator="lessThan">
      <formula>0.000694444444444444</formula>
    </cfRule>
    <cfRule type="cellIs" dxfId="36" priority="41" operator="lessThan">
      <formula>0</formula>
    </cfRule>
  </conditionalFormatting>
  <conditionalFormatting sqref="E119">
    <cfRule type="cellIs" dxfId="35" priority="36" operator="lessThan">
      <formula>0.000694444444444444</formula>
    </cfRule>
    <cfRule type="cellIs" dxfId="34" priority="37" operator="lessThan">
      <formula>0.000694444444444444</formula>
    </cfRule>
    <cfRule type="cellIs" dxfId="33" priority="38" operator="lessThan">
      <formula>0</formula>
    </cfRule>
  </conditionalFormatting>
  <conditionalFormatting sqref="D120">
    <cfRule type="cellIs" dxfId="32" priority="33" operator="lessThan">
      <formula>0.000694444444444444</formula>
    </cfRule>
    <cfRule type="cellIs" dxfId="31" priority="34" operator="lessThan">
      <formula>0.000694444444444444</formula>
    </cfRule>
    <cfRule type="cellIs" dxfId="30" priority="35" operator="lessThan">
      <formula>0</formula>
    </cfRule>
  </conditionalFormatting>
  <conditionalFormatting sqref="E120">
    <cfRule type="cellIs" dxfId="29" priority="30" operator="lessThan">
      <formula>0.000694444444444444</formula>
    </cfRule>
    <cfRule type="cellIs" dxfId="28" priority="31" operator="lessThan">
      <formula>0.000694444444444444</formula>
    </cfRule>
    <cfRule type="cellIs" dxfId="27" priority="32" operator="lessThan">
      <formula>0</formula>
    </cfRule>
  </conditionalFormatting>
  <conditionalFormatting sqref="D121">
    <cfRule type="cellIs" dxfId="26" priority="27" operator="lessThan">
      <formula>0.000694444444444444</formula>
    </cfRule>
    <cfRule type="cellIs" dxfId="25" priority="28" operator="lessThan">
      <formula>0.000694444444444444</formula>
    </cfRule>
    <cfRule type="cellIs" dxfId="24" priority="29" operator="lessThan">
      <formula>0</formula>
    </cfRule>
  </conditionalFormatting>
  <conditionalFormatting sqref="K122">
    <cfRule type="cellIs" dxfId="23" priority="23" operator="lessThan">
      <formula>0.416666666666667</formula>
    </cfRule>
    <cfRule type="cellIs" dxfId="22" priority="24" operator="lessThan">
      <formula>0.416666666666667</formula>
    </cfRule>
    <cfRule type="cellIs" dxfId="21" priority="25" operator="lessThan">
      <formula>0.416666666666667</formula>
    </cfRule>
    <cfRule type="cellIs" dxfId="20" priority="26" operator="lessThan">
      <formula>0.427083333333333</formula>
    </cfRule>
  </conditionalFormatting>
  <conditionalFormatting sqref="K123">
    <cfRule type="cellIs" dxfId="19" priority="19" operator="lessThan">
      <formula>0.416666666666667</formula>
    </cfRule>
    <cfRule type="cellIs" dxfId="18" priority="20" operator="lessThan">
      <formula>0.416666666666667</formula>
    </cfRule>
    <cfRule type="cellIs" dxfId="17" priority="21" operator="lessThan">
      <formula>0.416666666666667</formula>
    </cfRule>
    <cfRule type="cellIs" dxfId="16" priority="22" operator="lessThan">
      <formula>0.427083333333333</formula>
    </cfRule>
  </conditionalFormatting>
  <conditionalFormatting sqref="K120">
    <cfRule type="cellIs" dxfId="15" priority="15" operator="lessThan">
      <formula>0.416666666666667</formula>
    </cfRule>
    <cfRule type="cellIs" dxfId="14" priority="16" operator="lessThan">
      <formula>0.416666666666667</formula>
    </cfRule>
    <cfRule type="cellIs" dxfId="13" priority="17" operator="lessThan">
      <formula>0.416666666666667</formula>
    </cfRule>
    <cfRule type="cellIs" dxfId="12" priority="18" operator="lessThan">
      <formula>0.427083333333333</formula>
    </cfRule>
  </conditionalFormatting>
  <conditionalFormatting sqref="E121">
    <cfRule type="cellIs" dxfId="11" priority="12" operator="lessThan">
      <formula>0.000694444444444444</formula>
    </cfRule>
    <cfRule type="cellIs" dxfId="10" priority="13" operator="lessThan">
      <formula>0.000694444444444444</formula>
    </cfRule>
    <cfRule type="cellIs" dxfId="9" priority="14" operator="lessThan">
      <formula>0</formula>
    </cfRule>
  </conditionalFormatting>
  <conditionalFormatting sqref="E122">
    <cfRule type="cellIs" dxfId="8" priority="9" operator="lessThan">
      <formula>0.000694444444444444</formula>
    </cfRule>
    <cfRule type="cellIs" dxfId="7" priority="10" operator="lessThan">
      <formula>0.000694444444444444</formula>
    </cfRule>
    <cfRule type="cellIs" dxfId="6" priority="11" operator="lessThan">
      <formula>0</formula>
    </cfRule>
  </conditionalFormatting>
  <conditionalFormatting sqref="D122">
    <cfRule type="cellIs" dxfId="5" priority="6" operator="lessThan">
      <formula>0.000694444444444444</formula>
    </cfRule>
    <cfRule type="cellIs" dxfId="4" priority="7" operator="lessThan">
      <formula>0.000694444444444444</formula>
    </cfRule>
    <cfRule type="cellIs" dxfId="3" priority="8" operator="lessThan">
      <formula>0</formula>
    </cfRule>
  </conditionalFormatting>
  <conditionalFormatting sqref="D123">
    <cfRule type="cellIs" dxfId="2" priority="3" operator="lessThan">
      <formula>0.000694444444444444</formula>
    </cfRule>
    <cfRule type="cellIs" dxfId="1" priority="4" operator="lessThan">
      <formula>0.000694444444444444</formula>
    </cfRule>
    <cfRule type="cellIs" dxfId="0" priority="5" operator="lessThan">
      <formula>0</formula>
    </cfRule>
  </conditionalFormatting>
  <conditionalFormatting sqref="L4:L123">
    <cfRule type="expression" dxfId="54" priority="2">
      <formula>IF(ISNUMBER(F4),SUM(C4:F4)+SUM(H4:J4),SUM(C4:F4)+SUM(H4:J4)-TIMEVALUE(RIGHT(F4,LEN(F4)-1)))&lt;0</formula>
    </cfRule>
  </conditionalFormatting>
  <pageMargins left="0.59055118110236227" right="0.19685039370078741" top="0.74803149606299213" bottom="0.74803149606299213" header="0.31496062992125984" footer="0.31496062992125984"/>
  <pageSetup paperSize="9" orientation="landscape" r:id="rId1"/>
  <ignoredErrors>
    <ignoredError sqref="K70:K71 K107:K108 K57 K73 K59 K1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bronblad</vt:lpstr>
      <vt:lpstr>wekelijks rapport</vt:lpstr>
      <vt:lpstr>bronblad!Afdruktitels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Vandenhende</dc:creator>
  <cp:lastModifiedBy>Geert Vandenhende</cp:lastModifiedBy>
  <cp:lastPrinted>2017-07-25T07:49:17Z</cp:lastPrinted>
  <dcterms:created xsi:type="dcterms:W3CDTF">2017-01-19T12:05:11Z</dcterms:created>
  <dcterms:modified xsi:type="dcterms:W3CDTF">2017-11-13T09:15:13Z</dcterms:modified>
</cp:coreProperties>
</file>