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45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4" i="1" l="1"/>
  <c r="O3" i="1"/>
  <c r="O2" i="1"/>
  <c r="M4" i="1"/>
  <c r="M3" i="1"/>
  <c r="M2" i="1"/>
  <c r="K3" i="1"/>
  <c r="K2" i="1"/>
  <c r="I4" i="1"/>
  <c r="D6" i="1"/>
  <c r="I8" i="1"/>
  <c r="I9" i="1"/>
  <c r="D8" i="1"/>
  <c r="J36" i="1"/>
  <c r="J37" i="1"/>
  <c r="J38" i="1"/>
  <c r="J39" i="1"/>
  <c r="J35" i="1"/>
  <c r="G4" i="1"/>
  <c r="B6" i="1"/>
  <c r="B8" i="1"/>
  <c r="I36" i="1"/>
  <c r="I37" i="1"/>
  <c r="I38" i="1"/>
  <c r="I39" i="1"/>
  <c r="I35" i="1"/>
  <c r="J18" i="1"/>
  <c r="J19" i="1"/>
  <c r="J20" i="1"/>
  <c r="J21" i="1"/>
  <c r="J22" i="1"/>
  <c r="J23" i="1"/>
  <c r="J24" i="1"/>
  <c r="J25" i="1"/>
  <c r="J26" i="1"/>
  <c r="J27" i="1"/>
  <c r="J28" i="1"/>
  <c r="J17" i="1"/>
  <c r="I18" i="1"/>
  <c r="I19" i="1"/>
  <c r="I20" i="1"/>
  <c r="I21" i="1"/>
  <c r="I22" i="1"/>
  <c r="I23" i="1"/>
  <c r="I24" i="1"/>
  <c r="I25" i="1"/>
  <c r="I26" i="1"/>
  <c r="I27" i="1"/>
  <c r="I28" i="1"/>
  <c r="I17" i="1"/>
  <c r="I30" i="1"/>
  <c r="I31" i="1"/>
  <c r="I32" i="1"/>
  <c r="I33" i="1"/>
  <c r="J30" i="1"/>
  <c r="J31" i="1"/>
  <c r="J32" i="1"/>
  <c r="J33" i="1"/>
  <c r="J16" i="1"/>
  <c r="I16" i="1"/>
  <c r="D18" i="1"/>
  <c r="B12" i="1"/>
  <c r="B18" i="1"/>
  <c r="B28" i="1"/>
  <c r="B30" i="1"/>
  <c r="D10" i="1"/>
  <c r="D12" i="1"/>
  <c r="D28" i="1"/>
  <c r="D30" i="1"/>
  <c r="B32" i="1"/>
  <c r="I7" i="1"/>
  <c r="G7" i="1"/>
  <c r="I2" i="1"/>
  <c r="G2" i="1"/>
</calcChain>
</file>

<file path=xl/sharedStrings.xml><?xml version="1.0" encoding="utf-8"?>
<sst xmlns="http://schemas.openxmlformats.org/spreadsheetml/2006/main" count="54" uniqueCount="51">
  <si>
    <t>ROI CALCULATOR</t>
  </si>
  <si>
    <t>Naam Armatuur:</t>
  </si>
  <si>
    <t>KWH Calculator</t>
  </si>
  <si>
    <t>Wattage Armatuur</t>
  </si>
  <si>
    <t xml:space="preserve">KWH Verbruik </t>
  </si>
  <si>
    <t>Branduren Calculator</t>
  </si>
  <si>
    <t>Armatuur</t>
  </si>
  <si>
    <t>Branduren per dag</t>
  </si>
  <si>
    <t>werkdagen per jaar</t>
  </si>
  <si>
    <t>(normale bedrijven ongeveer 243 dagen per jaar en 10 uur per dag</t>
  </si>
  <si>
    <t>Energie Kosten per KWH</t>
  </si>
  <si>
    <t>Totale levensduur Armatuur (uren)</t>
  </si>
  <si>
    <t>Levensduur Lichtbron</t>
  </si>
  <si>
    <t>Lichtbron wissel momenten</t>
  </si>
  <si>
    <t>Kosten Lichtbron</t>
  </si>
  <si>
    <t>Uurloon Wisselen</t>
  </si>
  <si>
    <t>Wisselen per uur</t>
  </si>
  <si>
    <t>Aantal Armaturen</t>
  </si>
  <si>
    <t>Totale kosten Lichtbron wissels</t>
  </si>
  <si>
    <t>Aanschafprijs</t>
  </si>
  <si>
    <t>Energie verbruik in kwh:</t>
  </si>
  <si>
    <t>Branduren per jaar</t>
  </si>
  <si>
    <t>betekent invullen</t>
  </si>
  <si>
    <t>Totale kosten</t>
  </si>
  <si>
    <t>Totale Energie kosten per jaar</t>
  </si>
  <si>
    <t>Totale besparing</t>
  </si>
  <si>
    <t>OUD</t>
  </si>
  <si>
    <t>NIEUW</t>
  </si>
  <si>
    <t>kosten per maand: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</si>
  <si>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</si>
  <si>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</si>
  <si>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</si>
  <si>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</si>
  <si>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</si>
  <si>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</si>
  <si>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</si>
  <si>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</si>
  <si>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</si>
  <si>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</si>
  <si>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</si>
  <si>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</si>
  <si>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kosten per kwartaal</t>
  </si>
  <si>
    <t>jan/feb/maart</t>
  </si>
  <si>
    <t>apr/mei/jun</t>
  </si>
  <si>
    <t>jul/aug/sep</t>
  </si>
  <si>
    <t>okt/nov/dec</t>
  </si>
  <si>
    <t>kosten per jaar</t>
  </si>
  <si>
    <t>Wisselmomenten</t>
  </si>
  <si>
    <t>Aantal wisselingen</t>
  </si>
  <si>
    <t>Tijden van wisseling</t>
  </si>
  <si>
    <t>RETURN ON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</si>
</sst>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£&quot;* #,##0.00_);_(&quot;£&quot;* \(#,##0.00\);_(&quot;£&quot;* &quot;-&quot;??_);_(@_)"/>
    <numFmt numFmtId="165" formatCode="_([$€-2]\ * #,##0.00_);_([$€-2]\ * \(#,##0.00\);_([$€-2]\ 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1" xfId="0" applyBorder="1"/>
    <xf numFmtId="0" fontId="2" fillId="2" borderId="1" xfId="0" applyFont="1" applyFill="1" applyBorder="1"/>
    <xf numFmtId="0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2" fillId="0" borderId="1" xfId="0" applyFont="1" applyFill="1" applyBorder="1"/>
    <xf numFmtId="0" fontId="0" fillId="3" borderId="1" xfId="0" applyFill="1" applyBorder="1"/>
    <xf numFmtId="165" fontId="0" fillId="2" borderId="1" xfId="1" applyNumberFormat="1" applyFont="1" applyFill="1" applyBorder="1"/>
    <xf numFmtId="165" fontId="0" fillId="0" borderId="1" xfId="0" applyNumberFormat="1" applyBorder="1"/>
    <xf numFmtId="165" fontId="0" fillId="2" borderId="1" xfId="0" applyNumberFormat="1" applyFill="1" applyBorder="1"/>
    <xf numFmtId="0" fontId="2" fillId="3" borderId="1" xfId="0" applyFont="1" applyFill="1" applyBorder="1"/>
    <xf numFmtId="0" fontId="0" fillId="0" borderId="5" xfId="0" applyBorder="1"/>
    <xf numFmtId="0" fontId="0" fillId="0" borderId="1" xfId="0" applyFill="1" applyBorder="1"/>
    <xf numFmtId="0" fontId="0" fillId="0" borderId="0" xfId="0" applyBorder="1"/>
    <xf numFmtId="0" fontId="5" fillId="0" borderId="0" xfId="0" applyFont="1"/>
  </cellXfs>
  <cellStyles count="42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Normaal" xfId="0" builtinId="0"/>
    <cellStyle name="Valuta" xfId="1" builtin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19" workbookViewId="0">
      <selection activeCell="B34" sqref="B34"/>
    </sheetView>
  </sheetViews>
  <sheetFormatPr baseColWidth="10" defaultRowHeight="15" x14ac:dyDescent="0"/>
  <cols>
    <col min="1" max="1" width="30.33203125" customWidth="1"/>
    <col min="2" max="2" width="16.6640625" customWidth="1"/>
    <col min="3" max="3" width="16" customWidth="1"/>
    <col min="4" max="4" width="13.6640625" customWidth="1"/>
    <col min="6" max="6" width="17" customWidth="1"/>
    <col min="7" max="7" width="16" customWidth="1"/>
    <col min="8" max="8" width="22" customWidth="1"/>
    <col min="10" max="10" width="13.33203125" customWidth="1"/>
    <col min="11" max="11" width="29.1640625" customWidth="1"/>
    <col min="12" max="12" width="3.83203125" customWidth="1"/>
    <col min="14" max="14" width="17.5" customWidth="1"/>
  </cols>
  <sheetData>
    <row r="1" spans="1:15">
      <c r="A1" s="1"/>
      <c r="B1" s="3" t="s">
        <v>26</v>
      </c>
      <c r="C1" s="2" t="s">
        <v>0</v>
      </c>
      <c r="D1" s="4" t="s">
        <v>27</v>
      </c>
      <c r="H1" s="1" t="s">
        <v>2</v>
      </c>
      <c r="K1" s="5"/>
      <c r="L1" s="5"/>
      <c r="M1" s="8" t="s">
        <v>26</v>
      </c>
      <c r="N1" s="8" t="s">
        <v>47</v>
      </c>
      <c r="O1" s="8" t="s">
        <v>27</v>
      </c>
    </row>
    <row r="2" spans="1:15">
      <c r="A2" s="8" t="s">
        <v>1</v>
      </c>
      <c r="B2" s="6"/>
      <c r="C2" s="5"/>
      <c r="D2" s="6"/>
      <c r="F2" s="8" t="s">
        <v>6</v>
      </c>
      <c r="G2" s="8">
        <f>$B$2</f>
        <v>0</v>
      </c>
      <c r="H2" s="5"/>
      <c r="I2" s="8">
        <f>$D$2</f>
        <v>0</v>
      </c>
      <c r="K2" s="8" t="str">
        <f>A14</f>
        <v>Totale levensduur Armatuur (uren)</v>
      </c>
      <c r="L2" s="5"/>
      <c r="M2" s="5">
        <f>D14</f>
        <v>0</v>
      </c>
      <c r="N2" s="5"/>
      <c r="O2" s="5">
        <f t="shared" ref="O2" si="0">F14</f>
        <v>0</v>
      </c>
    </row>
    <row r="3" spans="1:15">
      <c r="B3" s="5"/>
      <c r="C3" s="5"/>
      <c r="D3" s="5"/>
      <c r="F3" s="8" t="s">
        <v>3</v>
      </c>
      <c r="G3" s="9"/>
      <c r="H3" s="5"/>
      <c r="I3" s="9"/>
      <c r="K3" s="8" t="str">
        <f>A14</f>
        <v>Totale levensduur Armatuur (uren)</v>
      </c>
      <c r="L3" s="5"/>
      <c r="M3" s="5">
        <f>D16</f>
        <v>0</v>
      </c>
      <c r="N3" s="5"/>
      <c r="O3" s="5">
        <f t="shared" ref="O3" si="1">F16</f>
        <v>0</v>
      </c>
    </row>
    <row r="4" spans="1:15">
      <c r="A4" s="8" t="s">
        <v>19</v>
      </c>
      <c r="B4" s="9"/>
      <c r="C4" s="5"/>
      <c r="D4" s="9"/>
      <c r="F4" s="8" t="s">
        <v>4</v>
      </c>
      <c r="G4" s="5">
        <f>$G$3/1000</f>
        <v>0</v>
      </c>
      <c r="H4" s="5"/>
      <c r="I4" s="5">
        <f>$I$3/1000</f>
        <v>0</v>
      </c>
      <c r="K4" s="8" t="s">
        <v>48</v>
      </c>
      <c r="L4" s="5"/>
      <c r="M4" s="5" t="e">
        <f>M2/M3</f>
        <v>#DIV/0!</v>
      </c>
      <c r="N4" s="5"/>
      <c r="O4" s="5" t="e">
        <f t="shared" ref="O4" si="2">O2/O3</f>
        <v>#DIV/0!</v>
      </c>
    </row>
    <row r="5" spans="1:15">
      <c r="A5" s="5"/>
      <c r="B5" s="5"/>
      <c r="C5" s="5"/>
      <c r="D5" s="5"/>
      <c r="K5" s="1" t="s">
        <v>49</v>
      </c>
    </row>
    <row r="6" spans="1:15">
      <c r="A6" s="8" t="s">
        <v>20</v>
      </c>
      <c r="B6" s="7">
        <f>$G$4</f>
        <v>0</v>
      </c>
      <c r="C6" s="5"/>
      <c r="D6" s="5">
        <f>I4</f>
        <v>0</v>
      </c>
      <c r="F6" s="5"/>
      <c r="G6" s="5"/>
      <c r="H6" s="8" t="s">
        <v>5</v>
      </c>
      <c r="I6" s="5"/>
    </row>
    <row r="7" spans="1:15">
      <c r="A7" s="5"/>
      <c r="B7" s="5"/>
      <c r="C7" s="5"/>
      <c r="D7" s="5"/>
      <c r="F7" s="8" t="s">
        <v>6</v>
      </c>
      <c r="G7" s="8">
        <f>$B$2</f>
        <v>0</v>
      </c>
      <c r="H7" s="5"/>
      <c r="I7" s="8">
        <f>$D$2</f>
        <v>0</v>
      </c>
    </row>
    <row r="8" spans="1:15">
      <c r="A8" s="8" t="s">
        <v>21</v>
      </c>
      <c r="B8" s="5">
        <f>$G$8*$G$9</f>
        <v>0</v>
      </c>
      <c r="C8" s="5"/>
      <c r="D8" s="5">
        <f>$I$8*$I$9</f>
        <v>0</v>
      </c>
      <c r="F8" s="10" t="s">
        <v>7</v>
      </c>
      <c r="G8" s="9"/>
      <c r="H8" s="5"/>
      <c r="I8" s="11">
        <f>$G$8</f>
        <v>0</v>
      </c>
    </row>
    <row r="9" spans="1:15">
      <c r="A9" s="5"/>
      <c r="B9" s="5"/>
      <c r="C9" s="5"/>
      <c r="D9" s="5"/>
      <c r="F9" s="10" t="s">
        <v>8</v>
      </c>
      <c r="G9" s="9"/>
      <c r="H9" s="5"/>
      <c r="I9" s="11">
        <f>$G$9</f>
        <v>0</v>
      </c>
    </row>
    <row r="10" spans="1:15">
      <c r="A10" s="8" t="s">
        <v>10</v>
      </c>
      <c r="B10" s="12"/>
      <c r="C10" s="5"/>
      <c r="D10" s="13">
        <f>$B$10</f>
        <v>0</v>
      </c>
      <c r="F10" s="8" t="s">
        <v>9</v>
      </c>
      <c r="G10" s="5"/>
      <c r="H10" s="5"/>
      <c r="I10" s="5"/>
    </row>
    <row r="11" spans="1:15">
      <c r="A11" s="5"/>
      <c r="B11" s="5"/>
      <c r="C11" s="5"/>
      <c r="D11" s="5"/>
      <c r="H11" s="1"/>
    </row>
    <row r="12" spans="1:15">
      <c r="A12" s="8" t="s">
        <v>24</v>
      </c>
      <c r="B12" s="13">
        <f>$B$6*$B$8*$B$10</f>
        <v>0</v>
      </c>
      <c r="C12" s="13"/>
      <c r="D12" s="13">
        <f>$D$6*$D$8*$D$10</f>
        <v>0</v>
      </c>
    </row>
    <row r="13" spans="1:15">
      <c r="A13" s="5"/>
      <c r="B13" s="5"/>
      <c r="C13" s="5"/>
      <c r="D13" s="5"/>
      <c r="F13" s="9"/>
      <c r="G13" s="8" t="s">
        <v>22</v>
      </c>
    </row>
    <row r="14" spans="1:15">
      <c r="A14" s="8" t="s">
        <v>11</v>
      </c>
      <c r="B14" s="9"/>
      <c r="C14" s="5"/>
      <c r="D14" s="9"/>
    </row>
    <row r="15" spans="1:15">
      <c r="A15" s="5"/>
      <c r="B15" s="5"/>
      <c r="C15" s="5"/>
      <c r="D15" s="5"/>
    </row>
    <row r="16" spans="1:15">
      <c r="A16" s="8" t="s">
        <v>12</v>
      </c>
      <c r="B16" s="9"/>
      <c r="C16" s="5"/>
      <c r="D16" s="9"/>
      <c r="F16" s="5"/>
      <c r="G16" s="5"/>
      <c r="H16" s="5"/>
      <c r="I16" s="8">
        <f>B2</f>
        <v>0</v>
      </c>
      <c r="J16" s="8">
        <f>D2</f>
        <v>0</v>
      </c>
    </row>
    <row r="17" spans="1:10">
      <c r="A17" s="5"/>
      <c r="B17" s="5"/>
      <c r="C17" s="5"/>
      <c r="D17" s="5"/>
      <c r="F17" s="8" t="s">
        <v>28</v>
      </c>
      <c r="G17" s="5" t="s">
        <v>29</v>
      </c>
      <c r="H17" s="5">
        <v>1</v>
      </c>
      <c r="I17" s="13">
        <f>$B$8/12*$B$6*$B$10*$B$26</f>
        <v>0</v>
      </c>
      <c r="J17" s="13">
        <f>$D$8/12*$D$6*$D$10*$D$26</f>
        <v>0</v>
      </c>
    </row>
    <row r="18" spans="1:10">
      <c r="A18" s="8" t="s">
        <v>13</v>
      </c>
      <c r="B18" s="5" t="e">
        <f>$B$14/$B$16</f>
        <v>#DIV/0!</v>
      </c>
      <c r="C18" s="5"/>
      <c r="D18" s="5" t="e">
        <f>$D$14/$D$16</f>
        <v>#DIV/0!</v>
      </c>
      <c r="F18" s="5"/>
      <c r="G18" s="5" t="s">
        <v>30</v>
      </c>
      <c r="H18" s="5">
        <v>2</v>
      </c>
      <c r="I18" s="13">
        <f t="shared" ref="I18:I28" si="3">$B$8/12*$B$6*$B$10*$B$26</f>
        <v>0</v>
      </c>
      <c r="J18" s="13">
        <f t="shared" ref="J18:J28" si="4">$D$8/12*$D$6*$D$10*$D$26</f>
        <v>0</v>
      </c>
    </row>
    <row r="19" spans="1:10">
      <c r="A19" s="5"/>
      <c r="B19" s="5"/>
      <c r="C19" s="5"/>
      <c r="D19" s="5"/>
      <c r="F19" s="5"/>
      <c r="G19" s="5" t="s">
        <v>31</v>
      </c>
      <c r="H19" s="5">
        <v>3</v>
      </c>
      <c r="I19" s="13">
        <f t="shared" si="3"/>
        <v>0</v>
      </c>
      <c r="J19" s="13">
        <f t="shared" si="4"/>
        <v>0</v>
      </c>
    </row>
    <row r="20" spans="1:10">
      <c r="A20" s="8" t="s">
        <v>14</v>
      </c>
      <c r="B20" s="12"/>
      <c r="C20" s="5"/>
      <c r="D20" s="14"/>
      <c r="F20" s="5"/>
      <c r="G20" s="5" t="s">
        <v>32</v>
      </c>
      <c r="H20" s="5">
        <v>4</v>
      </c>
      <c r="I20" s="13">
        <f t="shared" si="3"/>
        <v>0</v>
      </c>
      <c r="J20" s="13">
        <f t="shared" si="4"/>
        <v>0</v>
      </c>
    </row>
    <row r="21" spans="1:10">
      <c r="A21" s="5"/>
      <c r="B21" s="5"/>
      <c r="C21" s="5"/>
      <c r="D21" s="5"/>
      <c r="F21" s="5"/>
      <c r="G21" s="5" t="s">
        <v>33</v>
      </c>
      <c r="H21" s="5">
        <v>5</v>
      </c>
      <c r="I21" s="13">
        <f t="shared" si="3"/>
        <v>0</v>
      </c>
      <c r="J21" s="13">
        <f t="shared" si="4"/>
        <v>0</v>
      </c>
    </row>
    <row r="22" spans="1:10">
      <c r="A22" s="8" t="s">
        <v>15</v>
      </c>
      <c r="B22" s="14"/>
      <c r="C22" s="5"/>
      <c r="D22" s="14"/>
      <c r="F22" s="5"/>
      <c r="G22" s="5" t="s">
        <v>34</v>
      </c>
      <c r="H22" s="5">
        <v>6</v>
      </c>
      <c r="I22" s="13">
        <f t="shared" si="3"/>
        <v>0</v>
      </c>
      <c r="J22" s="13">
        <f t="shared" si="4"/>
        <v>0</v>
      </c>
    </row>
    <row r="23" spans="1:10">
      <c r="A23" s="5"/>
      <c r="B23" s="5"/>
      <c r="C23" s="5"/>
      <c r="D23" s="5"/>
      <c r="F23" s="5"/>
      <c r="G23" s="5" t="s">
        <v>35</v>
      </c>
      <c r="H23" s="5">
        <v>7</v>
      </c>
      <c r="I23" s="13">
        <f t="shared" si="3"/>
        <v>0</v>
      </c>
      <c r="J23" s="13">
        <f t="shared" si="4"/>
        <v>0</v>
      </c>
    </row>
    <row r="24" spans="1:10">
      <c r="A24" s="8" t="s">
        <v>16</v>
      </c>
      <c r="B24" s="9"/>
      <c r="C24" s="5"/>
      <c r="D24" s="9"/>
      <c r="F24" s="5"/>
      <c r="G24" s="5" t="s">
        <v>36</v>
      </c>
      <c r="H24" s="5">
        <v>8</v>
      </c>
      <c r="I24" s="13">
        <f t="shared" si="3"/>
        <v>0</v>
      </c>
      <c r="J24" s="13">
        <f t="shared" si="4"/>
        <v>0</v>
      </c>
    </row>
    <row r="25" spans="1:10">
      <c r="A25" s="5"/>
      <c r="B25" s="5"/>
      <c r="C25" s="5"/>
      <c r="D25" s="5"/>
      <c r="F25" s="5"/>
      <c r="G25" s="5" t="s">
        <v>37</v>
      </c>
      <c r="H25" s="5">
        <v>9</v>
      </c>
      <c r="I25" s="13">
        <f t="shared" si="3"/>
        <v>0</v>
      </c>
      <c r="J25" s="13">
        <f t="shared" si="4"/>
        <v>0</v>
      </c>
    </row>
    <row r="26" spans="1:10">
      <c r="A26" s="8" t="s">
        <v>17</v>
      </c>
      <c r="B26" s="9"/>
      <c r="C26" s="5"/>
      <c r="D26" s="9"/>
      <c r="F26" s="5"/>
      <c r="G26" s="5" t="s">
        <v>38</v>
      </c>
      <c r="H26" s="5">
        <v>10</v>
      </c>
      <c r="I26" s="13">
        <f t="shared" si="3"/>
        <v>0</v>
      </c>
      <c r="J26" s="13">
        <f t="shared" si="4"/>
        <v>0</v>
      </c>
    </row>
    <row r="27" spans="1:10">
      <c r="A27" s="5"/>
      <c r="B27" s="5"/>
      <c r="C27" s="5"/>
      <c r="D27" s="5"/>
      <c r="F27" s="5"/>
      <c r="G27" s="5" t="s">
        <v>39</v>
      </c>
      <c r="H27" s="5">
        <v>11</v>
      </c>
      <c r="I27" s="13">
        <f t="shared" si="3"/>
        <v>0</v>
      </c>
      <c r="J27" s="13">
        <f t="shared" si="4"/>
        <v>0</v>
      </c>
    </row>
    <row r="28" spans="1:10">
      <c r="A28" s="8" t="s">
        <v>18</v>
      </c>
      <c r="B28" s="13" t="e">
        <f>(B18*B26*B20)+((B22*(B26/B24)*B18))</f>
        <v>#DIV/0!</v>
      </c>
      <c r="C28" s="13"/>
      <c r="D28" s="13" t="e">
        <f t="shared" ref="D28" si="5">(D18*D26*D20)+((D22*(D26/D24)*D18))</f>
        <v>#DIV/0!</v>
      </c>
      <c r="F28" s="5"/>
      <c r="G28" s="5" t="s">
        <v>40</v>
      </c>
      <c r="H28" s="5">
        <v>12</v>
      </c>
      <c r="I28" s="13">
        <f t="shared" si="3"/>
        <v>0</v>
      </c>
      <c r="J28" s="13">
        <f t="shared" si="4"/>
        <v>0</v>
      </c>
    </row>
    <row r="29" spans="1:10">
      <c r="A29" s="5"/>
      <c r="B29" s="5"/>
      <c r="C29" s="5"/>
      <c r="D29" s="5"/>
      <c r="F29" s="5"/>
      <c r="G29" s="5"/>
      <c r="H29" s="5"/>
      <c r="I29" s="5"/>
      <c r="J29" s="5"/>
    </row>
    <row r="30" spans="1:10">
      <c r="A30" s="15" t="s">
        <v>23</v>
      </c>
      <c r="B30" s="13" t="e">
        <f>(B14/B8)*B12+B28</f>
        <v>#DIV/0!</v>
      </c>
      <c r="C30" s="7"/>
      <c r="D30" s="13" t="e">
        <f t="shared" ref="D30" si="6">(D14/D8)*D12+D28</f>
        <v>#DIV/0!</v>
      </c>
      <c r="F30" s="8" t="s">
        <v>41</v>
      </c>
      <c r="G30" s="5" t="s">
        <v>42</v>
      </c>
      <c r="H30" s="5">
        <v>1</v>
      </c>
      <c r="I30" s="13">
        <f>I17+I18+I19</f>
        <v>0</v>
      </c>
      <c r="J30" s="13">
        <f>J17+J18+J19</f>
        <v>0</v>
      </c>
    </row>
    <row r="31" spans="1:10">
      <c r="A31" s="5"/>
      <c r="B31" s="5"/>
      <c r="C31" s="5"/>
      <c r="D31" s="5"/>
      <c r="F31" s="5"/>
      <c r="G31" s="5" t="s">
        <v>43</v>
      </c>
      <c r="H31" s="5">
        <v>2</v>
      </c>
      <c r="I31" s="13">
        <f>I20+I21+I22</f>
        <v>0</v>
      </c>
      <c r="J31" s="13">
        <f>J20+J21+J22</f>
        <v>0</v>
      </c>
    </row>
    <row r="32" spans="1:10">
      <c r="A32" s="8" t="s">
        <v>25</v>
      </c>
      <c r="B32" s="13" t="e">
        <f>D30-B30</f>
        <v>#DIV/0!</v>
      </c>
      <c r="C32" s="5"/>
      <c r="D32" s="5"/>
      <c r="F32" s="5"/>
      <c r="G32" s="5" t="s">
        <v>44</v>
      </c>
      <c r="H32" s="5">
        <v>3</v>
      </c>
      <c r="I32" s="13">
        <f>I23+I24+I25</f>
        <v>0</v>
      </c>
      <c r="J32" s="13">
        <f>J23+J24+J25</f>
        <v>0</v>
      </c>
    </row>
    <row r="33" spans="1:15">
      <c r="F33" s="5"/>
      <c r="G33" s="5" t="s">
        <v>45</v>
      </c>
      <c r="H33" s="5">
        <v>4</v>
      </c>
      <c r="I33" s="13">
        <f>I26+I27+I28</f>
        <v>0</v>
      </c>
      <c r="J33" s="13">
        <f>J26+J27+J28</f>
        <v>0</v>
      </c>
    </row>
    <row r="34" spans="1:15">
      <c r="A34" s="19" t="s">
        <v>50</v>
      </c>
      <c r="F34" s="5"/>
      <c r="G34" s="5"/>
      <c r="H34" s="16"/>
      <c r="I34" s="16"/>
      <c r="J34" s="16"/>
    </row>
    <row r="35" spans="1:15">
      <c r="F35" s="8" t="s">
        <v>46</v>
      </c>
      <c r="G35" s="5"/>
      <c r="H35" s="5">
        <v>1</v>
      </c>
      <c r="I35" s="13">
        <f>$B$8*$B$6*$B$10*$B$26</f>
        <v>0</v>
      </c>
      <c r="J35" s="13">
        <f>$D$8*$D$6*$D$10*$D$26</f>
        <v>0</v>
      </c>
      <c r="K35" s="18"/>
      <c r="L35" s="18"/>
      <c r="M35" s="18"/>
      <c r="O35">
        <v>16</v>
      </c>
    </row>
    <row r="36" spans="1:15">
      <c r="F36" s="5"/>
      <c r="G36" s="5"/>
      <c r="H36" s="17">
        <v>2</v>
      </c>
      <c r="I36" s="13">
        <f t="shared" ref="I36:I39" si="7">$B$8*$B$6*$B$10*$B$26</f>
        <v>0</v>
      </c>
      <c r="J36" s="13">
        <f t="shared" ref="J36:J39" si="8">$D$8*$D$6*$D$10*$D$26</f>
        <v>0</v>
      </c>
      <c r="K36" s="18"/>
      <c r="L36" s="18"/>
      <c r="M36" s="18"/>
      <c r="O36">
        <v>17</v>
      </c>
    </row>
    <row r="37" spans="1:15">
      <c r="F37" s="5"/>
      <c r="G37" s="5"/>
      <c r="H37" s="17">
        <v>3</v>
      </c>
      <c r="I37" s="13">
        <f t="shared" si="7"/>
        <v>0</v>
      </c>
      <c r="J37" s="13">
        <f t="shared" si="8"/>
        <v>0</v>
      </c>
      <c r="K37" s="18"/>
      <c r="L37" s="18"/>
      <c r="M37" s="18"/>
      <c r="O37">
        <v>18</v>
      </c>
    </row>
    <row r="38" spans="1:15">
      <c r="F38" s="5"/>
      <c r="G38" s="5"/>
      <c r="H38" s="17">
        <v>4</v>
      </c>
      <c r="I38" s="13">
        <f t="shared" si="7"/>
        <v>0</v>
      </c>
      <c r="J38" s="13">
        <f t="shared" si="8"/>
        <v>0</v>
      </c>
      <c r="K38" s="18"/>
      <c r="L38" s="18"/>
      <c r="M38" s="18"/>
      <c r="O38">
        <v>19</v>
      </c>
    </row>
    <row r="39" spans="1:15">
      <c r="F39" s="5"/>
      <c r="G39" s="5"/>
      <c r="H39" s="17">
        <v>5</v>
      </c>
      <c r="I39" s="13">
        <f t="shared" si="7"/>
        <v>0</v>
      </c>
      <c r="J39" s="13">
        <f t="shared" si="8"/>
        <v>0</v>
      </c>
      <c r="K39" s="18"/>
      <c r="L39" s="18"/>
      <c r="M39" s="18"/>
      <c r="O39">
        <v>20</v>
      </c>
    </row>
  </sheetData>
  <sheetProtection selectLockedCell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chento didden</dc:creator>
  <cp:lastModifiedBy>chento didden</cp:lastModifiedBy>
  <dcterms:created xsi:type="dcterms:W3CDTF">2017-11-17T09:05:43Z</dcterms:created>
  <dcterms:modified xsi:type="dcterms:W3CDTF">2017-11-20T20:16:20Z</dcterms:modified>
</cp:coreProperties>
</file>