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showHorizontalScroll="0" showVerticalScroll="0" showSheetTabs="0" xWindow="240" yWindow="105" windowWidth="11355" windowHeight="640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H31" i="1" l="1"/>
  <c r="D16" i="1" l="1"/>
  <c r="G14" i="1"/>
  <c r="C16" i="1"/>
  <c r="G16" i="1"/>
  <c r="H15" i="1" l="1"/>
  <c r="E16" i="1"/>
  <c r="E15" i="1"/>
  <c r="G15" i="1"/>
  <c r="H16" i="1" s="1"/>
  <c r="I16" i="1" s="1"/>
  <c r="D18" i="1"/>
  <c r="C23" i="1"/>
  <c r="K16" i="1" l="1"/>
  <c r="L16" i="1" s="1"/>
  <c r="J16" i="1"/>
</calcChain>
</file>

<file path=xl/sharedStrings.xml><?xml version="1.0" encoding="utf-8"?>
<sst xmlns="http://schemas.openxmlformats.org/spreadsheetml/2006/main" count="20" uniqueCount="16">
  <si>
    <t>Begin</t>
  </si>
  <si>
    <t>Totaal</t>
  </si>
  <si>
    <t>Pakjes</t>
  </si>
  <si>
    <t>Euro's</t>
  </si>
  <si>
    <t>Vandaag</t>
  </si>
  <si>
    <t>Sloffen</t>
  </si>
  <si>
    <t>Hoelang niet gerookt ?</t>
  </si>
  <si>
    <t>guldens</t>
  </si>
  <si>
    <t xml:space="preserve"> </t>
  </si>
  <si>
    <t>aantal sigaretten per dag</t>
  </si>
  <si>
    <t>VUL HIER DE GEGEVENS IN</t>
  </si>
  <si>
    <t>aantal pakjes in een slof</t>
  </si>
  <si>
    <t>aantal in een pakje</t>
  </si>
  <si>
    <t>Begindatum  (met stoppen)</t>
  </si>
  <si>
    <t>:</t>
  </si>
  <si>
    <t>Huidige prijs per pakje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</si>
</sst>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_-* #,##0.00\-;_-* &quot;-&quot;??_-;_-@_-"/>
    <numFmt numFmtId="165" formatCode="&quot;€&quot;\ #,##0.00_-"/>
    <numFmt numFmtId="166" formatCode="#,##0.00_-"/>
  </numFmts>
  <fonts count="10" x14ac:knownFonts="1">
    <font>
      <sz val="10"/>
      <name val="Arial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b/>
      <sz val="12"/>
      <color indexed="10"/>
      <name val="Arial"/>
      <family val="2"/>
    </font>
    <font>
      <b/>
      <sz val="12"/>
      <color indexed="9"/>
      <name val="Arial"/>
      <family val="2"/>
    </font>
    <font>
      <b/>
      <sz val="10"/>
      <color indexed="22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Border="1" applyAlignment="1">
      <alignment horizontal="center"/>
    </xf>
    <xf numFmtId="2" fontId="0" fillId="0" borderId="0" xfId="0" applyNumberFormat="1"/>
    <xf numFmtId="0" fontId="5" fillId="0" borderId="0" xfId="0" applyFont="1" applyAlignment="1">
      <alignment horizontal="center" vertical="center"/>
    </xf>
    <xf numFmtId="0" fontId="0" fillId="0" borderId="0" xfId="0" applyFill="1"/>
    <xf numFmtId="14" fontId="4" fillId="0" borderId="0" xfId="0" applyNumberFormat="1" applyFont="1" applyFill="1"/>
    <xf numFmtId="0" fontId="7" fillId="2" borderId="0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center"/>
    </xf>
    <xf numFmtId="14" fontId="1" fillId="2" borderId="0" xfId="0" applyNumberFormat="1" applyFont="1" applyFill="1" applyBorder="1" applyAlignment="1" applyProtection="1">
      <alignment horizontal="center"/>
    </xf>
    <xf numFmtId="0" fontId="1" fillId="3" borderId="0" xfId="0" applyFont="1" applyFill="1"/>
    <xf numFmtId="0" fontId="1" fillId="0" borderId="0" xfId="0" applyFont="1" applyAlignment="1">
      <alignment horizontal="center"/>
    </xf>
    <xf numFmtId="165" fontId="1" fillId="0" borderId="0" xfId="0" applyNumberFormat="1" applyFont="1" applyFill="1" applyAlignment="1" applyProtection="1">
      <alignment horizontal="center"/>
    </xf>
    <xf numFmtId="0" fontId="1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164" fontId="1" fillId="0" borderId="0" xfId="0" applyNumberFormat="1" applyFont="1" applyFill="1" applyAlignment="1" applyProtection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3" borderId="0" xfId="0" applyFont="1" applyFill="1" applyAlignment="1" applyProtection="1">
      <alignment horizontal="left" indent="1"/>
      <protection locked="0"/>
    </xf>
    <xf numFmtId="14" fontId="3" fillId="2" borderId="0" xfId="0" applyNumberFormat="1" applyFont="1" applyFill="1" applyBorder="1" applyAlignment="1" applyProtection="1">
      <alignment horizontal="center"/>
    </xf>
    <xf numFmtId="0" fontId="1" fillId="2" borderId="0" xfId="0" applyNumberFormat="1" applyFont="1" applyFill="1" applyBorder="1" applyAlignment="1" applyProtection="1">
      <alignment horizontal="center"/>
    </xf>
    <xf numFmtId="166" fontId="1" fillId="2" borderId="0" xfId="0" applyNumberFormat="1" applyFont="1" applyFill="1" applyBorder="1" applyAlignment="1" applyProtection="1">
      <alignment horizontal="center"/>
    </xf>
    <xf numFmtId="2" fontId="1" fillId="2" borderId="0" xfId="0" applyNumberFormat="1" applyFont="1" applyFill="1" applyBorder="1" applyAlignment="1" applyProtection="1">
      <alignment horizontal="center"/>
    </xf>
    <xf numFmtId="0" fontId="0" fillId="3" borderId="0" xfId="0" applyFill="1"/>
    <xf numFmtId="0" fontId="9" fillId="0" borderId="0" xfId="0" applyFont="1"/>
    <xf numFmtId="0" fontId="1" fillId="3" borderId="0" xfId="0" applyFont="1" applyFill="1" applyAlignment="1" applyProtection="1">
      <alignment horizontal="left" indent="1"/>
      <protection locked="0"/>
    </xf>
    <xf numFmtId="0" fontId="3" fillId="0" borderId="0" xfId="0" applyFont="1" applyFill="1" applyAlignment="1">
      <alignment horizontal="center"/>
    </xf>
    <xf numFmtId="1" fontId="2" fillId="0" borderId="0" xfId="0" quotePrefix="1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3" borderId="0" xfId="0" applyFont="1" applyFill="1" applyAlignment="1" applyProtection="1">
      <alignment horizontal="left"/>
    </xf>
    <xf numFmtId="0" fontId="5" fillId="0" borderId="0" xfId="0" quotePrefix="1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14" fontId="1" fillId="3" borderId="0" xfId="0" applyNumberFormat="1" applyFont="1" applyFill="1" applyAlignment="1" applyProtection="1">
      <alignment horizontal="left" indent="1"/>
      <protection locked="0"/>
    </xf>
    <xf numFmtId="0" fontId="2" fillId="3" borderId="0" xfId="0" applyFont="1" applyFill="1" applyAlignment="1">
      <alignment horizontal="center" vertical="center"/>
    </xf>
    <xf numFmtId="165" fontId="1" fillId="3" borderId="0" xfId="0" applyNumberFormat="1" applyFont="1" applyFill="1" applyAlignment="1" applyProtection="1">
      <alignment horizontal="left" indent="1"/>
      <protection locked="0"/>
    </xf>
    <xf numFmtId="0" fontId="1" fillId="3" borderId="0" xfId="0" applyNumberFormat="1" applyFont="1" applyFill="1" applyAlignment="1" applyProtection="1">
      <alignment horizontal="left" indent="1"/>
      <protection locked="0"/>
    </xf>
  </cellXfs>
  <cellStyles count="1">
    <cellStyle name="Standaard" xfId="0" builtinId="0"/>
  </cellStyles>
  <dxfs count="5">
    <dxf>
      <font>
        <condense val="0"/>
        <extend val="0"/>
        <color indexed="10"/>
      </font>
    </dxf>
    <dxf>
      <font>
        <condense val="0"/>
        <extend val="0"/>
        <color auto="1"/>
      </font>
      <fill>
        <patternFill>
          <bgColor indexed="8"/>
        </patternFill>
      </fill>
    </dxf>
    <dxf>
      <fill>
        <patternFill>
          <bgColor indexed="8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C7:P35"/>
  <sheetViews>
    <sheetView showGridLines="0" showRowColHeaders="0" tabSelected="1" workbookViewId="0">
      <selection activeCell="G32" sqref="G32:H32"/>
    </sheetView>
  </sheetViews>
  <sheetFormatPr defaultRowHeight="12.75" x14ac:dyDescent="0.2"/>
  <cols>
    <col min="3" max="3" width="9.42578125" customWidth="1"/>
    <col min="4" max="4" width="10.5703125" customWidth="1"/>
    <col min="5" max="5" width="31.140625" customWidth="1"/>
    <col min="6" max="6" width="1.28515625" customWidth="1"/>
    <col min="7" max="7" width="10" bestFit="1" customWidth="1"/>
    <col min="8" max="8" width="10.140625" customWidth="1"/>
    <col min="9" max="10" width="7.42578125" customWidth="1"/>
    <col min="11" max="11" width="11.42578125" customWidth="1"/>
    <col min="12" max="12" width="10.140625" customWidth="1"/>
    <col min="13" max="13" width="9.28515625" customWidth="1"/>
  </cols>
  <sheetData>
    <row r="7" spans="3:14" x14ac:dyDescent="0.2"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3:14" x14ac:dyDescent="0.2"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11" spans="3:14" x14ac:dyDescent="0.2">
      <c r="E11" t="s">
        <v>8</v>
      </c>
    </row>
    <row r="14" spans="3:14" x14ac:dyDescent="0.2">
      <c r="C14" s="1" t="s">
        <v>0</v>
      </c>
      <c r="D14" s="1" t="s">
        <v>4</v>
      </c>
      <c r="E14" s="1" t="s">
        <v>6</v>
      </c>
      <c r="F14" s="1"/>
      <c r="G14" s="1" t="str">
        <f>H31</f>
        <v/>
      </c>
      <c r="H14" s="1" t="s">
        <v>1</v>
      </c>
      <c r="I14" s="1" t="s">
        <v>2</v>
      </c>
      <c r="J14" s="1" t="s">
        <v>5</v>
      </c>
      <c r="K14" s="1" t="s">
        <v>3</v>
      </c>
      <c r="L14" s="1" t="s">
        <v>7</v>
      </c>
      <c r="M14" s="15"/>
      <c r="N14" s="16"/>
    </row>
    <row r="15" spans="3:14" x14ac:dyDescent="0.2">
      <c r="C15" s="1"/>
      <c r="D15" s="1"/>
      <c r="E15" s="1" t="str">
        <f>IF(G28="","",TRUNC(D16-C16)&amp; " dagen")</f>
        <v/>
      </c>
      <c r="F15" s="1"/>
      <c r="G15" s="6">
        <f ca="1">INT(D16-C16)</f>
        <v>43141</v>
      </c>
      <c r="H15" s="1" t="str">
        <f>H31</f>
        <v/>
      </c>
      <c r="I15" s="1"/>
      <c r="J15" s="1"/>
      <c r="K15" s="1"/>
      <c r="L15" s="9"/>
      <c r="M15" s="16"/>
      <c r="N15" s="16"/>
    </row>
    <row r="16" spans="3:14" x14ac:dyDescent="0.2">
      <c r="C16" s="11">
        <f>G28</f>
        <v>0</v>
      </c>
      <c r="D16" s="11">
        <f ca="1">TODAY()</f>
        <v>43141</v>
      </c>
      <c r="E16" s="21" t="str">
        <f ca="1">YEAR(D16)-YEAR(C16)-IF(OR(MONTH(D16)&lt;MONTH(C16),AND(MONTH(D16)=MONTH(C16),DAY(D16)&lt;DAY(C16))),1,0)&amp;" JAAR,  "&amp;MONTH(D16)-MONTH(C16)+IF(AND(MONTH(D16)&lt;=MONTH(C16),DAY(D16)&lt;DAY(C16)),11,IF(AND(MONTH(D16)&lt;MONTH(C16),DAY(D16)&gt;=DAY(C16)),12,IF(AND(MONTH(D16)&gt;MONTH(C16),DAY(D16)&lt;DAY(C16)),-1)))&amp;" maanden,  "&amp;D16-DATE(YEAR(D16),MONTH(D16)-IF(DAY(D16)&lt;DAY(C16),1,0),DAY(C16))&amp;" dagen"</f>
        <v>118 JAAR,  1 maanden,  10 dagen</v>
      </c>
      <c r="F16" s="21"/>
      <c r="G16" s="22">
        <f>G30</f>
        <v>0</v>
      </c>
      <c r="H16" s="22">
        <f ca="1">G15*G16</f>
        <v>0</v>
      </c>
      <c r="I16" s="22" t="e">
        <f ca="1">H16/G31</f>
        <v>#DIV/0!</v>
      </c>
      <c r="J16" s="22" t="e">
        <f ca="1">I16/G32</f>
        <v>#DIV/0!</v>
      </c>
      <c r="K16" s="23" t="e">
        <f ca="1">I16*G29</f>
        <v>#DIV/0!</v>
      </c>
      <c r="L16" s="24" t="e">
        <f ca="1">K16*2.20371</f>
        <v>#DIV/0!</v>
      </c>
      <c r="M16" s="14"/>
      <c r="N16" s="17"/>
    </row>
    <row r="17" spans="3:16" x14ac:dyDescent="0.2">
      <c r="C17" s="4"/>
      <c r="D17" s="5"/>
      <c r="E17" s="4"/>
      <c r="F17" s="4"/>
      <c r="G17" s="28"/>
      <c r="H17" s="28"/>
      <c r="I17" s="28"/>
      <c r="J17" s="28"/>
      <c r="K17" s="28"/>
      <c r="L17" s="4"/>
      <c r="M17" s="4"/>
      <c r="N17" s="4"/>
    </row>
    <row r="18" spans="3:16" x14ac:dyDescent="0.2">
      <c r="D18" s="29" t="str">
        <f ca="1">"Het is nu "&amp; DATEDIF(C16,TODAY(),"y") &amp; " jaar"</f>
        <v>Het is nu 118 jaar</v>
      </c>
      <c r="E18" s="30"/>
      <c r="F18" s="30"/>
      <c r="G18" s="30"/>
      <c r="H18" s="30"/>
      <c r="I18" s="30"/>
      <c r="J18" s="30"/>
      <c r="K18" s="30"/>
      <c r="L18" s="30"/>
      <c r="M18" s="2"/>
    </row>
    <row r="19" spans="3:16" ht="15.75" x14ac:dyDescent="0.2"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18"/>
      <c r="N19" s="18"/>
      <c r="O19" s="3"/>
      <c r="P19" s="3"/>
    </row>
    <row r="20" spans="3:16" ht="12.75" customHeight="1" x14ac:dyDescent="0.2"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18"/>
      <c r="N20" s="18"/>
      <c r="O20" s="3"/>
      <c r="P20" s="3"/>
    </row>
    <row r="21" spans="3:16" ht="12.75" customHeight="1" x14ac:dyDescent="0.2"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18"/>
      <c r="N21" s="18"/>
      <c r="O21" s="3"/>
      <c r="P21" s="3"/>
    </row>
    <row r="22" spans="3:16" ht="12.75" customHeight="1" x14ac:dyDescent="0.2"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18"/>
      <c r="N22" s="18"/>
      <c r="O22" s="3"/>
      <c r="P22" s="3"/>
    </row>
    <row r="23" spans="3:16" ht="12.75" customHeight="1" x14ac:dyDescent="0.2">
      <c r="C23" s="33" t="str">
        <f ca="1">"HET IS NU PRECIES "&amp; DATEDIF(C16,TODAY(),"y")&amp; " JAAR GELEDEN DAT IK MIJN LAATSTE STROOTJE GEROOKT HEB !!"</f>
        <v>HET IS NU PRECIES 118 JAAR GELEDEN DAT IK MIJN LAATSTE STROOTJE GEROOKT HEB !!</v>
      </c>
      <c r="D23" s="33"/>
      <c r="E23" s="33"/>
      <c r="F23" s="33"/>
      <c r="G23" s="33"/>
      <c r="H23" s="33"/>
      <c r="I23" s="33"/>
      <c r="J23" s="33"/>
      <c r="K23" s="33"/>
      <c r="L23" s="33"/>
      <c r="M23" s="19"/>
      <c r="N23" s="19"/>
      <c r="O23" s="7"/>
      <c r="P23" s="7"/>
    </row>
    <row r="24" spans="3:16" ht="12.75" customHeight="1" x14ac:dyDescent="0.2"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19"/>
      <c r="N24" s="19"/>
      <c r="O24" s="7"/>
      <c r="P24" s="7"/>
    </row>
    <row r="25" spans="3:16" ht="12.75" customHeight="1" x14ac:dyDescent="0.2"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19"/>
      <c r="N25" s="19"/>
      <c r="O25" s="7"/>
      <c r="P25" s="7"/>
    </row>
    <row r="26" spans="3:16" ht="12.75" customHeight="1" x14ac:dyDescent="0.2"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19"/>
      <c r="N26" s="19"/>
      <c r="O26" s="7"/>
      <c r="P26" s="7"/>
    </row>
    <row r="27" spans="3:16" ht="12.75" customHeight="1" x14ac:dyDescent="0.2">
      <c r="C27" s="8"/>
      <c r="D27" s="8"/>
      <c r="E27" s="35" t="s">
        <v>10</v>
      </c>
      <c r="F27" s="35"/>
      <c r="G27" s="35"/>
      <c r="H27" s="35"/>
      <c r="I27" s="35"/>
      <c r="J27" s="35"/>
      <c r="K27" s="8"/>
      <c r="L27" s="8"/>
      <c r="M27" s="8"/>
      <c r="N27" s="8"/>
      <c r="O27" s="7"/>
      <c r="P27" s="7"/>
    </row>
    <row r="28" spans="3:16" x14ac:dyDescent="0.2">
      <c r="E28" s="12" t="s">
        <v>13</v>
      </c>
      <c r="F28" s="12" t="s">
        <v>14</v>
      </c>
      <c r="G28" s="34"/>
      <c r="H28" s="34"/>
      <c r="I28" s="25"/>
      <c r="J28" s="25"/>
    </row>
    <row r="29" spans="3:16" x14ac:dyDescent="0.2">
      <c r="E29" s="12" t="s">
        <v>15</v>
      </c>
      <c r="F29" s="12" t="s">
        <v>14</v>
      </c>
      <c r="G29" s="36"/>
      <c r="H29" s="36"/>
      <c r="I29" s="25"/>
      <c r="J29" s="25"/>
    </row>
    <row r="30" spans="3:16" x14ac:dyDescent="0.2">
      <c r="E30" s="12" t="s">
        <v>9</v>
      </c>
      <c r="F30" s="12" t="s">
        <v>14</v>
      </c>
      <c r="G30" s="37"/>
      <c r="H30" s="37"/>
      <c r="I30" s="25"/>
      <c r="J30" s="25"/>
    </row>
    <row r="31" spans="3:16" x14ac:dyDescent="0.2">
      <c r="E31" s="12" t="s">
        <v>12</v>
      </c>
      <c r="F31" s="12" t="s">
        <v>14</v>
      </c>
      <c r="G31" s="20"/>
      <c r="H31" s="31" t="str">
        <f>IF(G31="","",IF(G31&gt;20,"shagjes","sigaretten"))</f>
        <v/>
      </c>
      <c r="I31" s="31"/>
      <c r="J31" s="31"/>
    </row>
    <row r="32" spans="3:16" x14ac:dyDescent="0.2">
      <c r="E32" s="12" t="s">
        <v>11</v>
      </c>
      <c r="F32" s="12" t="s">
        <v>14</v>
      </c>
      <c r="G32" s="27"/>
      <c r="H32" s="27"/>
      <c r="I32" s="25"/>
      <c r="J32" s="25"/>
    </row>
    <row r="35" spans="5:6" x14ac:dyDescent="0.2">
      <c r="E35" s="26"/>
      <c r="F35" s="26"/>
    </row>
  </sheetData>
  <sheetProtection sheet="1" objects="1" scenarios="1" selectLockedCells="1"/>
  <mergeCells count="10">
    <mergeCell ref="G32:H32"/>
    <mergeCell ref="G17:K17"/>
    <mergeCell ref="D18:L18"/>
    <mergeCell ref="H31:J31"/>
    <mergeCell ref="C19:L22"/>
    <mergeCell ref="C23:L26"/>
    <mergeCell ref="G28:H28"/>
    <mergeCell ref="E27:J27"/>
    <mergeCell ref="G29:H29"/>
    <mergeCell ref="G30:H30"/>
  </mergeCells>
  <phoneticPr fontId="0" type="noConversion"/>
  <conditionalFormatting sqref="D18:L18">
    <cfRule type="expression" dxfId="4" priority="1" stopIfTrue="1">
      <formula>D16=D17</formula>
    </cfRule>
  </conditionalFormatting>
  <conditionalFormatting sqref="M23:N27 C23 K27:L27 C27:D27">
    <cfRule type="expression" dxfId="3" priority="2" stopIfTrue="1">
      <formula>D16=D17</formula>
    </cfRule>
  </conditionalFormatting>
  <conditionalFormatting sqref="C16:D16 G16:L16">
    <cfRule type="expression" dxfId="2" priority="3" stopIfTrue="1">
      <formula>OR($G$28="",$G$29="",$G$30="",$G$31="",$G$32="")</formula>
    </cfRule>
  </conditionalFormatting>
  <conditionalFormatting sqref="E16:F16">
    <cfRule type="expression" dxfId="1" priority="4" stopIfTrue="1">
      <formula>OR($G$28="",$G$29="",$G$30="",$G$31="",$G$32="")</formula>
    </cfRule>
  </conditionalFormatting>
  <conditionalFormatting sqref="E27:F27">
    <cfRule type="expression" dxfId="0" priority="5" stopIfTrue="1">
      <formula>G20=G21</formula>
    </cfRule>
  </conditionalFormatting>
  <dataValidations count="3">
    <dataValidation type="date" operator="greaterThan" allowBlank="1" showInputMessage="1" showErrorMessage="1" error="ALS JE VOOR 2000 GESTOPT BENT HOEFT HET NIET MEER, JE BENT VAN JE VERSLAVING AF_x000a_" prompt="datum invoeren als: 1-1-2001" sqref="G28:H28">
      <formula1>36526</formula1>
    </dataValidation>
    <dataValidation type="decimal" allowBlank="1" showInputMessage="1" showErrorMessage="1" error="JE MOET EEN DECIMALE WAARDE INVULLEN" sqref="G29:H29">
      <formula1>1.1</formula1>
      <formula2>10</formula2>
    </dataValidation>
    <dataValidation type="whole" operator="greaterThan" allowBlank="1" showInputMessage="1" showErrorMessage="1" error="ALS JE MAAR MINDER DAN VIER SIGARETJES ROOKT HEB JE GEEN VERSLAVING:" sqref="G30:H30">
      <formula1>4</formula1>
    </dataValidation>
  </dataValidations>
  <pageMargins left="0.75" right="0.75" top="1" bottom="1" header="0.5" footer="0.5"/>
  <pageSetup paperSize="9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Bécude</dc:creator>
  <cp:lastModifiedBy>Admin</cp:lastModifiedBy>
  <dcterms:created xsi:type="dcterms:W3CDTF">2004-04-15T19:54:58Z</dcterms:created>
  <dcterms:modified xsi:type="dcterms:W3CDTF">2018-02-10T08:24:29Z</dcterms:modified>
</cp:coreProperties>
</file>