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8" windowWidth="14808" windowHeight="8016"/>
  </bookViews>
  <sheets>
    <sheet name="Blad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5" i="1" l="1"/>
  <c r="H27" i="1"/>
  <c r="G26" i="1"/>
  <c r="F26" i="1"/>
  <c r="G27" i="1"/>
  <c r="F27" i="1"/>
  <c r="F16" i="1"/>
  <c r="G16" i="1"/>
  <c r="G2" i="1"/>
  <c r="G3" i="1"/>
  <c r="G4" i="1"/>
  <c r="G5" i="1"/>
  <c r="G6" i="1"/>
  <c r="G7" i="1"/>
  <c r="G8" i="1"/>
  <c r="G9" i="1"/>
  <c r="G17" i="1"/>
  <c r="G18" i="1"/>
  <c r="G19" i="1"/>
  <c r="G20" i="1"/>
  <c r="G21" i="1"/>
  <c r="G22" i="1"/>
  <c r="G23" i="1"/>
  <c r="G24" i="1"/>
  <c r="G11" i="1"/>
  <c r="G12" i="1"/>
  <c r="G13" i="1"/>
  <c r="G14" i="1"/>
  <c r="G15" i="1"/>
  <c r="G10" i="1"/>
  <c r="G25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7" i="1"/>
  <c r="F18" i="1"/>
  <c r="F19" i="1"/>
  <c r="F20" i="1"/>
  <c r="F21" i="1"/>
  <c r="F22" i="1"/>
  <c r="F23" i="1"/>
  <c r="F24" i="1"/>
  <c r="F2" i="1"/>
  <c r="F25" i="1" l="1"/>
</calcChain>
</file>

<file path=xl/sharedStrings.xml><?xml version="1.0" encoding="utf-8"?>
<sst xmlns="http://schemas.openxmlformats.org/spreadsheetml/2006/main" count="68" uniqueCount="23">
  <si>
    <t>datum</t>
  </si>
  <si>
    <t xml:space="preserve">locatie </t>
  </si>
  <si>
    <t>begin</t>
  </si>
  <si>
    <t>einde</t>
  </si>
  <si>
    <t>a</t>
  </si>
  <si>
    <t>b</t>
  </si>
  <si>
    <t>toeslagtijden:</t>
  </si>
  <si>
    <t>ma/vrij</t>
  </si>
  <si>
    <t>za/zo</t>
  </si>
  <si>
    <t>brl</t>
  </si>
  <si>
    <t>feestdag</t>
  </si>
  <si>
    <t>consignatie ma/vrij</t>
  </si>
  <si>
    <t>3 uur minimum</t>
  </si>
  <si>
    <t>consignatie vrij/zo</t>
  </si>
  <si>
    <t>opdracht-gever</t>
  </si>
  <si>
    <t>Waarvan met toeslag</t>
  </si>
  <si>
    <t>Toeslag per uur:</t>
  </si>
  <si>
    <t>Brutoloon per uur:</t>
  </si>
  <si>
    <t>&lt;--- aantal uren zonder toeslag</t>
  </si>
  <si>
    <t>Aantal uren:</t>
  </si>
  <si>
    <t>Te betalen:</t>
  </si>
  <si>
    <t>Brutoloon en toeslag per uur:</t>
  </si>
  <si>
    <t>Totaal aantal 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</si>
</sst>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[h]:mm"/>
    <numFmt numFmtId="166" formatCode="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6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4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166" fontId="0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4" fontId="0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="97" zoomScaleNormal="97" workbookViewId="0"/>
  </sheetViews>
  <sheetFormatPr defaultRowHeight="14.4" x14ac:dyDescent="0.3"/>
  <cols>
    <col min="1" max="1" width="26.33203125" style="12" customWidth="1"/>
    <col min="2" max="2" width="10.21875" style="6" customWidth="1"/>
    <col min="3" max="3" width="8.6640625" style="6" customWidth="1"/>
    <col min="4" max="5" width="8.88671875" style="6"/>
    <col min="6" max="6" width="11" style="9" customWidth="1"/>
    <col min="7" max="7" width="11.6640625" style="9" customWidth="1"/>
    <col min="8" max="8" width="11.88671875" style="6" customWidth="1"/>
    <col min="9" max="10" width="8.88671875" style="22"/>
    <col min="11" max="13" width="8.88671875" style="27"/>
    <col min="14" max="16384" width="8.88671875" style="1"/>
  </cols>
  <sheetData>
    <row r="1" spans="1:17" s="2" customFormat="1" ht="33" customHeight="1" x14ac:dyDescent="0.3">
      <c r="A1" s="13" t="s">
        <v>0</v>
      </c>
      <c r="B1" s="5" t="s">
        <v>14</v>
      </c>
      <c r="C1" s="5" t="s">
        <v>1</v>
      </c>
      <c r="D1" s="5" t="s">
        <v>2</v>
      </c>
      <c r="E1" s="5" t="s">
        <v>3</v>
      </c>
      <c r="F1" s="3" t="s">
        <v>22</v>
      </c>
      <c r="G1" s="3" t="s">
        <v>15</v>
      </c>
      <c r="H1" s="32"/>
      <c r="I1" s="29"/>
      <c r="J1" s="29"/>
      <c r="K1" s="30"/>
      <c r="L1" s="30"/>
      <c r="M1" s="30"/>
    </row>
    <row r="2" spans="1:17" x14ac:dyDescent="0.3">
      <c r="A2" s="14">
        <v>43386</v>
      </c>
      <c r="B2" s="6" t="s">
        <v>4</v>
      </c>
      <c r="C2" s="6" t="s">
        <v>5</v>
      </c>
      <c r="D2" s="10">
        <v>0.875</v>
      </c>
      <c r="E2" s="10">
        <v>0.27083333333333331</v>
      </c>
      <c r="F2" s="7">
        <f>IF(OR(D2="",E2=""),"",E2+(D2&gt;E2)-D2)</f>
        <v>0.39583333333333326</v>
      </c>
      <c r="G2" s="11">
        <f t="shared" ref="G2:G9" si="0">IF(OR(D2="",E2=""),"",IF(WEEKDAY(A2+1,2)=1,IF(E2&gt;D2,E2-D2,IF(D2=0,E2,"24:00"-D2+MIN(E2,"7:00"))),IF(AND(WEEKDAY(A2,2)&gt;5,WEEKDAY(A2+1,2)&gt;5),E2+(D2&gt;E2)-D2,IF(AND(WEEKDAY(A2,2)&lt;6,WEEKDAY(A2+1,2)&gt;5,E2&lt;D2),E2,MAX("7:00"-D2,0)+IF(E2&lt;D2,MIN(E2,"7:00"))))))</f>
        <v>0.39583333333333326</v>
      </c>
      <c r="H2" s="25"/>
      <c r="I2" s="25"/>
      <c r="J2" s="25"/>
      <c r="K2" s="26"/>
      <c r="L2" s="26"/>
    </row>
    <row r="3" spans="1:17" x14ac:dyDescent="0.3">
      <c r="A3" s="14">
        <v>43387</v>
      </c>
      <c r="B3" s="6" t="s">
        <v>4</v>
      </c>
      <c r="C3" s="6" t="s">
        <v>5</v>
      </c>
      <c r="D3" s="10">
        <v>0.91666666666666663</v>
      </c>
      <c r="E3" s="10">
        <v>0.16666666666666666</v>
      </c>
      <c r="F3" s="7">
        <f t="shared" ref="F3:F24" si="1">IF(OR(D3="",E3=""),"",E3+(D3&gt;E3)-D3)</f>
        <v>0.25000000000000011</v>
      </c>
      <c r="G3" s="11">
        <f t="shared" si="0"/>
        <v>0.25</v>
      </c>
      <c r="H3" s="25"/>
      <c r="I3" s="25"/>
      <c r="J3" s="25"/>
      <c r="K3" s="26"/>
      <c r="L3" s="26"/>
      <c r="M3" s="26"/>
      <c r="N3" s="4"/>
      <c r="O3" s="4"/>
      <c r="P3" s="4"/>
      <c r="Q3" s="4"/>
    </row>
    <row r="4" spans="1:17" x14ac:dyDescent="0.3">
      <c r="A4" s="14">
        <v>43388</v>
      </c>
      <c r="B4" s="6" t="s">
        <v>4</v>
      </c>
      <c r="C4" s="6" t="s">
        <v>5</v>
      </c>
      <c r="D4" s="10">
        <v>0.33333333333333331</v>
      </c>
      <c r="E4" s="10">
        <v>0.67708333333333337</v>
      </c>
      <c r="F4" s="7">
        <f t="shared" si="1"/>
        <v>0.34375000000000006</v>
      </c>
      <c r="G4" s="11">
        <f t="shared" si="0"/>
        <v>0</v>
      </c>
      <c r="H4" s="25"/>
      <c r="I4" s="25"/>
      <c r="J4" s="25"/>
      <c r="K4" s="26"/>
      <c r="L4" s="26"/>
      <c r="M4" s="26"/>
      <c r="N4" s="4"/>
      <c r="O4" s="4"/>
      <c r="P4" s="4"/>
      <c r="Q4" s="4"/>
    </row>
    <row r="5" spans="1:17" x14ac:dyDescent="0.3">
      <c r="A5" s="14">
        <v>43389</v>
      </c>
      <c r="B5" s="6" t="s">
        <v>4</v>
      </c>
      <c r="C5" s="6" t="s">
        <v>5</v>
      </c>
      <c r="D5" s="10">
        <v>0.875</v>
      </c>
      <c r="E5" s="10">
        <v>4.1666666666666664E-2</v>
      </c>
      <c r="F5" s="7">
        <f t="shared" si="1"/>
        <v>0.16666666666666674</v>
      </c>
      <c r="G5" s="11">
        <f t="shared" si="0"/>
        <v>4.1666666666666664E-2</v>
      </c>
      <c r="H5" s="25"/>
      <c r="I5" s="25"/>
      <c r="J5" s="25"/>
      <c r="K5" s="26"/>
      <c r="L5" s="26"/>
      <c r="M5" s="26"/>
      <c r="N5" s="4"/>
      <c r="O5" s="4"/>
      <c r="P5" s="4"/>
      <c r="Q5" s="4"/>
    </row>
    <row r="6" spans="1:17" x14ac:dyDescent="0.3">
      <c r="A6" s="14">
        <v>43390</v>
      </c>
      <c r="B6" s="6" t="s">
        <v>4</v>
      </c>
      <c r="C6" s="6" t="s">
        <v>5</v>
      </c>
      <c r="D6" s="10">
        <v>0.91666666666666663</v>
      </c>
      <c r="E6" s="10">
        <v>0.33333333333333331</v>
      </c>
      <c r="F6" s="7">
        <f t="shared" si="1"/>
        <v>0.41666666666666663</v>
      </c>
      <c r="G6" s="11">
        <f t="shared" si="0"/>
        <v>0.29166666666666669</v>
      </c>
      <c r="H6" s="25"/>
      <c r="I6" s="25"/>
      <c r="J6" s="25"/>
      <c r="K6" s="26"/>
      <c r="L6" s="26"/>
      <c r="M6" s="26"/>
      <c r="N6" s="4"/>
      <c r="O6" s="4"/>
      <c r="P6" s="4"/>
      <c r="Q6" s="4"/>
    </row>
    <row r="7" spans="1:17" x14ac:dyDescent="0.3">
      <c r="A7" s="14">
        <v>43391</v>
      </c>
      <c r="B7" s="6" t="s">
        <v>4</v>
      </c>
      <c r="C7" s="6" t="s">
        <v>5</v>
      </c>
      <c r="D7" s="10">
        <v>0.3125</v>
      </c>
      <c r="E7" s="10">
        <v>0.67708333333333337</v>
      </c>
      <c r="F7" s="7">
        <f t="shared" si="1"/>
        <v>0.36458333333333337</v>
      </c>
      <c r="G7" s="11">
        <f t="shared" si="0"/>
        <v>0</v>
      </c>
      <c r="H7" s="25"/>
      <c r="I7" s="25"/>
      <c r="J7" s="25"/>
      <c r="K7" s="26"/>
      <c r="L7" s="26"/>
      <c r="M7" s="26"/>
      <c r="N7" s="4"/>
      <c r="O7" s="4"/>
      <c r="P7" s="4"/>
      <c r="Q7" s="4"/>
    </row>
    <row r="8" spans="1:17" x14ac:dyDescent="0.3">
      <c r="A8" s="14">
        <v>43392</v>
      </c>
      <c r="B8" s="6" t="s">
        <v>4</v>
      </c>
      <c r="C8" s="6" t="s">
        <v>5</v>
      </c>
      <c r="D8" s="10">
        <v>0.3125</v>
      </c>
      <c r="E8" s="10">
        <v>0.67708333333333337</v>
      </c>
      <c r="F8" s="7">
        <f t="shared" si="1"/>
        <v>0.36458333333333337</v>
      </c>
      <c r="G8" s="11">
        <f t="shared" si="0"/>
        <v>0</v>
      </c>
      <c r="H8" s="25"/>
      <c r="I8" s="25"/>
      <c r="J8" s="25"/>
      <c r="K8" s="26"/>
      <c r="L8" s="26"/>
      <c r="M8" s="26"/>
      <c r="N8" s="4"/>
      <c r="O8" s="4"/>
      <c r="P8" s="4"/>
      <c r="Q8" s="4"/>
    </row>
    <row r="9" spans="1:17" x14ac:dyDescent="0.3">
      <c r="A9" s="14">
        <v>43393</v>
      </c>
      <c r="B9" s="6" t="s">
        <v>4</v>
      </c>
      <c r="C9" s="6" t="s">
        <v>5</v>
      </c>
      <c r="D9" s="10">
        <v>0.3125</v>
      </c>
      <c r="E9" s="10">
        <v>0.6875</v>
      </c>
      <c r="F9" s="7">
        <f t="shared" si="1"/>
        <v>0.375</v>
      </c>
      <c r="G9" s="11">
        <f t="shared" si="0"/>
        <v>0.375</v>
      </c>
      <c r="H9" s="25"/>
      <c r="I9" s="25"/>
      <c r="J9" s="25"/>
      <c r="K9" s="26"/>
      <c r="L9" s="26"/>
      <c r="M9" s="26"/>
      <c r="N9" s="4"/>
      <c r="O9" s="4"/>
      <c r="P9" s="4"/>
      <c r="Q9" s="4"/>
    </row>
    <row r="10" spans="1:17" x14ac:dyDescent="0.3">
      <c r="A10" s="14">
        <v>43394</v>
      </c>
      <c r="B10" s="6" t="s">
        <v>4</v>
      </c>
      <c r="C10" s="6" t="s">
        <v>5</v>
      </c>
      <c r="D10" s="10">
        <v>0.875</v>
      </c>
      <c r="E10" s="10">
        <v>0.95833333333333337</v>
      </c>
      <c r="F10" s="7">
        <f t="shared" si="1"/>
        <v>8.333333333333337E-2</v>
      </c>
      <c r="G10" s="11">
        <f>IF(OR(D10="",E10=""),"",IF(WEEKDAY(A10+1,2)=1,IF(E10&gt;D10,E10-D10,IF(D10=0,E10,"24:00"-D10+MIN(E10,"7:00"))),IF(AND(WEEKDAY(A10,2)&gt;5,WEEKDAY(A10+1,2)&gt;5),E10+(D10&gt;E10)-D10,IF(AND(WEEKDAY(A10,2)&lt;6,WEEKDAY(A10+1,2)&gt;5,E10&lt;D10),E10,MAX("7:00"-D10,0)+IF(E10&lt;D10,MIN(E10,"7:00"))))))</f>
        <v>8.333333333333337E-2</v>
      </c>
      <c r="H10" s="25"/>
      <c r="I10" s="25"/>
      <c r="J10" s="25"/>
      <c r="K10" s="26"/>
      <c r="L10" s="26"/>
      <c r="M10" s="26"/>
      <c r="N10" s="4"/>
      <c r="O10" s="4"/>
      <c r="P10" s="4"/>
      <c r="Q10" s="4"/>
    </row>
    <row r="11" spans="1:17" x14ac:dyDescent="0.3">
      <c r="A11" s="14">
        <v>43395</v>
      </c>
      <c r="B11" s="6" t="s">
        <v>4</v>
      </c>
      <c r="C11" s="6" t="s">
        <v>5</v>
      </c>
      <c r="D11" s="10">
        <v>0.95833333333333337</v>
      </c>
      <c r="E11" s="10">
        <v>0.41666666666666669</v>
      </c>
      <c r="F11" s="7">
        <f t="shared" si="1"/>
        <v>0.45833333333333337</v>
      </c>
      <c r="G11" s="11">
        <f t="shared" ref="G11:G24" si="2">IF(OR(D11="",E11=""),"",IF(WEEKDAY(A11+1,2)=1,IF(E11&gt;D11,E11-D11,IF(D11=0,E11,"24:00"-D11+MIN(E11,"7:00"))),IF(AND(WEEKDAY(A11,2)&gt;5,WEEKDAY(A11+1,2)&gt;5),E11+(D11&gt;E11)-D11,IF(AND(WEEKDAY(A11,2)&lt;6,WEEKDAY(A11+1,2)&gt;5,E11&lt;D11),E11,MAX("7:00"-D11,0)+IF(E11&lt;D11,MIN(E11,"7:00"))))))</f>
        <v>0.29166666666666669</v>
      </c>
      <c r="H11" s="25"/>
      <c r="I11" s="25"/>
      <c r="J11" s="25"/>
      <c r="K11" s="26"/>
      <c r="L11" s="26"/>
      <c r="M11" s="26"/>
      <c r="N11" s="4"/>
      <c r="O11" s="4"/>
      <c r="P11" s="4"/>
      <c r="Q11" s="4"/>
    </row>
    <row r="12" spans="1:17" x14ac:dyDescent="0.3">
      <c r="A12" s="14">
        <v>43396</v>
      </c>
      <c r="B12" s="6" t="s">
        <v>4</v>
      </c>
      <c r="C12" s="6" t="s">
        <v>5</v>
      </c>
      <c r="D12" s="10">
        <v>0.3125</v>
      </c>
      <c r="E12" s="10">
        <v>0.67708333333333337</v>
      </c>
      <c r="F12" s="7">
        <f t="shared" si="1"/>
        <v>0.36458333333333337</v>
      </c>
      <c r="G12" s="11">
        <f t="shared" si="2"/>
        <v>0</v>
      </c>
      <c r="H12" s="25"/>
      <c r="I12" s="25"/>
      <c r="J12" s="25"/>
      <c r="K12" s="26"/>
      <c r="L12" s="26"/>
      <c r="M12" s="26"/>
      <c r="N12" s="4"/>
      <c r="O12" s="4"/>
      <c r="P12" s="4"/>
      <c r="Q12" s="4"/>
    </row>
    <row r="13" spans="1:17" x14ac:dyDescent="0.3">
      <c r="A13" s="14">
        <v>43397</v>
      </c>
      <c r="B13" s="6" t="s">
        <v>4</v>
      </c>
      <c r="C13" s="6" t="s">
        <v>5</v>
      </c>
      <c r="D13" s="10">
        <v>0.3125</v>
      </c>
      <c r="E13" s="10">
        <v>0.25</v>
      </c>
      <c r="F13" s="7">
        <f t="shared" si="1"/>
        <v>0.9375</v>
      </c>
      <c r="G13" s="11">
        <f t="shared" si="2"/>
        <v>0.25</v>
      </c>
      <c r="H13" s="25"/>
      <c r="I13" s="25"/>
      <c r="J13" s="25"/>
      <c r="K13" s="26"/>
      <c r="L13" s="26"/>
      <c r="M13" s="26"/>
      <c r="N13" s="4"/>
      <c r="O13" s="4"/>
      <c r="P13" s="4"/>
      <c r="Q13" s="4"/>
    </row>
    <row r="14" spans="1:17" x14ac:dyDescent="0.3">
      <c r="A14" s="14">
        <v>43398</v>
      </c>
      <c r="B14" s="6" t="s">
        <v>4</v>
      </c>
      <c r="C14" s="6" t="s">
        <v>5</v>
      </c>
      <c r="D14" s="10">
        <v>0.3125</v>
      </c>
      <c r="E14" s="10">
        <v>0.67708333333333337</v>
      </c>
      <c r="F14" s="7">
        <f t="shared" si="1"/>
        <v>0.36458333333333337</v>
      </c>
      <c r="G14" s="11">
        <f t="shared" si="2"/>
        <v>0</v>
      </c>
      <c r="H14" s="25"/>
      <c r="I14" s="25"/>
      <c r="J14" s="25"/>
      <c r="K14" s="26"/>
      <c r="L14" s="26"/>
      <c r="M14" s="26"/>
      <c r="N14" s="4"/>
      <c r="O14" s="4"/>
      <c r="P14" s="4"/>
      <c r="Q14" s="4"/>
    </row>
    <row r="15" spans="1:17" x14ac:dyDescent="0.3">
      <c r="A15" s="14">
        <v>43399</v>
      </c>
      <c r="B15" s="6" t="s">
        <v>4</v>
      </c>
      <c r="C15" s="6" t="s">
        <v>5</v>
      </c>
      <c r="D15" s="10">
        <v>0.95833333333333337</v>
      </c>
      <c r="E15" s="10">
        <v>0.33333333333333331</v>
      </c>
      <c r="F15" s="7">
        <f t="shared" si="1"/>
        <v>0.37499999999999989</v>
      </c>
      <c r="G15" s="11">
        <f t="shared" si="2"/>
        <v>0.33333333333333331</v>
      </c>
      <c r="H15" s="25"/>
      <c r="I15" s="25"/>
      <c r="J15" s="25"/>
      <c r="K15" s="26"/>
      <c r="L15" s="26"/>
      <c r="M15" s="26"/>
      <c r="N15" s="4"/>
      <c r="O15" s="4"/>
      <c r="P15" s="4"/>
      <c r="Q15" s="4"/>
    </row>
    <row r="16" spans="1:17" x14ac:dyDescent="0.3">
      <c r="A16" s="14">
        <v>43400</v>
      </c>
      <c r="B16" s="6" t="s">
        <v>4</v>
      </c>
      <c r="C16" s="6" t="s">
        <v>5</v>
      </c>
      <c r="D16" s="10">
        <v>0.875</v>
      </c>
      <c r="E16" s="10">
        <v>0.125</v>
      </c>
      <c r="F16" s="7">
        <f t="shared" si="1"/>
        <v>0.25</v>
      </c>
      <c r="G16" s="11">
        <f t="shared" si="2"/>
        <v>0.25</v>
      </c>
      <c r="H16" s="25"/>
      <c r="I16" s="25"/>
      <c r="J16" s="25"/>
      <c r="K16" s="26"/>
      <c r="L16" s="26"/>
      <c r="M16" s="26"/>
      <c r="N16" s="4"/>
      <c r="O16" s="4"/>
      <c r="P16" s="4"/>
      <c r="Q16" s="4"/>
    </row>
    <row r="17" spans="1:17" x14ac:dyDescent="0.3">
      <c r="A17" s="14">
        <v>43401</v>
      </c>
      <c r="B17" s="6" t="s">
        <v>4</v>
      </c>
      <c r="C17" s="6" t="s">
        <v>5</v>
      </c>
      <c r="D17" s="10">
        <v>0.25</v>
      </c>
      <c r="E17" s="10">
        <v>0.5</v>
      </c>
      <c r="F17" s="7">
        <f t="shared" si="1"/>
        <v>0.25</v>
      </c>
      <c r="G17" s="11">
        <f t="shared" si="2"/>
        <v>0.25</v>
      </c>
      <c r="H17" s="25"/>
      <c r="I17" s="25"/>
      <c r="J17" s="25"/>
      <c r="K17" s="26"/>
      <c r="L17" s="26"/>
      <c r="M17" s="26"/>
      <c r="N17" s="4"/>
      <c r="O17" s="4"/>
      <c r="P17" s="4"/>
      <c r="Q17" s="4"/>
    </row>
    <row r="18" spans="1:17" x14ac:dyDescent="0.3">
      <c r="A18" s="14">
        <v>43402</v>
      </c>
      <c r="B18" s="6" t="s">
        <v>4</v>
      </c>
      <c r="C18" s="6" t="s">
        <v>5</v>
      </c>
      <c r="D18" s="10">
        <v>0.83333333333333337</v>
      </c>
      <c r="E18" s="10">
        <v>0.25</v>
      </c>
      <c r="F18" s="7">
        <f t="shared" si="1"/>
        <v>0.41666666666666663</v>
      </c>
      <c r="G18" s="11">
        <f t="shared" si="2"/>
        <v>0.25</v>
      </c>
      <c r="H18" s="25"/>
      <c r="I18" s="25"/>
      <c r="J18" s="25"/>
      <c r="K18" s="26"/>
      <c r="L18" s="26"/>
      <c r="M18" s="26"/>
      <c r="N18" s="4"/>
      <c r="O18" s="4"/>
      <c r="P18" s="4"/>
      <c r="Q18" s="4"/>
    </row>
    <row r="19" spans="1:17" x14ac:dyDescent="0.3">
      <c r="A19" s="14">
        <v>43403</v>
      </c>
      <c r="B19" s="6" t="s">
        <v>4</v>
      </c>
      <c r="C19" s="6" t="s">
        <v>5</v>
      </c>
      <c r="D19" s="10">
        <v>0.875</v>
      </c>
      <c r="E19" s="10">
        <v>0.25</v>
      </c>
      <c r="F19" s="7">
        <f t="shared" si="1"/>
        <v>0.375</v>
      </c>
      <c r="G19" s="11">
        <f t="shared" si="2"/>
        <v>0.25</v>
      </c>
      <c r="H19" s="25"/>
      <c r="I19" s="25"/>
      <c r="J19" s="25"/>
      <c r="K19" s="26"/>
      <c r="L19" s="26"/>
      <c r="M19" s="26"/>
      <c r="N19" s="4"/>
      <c r="O19" s="4"/>
      <c r="P19" s="4"/>
      <c r="Q19" s="4"/>
    </row>
    <row r="20" spans="1:17" x14ac:dyDescent="0.3">
      <c r="A20" s="14">
        <v>43404</v>
      </c>
      <c r="B20" s="6" t="s">
        <v>4</v>
      </c>
      <c r="C20" s="6" t="s">
        <v>5</v>
      </c>
      <c r="D20" s="10">
        <v>0.875</v>
      </c>
      <c r="E20" s="10">
        <v>0.25</v>
      </c>
      <c r="F20" s="7">
        <f t="shared" si="1"/>
        <v>0.375</v>
      </c>
      <c r="G20" s="11">
        <f t="shared" si="2"/>
        <v>0.25</v>
      </c>
      <c r="H20" s="25"/>
      <c r="I20" s="25"/>
      <c r="J20" s="25"/>
      <c r="K20" s="26"/>
      <c r="L20" s="26"/>
      <c r="M20" s="26"/>
      <c r="N20" s="4"/>
      <c r="O20" s="4"/>
      <c r="P20" s="4"/>
      <c r="Q20" s="4"/>
    </row>
    <row r="21" spans="1:17" x14ac:dyDescent="0.3">
      <c r="A21" s="14">
        <v>43405</v>
      </c>
      <c r="B21" s="6" t="s">
        <v>4</v>
      </c>
      <c r="C21" s="6" t="s">
        <v>5</v>
      </c>
      <c r="D21" s="10">
        <v>0.875</v>
      </c>
      <c r="E21" s="10">
        <v>0.25</v>
      </c>
      <c r="F21" s="7">
        <f t="shared" si="1"/>
        <v>0.375</v>
      </c>
      <c r="G21" s="11">
        <f t="shared" si="2"/>
        <v>0.25</v>
      </c>
      <c r="H21" s="25"/>
      <c r="I21" s="25"/>
      <c r="J21" s="25"/>
      <c r="K21" s="26"/>
      <c r="L21" s="26"/>
      <c r="M21" s="26"/>
      <c r="N21" s="4"/>
      <c r="O21" s="4"/>
      <c r="P21" s="4"/>
      <c r="Q21" s="4"/>
    </row>
    <row r="22" spans="1:17" x14ac:dyDescent="0.3">
      <c r="A22" s="14">
        <v>43406</v>
      </c>
      <c r="B22" s="6" t="s">
        <v>4</v>
      </c>
      <c r="C22" s="6" t="s">
        <v>5</v>
      </c>
      <c r="D22" s="10">
        <v>0.27083333333333331</v>
      </c>
      <c r="E22" s="10">
        <v>0.35416666666666669</v>
      </c>
      <c r="F22" s="7">
        <f t="shared" si="1"/>
        <v>8.333333333333337E-2</v>
      </c>
      <c r="G22" s="11">
        <f t="shared" si="2"/>
        <v>2.083333333333337E-2</v>
      </c>
      <c r="H22" s="25"/>
      <c r="I22" s="25"/>
      <c r="J22" s="25"/>
      <c r="K22" s="26"/>
      <c r="L22" s="26"/>
      <c r="M22" s="26"/>
      <c r="N22" s="4"/>
      <c r="O22" s="4"/>
      <c r="P22" s="4"/>
      <c r="Q22" s="4"/>
    </row>
    <row r="23" spans="1:17" x14ac:dyDescent="0.3">
      <c r="A23" s="14">
        <v>43407</v>
      </c>
      <c r="B23" s="6" t="s">
        <v>4</v>
      </c>
      <c r="C23" s="6" t="s">
        <v>5</v>
      </c>
      <c r="D23" s="10">
        <v>0.25</v>
      </c>
      <c r="E23" s="10">
        <v>0.58333333333333337</v>
      </c>
      <c r="F23" s="7">
        <f t="shared" si="1"/>
        <v>0.33333333333333337</v>
      </c>
      <c r="G23" s="11">
        <f t="shared" si="2"/>
        <v>0.33333333333333337</v>
      </c>
      <c r="H23" s="25"/>
      <c r="I23" s="25"/>
      <c r="J23" s="25"/>
      <c r="K23" s="26"/>
      <c r="L23" s="26"/>
      <c r="M23" s="26"/>
      <c r="N23" s="4"/>
      <c r="O23" s="4"/>
      <c r="P23" s="4"/>
      <c r="Q23" s="4"/>
    </row>
    <row r="24" spans="1:17" x14ac:dyDescent="0.3">
      <c r="A24" s="14">
        <v>43408</v>
      </c>
      <c r="B24" s="6" t="s">
        <v>4</v>
      </c>
      <c r="C24" s="6" t="s">
        <v>5</v>
      </c>
      <c r="D24" s="10">
        <v>0.91666666666666663</v>
      </c>
      <c r="E24" s="10">
        <v>0.33333333333333331</v>
      </c>
      <c r="F24" s="7">
        <f t="shared" si="1"/>
        <v>0.41666666666666663</v>
      </c>
      <c r="G24" s="11">
        <f t="shared" si="2"/>
        <v>0.37500000000000006</v>
      </c>
      <c r="H24" s="25"/>
      <c r="I24" s="25"/>
      <c r="J24" s="25"/>
      <c r="K24" s="26"/>
      <c r="L24" s="26"/>
      <c r="M24" s="26"/>
      <c r="N24" s="4"/>
      <c r="O24" s="4"/>
      <c r="P24" s="4"/>
      <c r="Q24" s="4"/>
    </row>
    <row r="25" spans="1:17" x14ac:dyDescent="0.3">
      <c r="A25" s="15" t="s">
        <v>19</v>
      </c>
      <c r="B25" s="16"/>
      <c r="C25" s="16"/>
      <c r="D25" s="17"/>
      <c r="E25" s="17"/>
      <c r="F25" s="18">
        <f>SUM(F$2:F$24)</f>
        <v>8.1354166666666661</v>
      </c>
      <c r="G25" s="18">
        <f>SUM(G$2:G$24)</f>
        <v>4.541666666666667</v>
      </c>
      <c r="H25" s="25"/>
      <c r="I25" s="18">
        <f>F25-G25</f>
        <v>3.5937499999999991</v>
      </c>
      <c r="J25" s="28" t="s">
        <v>18</v>
      </c>
      <c r="K25" s="26"/>
      <c r="L25" s="26"/>
    </row>
    <row r="26" spans="1:17" s="27" customFormat="1" x14ac:dyDescent="0.3">
      <c r="A26" s="21" t="s">
        <v>21</v>
      </c>
      <c r="B26" s="22"/>
      <c r="C26" s="22"/>
      <c r="D26" s="23"/>
      <c r="E26" s="23"/>
      <c r="F26" s="31">
        <f>B29</f>
        <v>20</v>
      </c>
      <c r="G26" s="31">
        <f>B30</f>
        <v>10</v>
      </c>
      <c r="H26" s="25"/>
      <c r="I26" s="25"/>
      <c r="J26" s="25"/>
      <c r="K26" s="26"/>
      <c r="L26" s="26"/>
      <c r="M26" s="26"/>
    </row>
    <row r="27" spans="1:17" s="27" customFormat="1" x14ac:dyDescent="0.3">
      <c r="A27" s="15" t="s">
        <v>20</v>
      </c>
      <c r="B27" s="22"/>
      <c r="C27" s="22"/>
      <c r="D27" s="23"/>
      <c r="E27" s="23"/>
      <c r="F27" s="19">
        <f>F$25*24*F$26</f>
        <v>3905</v>
      </c>
      <c r="G27" s="19">
        <f>G$25*24*G$26</f>
        <v>1090</v>
      </c>
      <c r="H27" s="19">
        <f>SUM(F27:G27)</f>
        <v>4995</v>
      </c>
      <c r="I27" s="25"/>
      <c r="J27" s="25"/>
      <c r="K27" s="26"/>
      <c r="L27" s="26"/>
      <c r="M27" s="26"/>
    </row>
    <row r="28" spans="1:17" s="26" customFormat="1" ht="16.8" customHeight="1" x14ac:dyDescent="0.3">
      <c r="A28" s="28"/>
      <c r="B28" s="25"/>
      <c r="C28" s="25"/>
      <c r="D28" s="25"/>
      <c r="E28" s="25"/>
      <c r="F28" s="25"/>
      <c r="G28" s="8"/>
      <c r="H28" s="25"/>
      <c r="I28" s="25"/>
      <c r="J28" s="25"/>
    </row>
    <row r="29" spans="1:17" s="27" customFormat="1" x14ac:dyDescent="0.3">
      <c r="A29" s="21" t="s">
        <v>17</v>
      </c>
      <c r="B29" s="20">
        <v>20</v>
      </c>
      <c r="C29" s="22"/>
      <c r="D29" s="25"/>
      <c r="E29" s="25"/>
      <c r="F29" s="25"/>
      <c r="G29" s="25"/>
      <c r="H29" s="25"/>
      <c r="I29" s="25"/>
      <c r="J29" s="25"/>
      <c r="K29" s="26"/>
      <c r="L29" s="26"/>
      <c r="M29" s="26"/>
    </row>
    <row r="30" spans="1:17" s="27" customFormat="1" x14ac:dyDescent="0.3">
      <c r="A30" s="21" t="s">
        <v>16</v>
      </c>
      <c r="B30" s="20">
        <v>10</v>
      </c>
      <c r="C30" s="22"/>
      <c r="D30" s="25"/>
      <c r="E30" s="25"/>
      <c r="F30" s="25"/>
      <c r="G30" s="25"/>
      <c r="H30" s="25"/>
      <c r="I30" s="25"/>
      <c r="J30" s="25"/>
      <c r="K30" s="26"/>
      <c r="L30" s="26"/>
      <c r="M30" s="26"/>
    </row>
    <row r="31" spans="1:17" s="27" customFormat="1" x14ac:dyDescent="0.3">
      <c r="A31" s="21" t="s">
        <v>6</v>
      </c>
      <c r="B31" s="22"/>
      <c r="C31" s="22"/>
      <c r="D31" s="28"/>
      <c r="E31" s="25"/>
      <c r="F31" s="25"/>
      <c r="G31" s="25"/>
      <c r="H31" s="25"/>
      <c r="I31" s="25"/>
      <c r="J31" s="25"/>
      <c r="K31" s="26"/>
      <c r="L31" s="26"/>
      <c r="M31" s="26"/>
    </row>
    <row r="32" spans="1:17" s="27" customFormat="1" x14ac:dyDescent="0.3">
      <c r="A32" s="21" t="s">
        <v>7</v>
      </c>
      <c r="B32" s="24">
        <v>0</v>
      </c>
      <c r="C32" s="24">
        <v>0.29166666666666669</v>
      </c>
      <c r="D32" s="28"/>
      <c r="E32" s="25"/>
      <c r="F32" s="25"/>
      <c r="G32" s="25"/>
      <c r="H32" s="25"/>
      <c r="I32" s="25"/>
      <c r="J32" s="25"/>
      <c r="K32" s="26"/>
      <c r="L32" s="26"/>
      <c r="M32" s="26"/>
    </row>
    <row r="33" spans="1:13" s="27" customFormat="1" x14ac:dyDescent="0.3">
      <c r="A33" s="21" t="s">
        <v>8</v>
      </c>
      <c r="B33" s="24">
        <v>0</v>
      </c>
      <c r="C33" s="24">
        <v>1</v>
      </c>
      <c r="D33" s="28"/>
      <c r="E33" s="25"/>
      <c r="F33" s="25"/>
      <c r="G33" s="25"/>
      <c r="H33" s="25"/>
      <c r="I33" s="25"/>
      <c r="J33" s="25"/>
      <c r="K33" s="26"/>
      <c r="L33" s="26"/>
      <c r="M33" s="26"/>
    </row>
    <row r="34" spans="1:13" s="27" customFormat="1" x14ac:dyDescent="0.3">
      <c r="A34" s="21" t="s">
        <v>9</v>
      </c>
      <c r="B34" s="24"/>
      <c r="C34" s="24"/>
      <c r="D34" s="28"/>
      <c r="E34" s="25"/>
      <c r="F34" s="25"/>
      <c r="G34" s="25"/>
      <c r="H34" s="25"/>
      <c r="I34" s="25"/>
      <c r="J34" s="25"/>
      <c r="K34" s="26"/>
      <c r="L34" s="26"/>
      <c r="M34" s="26"/>
    </row>
    <row r="35" spans="1:13" s="27" customFormat="1" x14ac:dyDescent="0.3">
      <c r="A35" s="21" t="s">
        <v>10</v>
      </c>
      <c r="B35" s="24">
        <v>0</v>
      </c>
      <c r="C35" s="24">
        <v>1</v>
      </c>
      <c r="D35" s="28"/>
      <c r="E35" s="25"/>
      <c r="F35" s="25"/>
      <c r="G35" s="25"/>
      <c r="H35" s="25"/>
      <c r="I35" s="25"/>
      <c r="J35" s="25"/>
      <c r="K35" s="26"/>
      <c r="L35" s="26"/>
      <c r="M35" s="26"/>
    </row>
    <row r="36" spans="1:13" s="27" customFormat="1" x14ac:dyDescent="0.3">
      <c r="A36" s="21" t="s">
        <v>11</v>
      </c>
      <c r="B36" s="24">
        <v>0</v>
      </c>
      <c r="C36" s="24">
        <v>1</v>
      </c>
      <c r="D36" s="28" t="s">
        <v>12</v>
      </c>
      <c r="E36" s="25"/>
      <c r="F36" s="25"/>
      <c r="G36" s="25"/>
      <c r="H36" s="25"/>
      <c r="I36" s="25"/>
      <c r="J36" s="25"/>
      <c r="K36" s="26"/>
      <c r="L36" s="26"/>
      <c r="M36" s="26"/>
    </row>
    <row r="37" spans="1:13" s="27" customFormat="1" x14ac:dyDescent="0.3">
      <c r="A37" s="21" t="s">
        <v>13</v>
      </c>
      <c r="B37" s="24">
        <v>0</v>
      </c>
      <c r="C37" s="24">
        <v>1</v>
      </c>
      <c r="D37" s="28" t="s">
        <v>12</v>
      </c>
      <c r="E37" s="25"/>
      <c r="F37" s="25"/>
      <c r="G37" s="25"/>
      <c r="H37" s="25"/>
      <c r="I37" s="25"/>
      <c r="J37" s="25"/>
      <c r="K37" s="26"/>
      <c r="L37" s="26"/>
      <c r="M37" s="26"/>
    </row>
    <row r="38" spans="1:13" s="27" customFormat="1" x14ac:dyDescent="0.3">
      <c r="A38" s="21"/>
      <c r="B38" s="22"/>
      <c r="C38" s="22"/>
      <c r="D38" s="28"/>
      <c r="E38" s="25"/>
      <c r="F38" s="25"/>
      <c r="G38" s="25"/>
      <c r="H38" s="25"/>
      <c r="I38" s="25"/>
      <c r="J38" s="25"/>
      <c r="K38" s="26"/>
      <c r="L38" s="26"/>
      <c r="M38" s="26"/>
    </row>
    <row r="39" spans="1:13" s="27" customFormat="1" x14ac:dyDescent="0.3">
      <c r="A39" s="21"/>
      <c r="B39" s="22"/>
      <c r="C39" s="22"/>
      <c r="D39" s="28"/>
      <c r="E39" s="25"/>
      <c r="F39" s="25"/>
      <c r="G39" s="25"/>
      <c r="H39" s="25"/>
      <c r="I39" s="25"/>
      <c r="J39" s="25"/>
      <c r="K39" s="26"/>
      <c r="L39" s="26"/>
      <c r="M39" s="26"/>
    </row>
    <row r="40" spans="1:13" s="27" customFormat="1" x14ac:dyDescent="0.3">
      <c r="A40" s="21"/>
      <c r="B40" s="22"/>
      <c r="C40" s="22"/>
      <c r="D40" s="28"/>
      <c r="E40" s="25"/>
      <c r="F40" s="25"/>
      <c r="G40" s="25"/>
      <c r="H40" s="25"/>
      <c r="I40" s="25"/>
      <c r="J40" s="25"/>
      <c r="K40" s="26"/>
      <c r="L40" s="26"/>
      <c r="M40" s="26"/>
    </row>
    <row r="41" spans="1:13" s="27" customFormat="1" x14ac:dyDescent="0.3">
      <c r="A41" s="21"/>
      <c r="B41" s="22"/>
      <c r="C41" s="22"/>
      <c r="D41" s="25"/>
      <c r="E41" s="25"/>
      <c r="F41" s="25"/>
      <c r="G41" s="25"/>
      <c r="H41" s="25"/>
      <c r="I41" s="25"/>
      <c r="J41" s="25"/>
      <c r="K41" s="26"/>
      <c r="L41" s="26"/>
      <c r="M41" s="26"/>
    </row>
    <row r="42" spans="1:13" s="27" customFormat="1" x14ac:dyDescent="0.3">
      <c r="A42" s="21"/>
      <c r="B42" s="22"/>
      <c r="C42" s="22"/>
      <c r="D42" s="25"/>
      <c r="E42" s="25"/>
      <c r="F42" s="25"/>
      <c r="G42" s="25"/>
      <c r="H42" s="25"/>
      <c r="I42" s="25"/>
      <c r="J42" s="25"/>
      <c r="K42" s="26"/>
      <c r="L42" s="26"/>
      <c r="M42" s="26"/>
    </row>
    <row r="43" spans="1:13" s="27" customFormat="1" x14ac:dyDescent="0.3">
      <c r="A43" s="21"/>
      <c r="B43" s="22"/>
      <c r="C43" s="22"/>
      <c r="D43" s="25"/>
      <c r="E43" s="25"/>
      <c r="F43" s="25"/>
      <c r="G43" s="25"/>
      <c r="H43" s="25"/>
      <c r="I43" s="25"/>
      <c r="J43" s="25"/>
      <c r="K43" s="26"/>
      <c r="L43" s="26"/>
      <c r="M43" s="26"/>
    </row>
    <row r="44" spans="1:13" s="27" customFormat="1" x14ac:dyDescent="0.3">
      <c r="A44" s="21"/>
      <c r="B44" s="22"/>
      <c r="C44" s="22"/>
      <c r="D44" s="25"/>
      <c r="E44" s="25"/>
      <c r="F44" s="25"/>
      <c r="G44" s="25"/>
      <c r="H44" s="25"/>
      <c r="I44" s="25"/>
      <c r="J44" s="25"/>
      <c r="K44" s="26"/>
      <c r="L44" s="26"/>
      <c r="M44" s="26"/>
    </row>
    <row r="45" spans="1:13" s="27" customFormat="1" x14ac:dyDescent="0.3">
      <c r="A45" s="21"/>
      <c r="B45" s="22"/>
      <c r="C45" s="22"/>
      <c r="D45" s="25"/>
      <c r="E45" s="25"/>
      <c r="F45" s="25"/>
      <c r="G45" s="25"/>
      <c r="H45" s="25"/>
      <c r="I45" s="25"/>
      <c r="J45" s="25"/>
      <c r="K45" s="26"/>
      <c r="L45" s="26"/>
      <c r="M45" s="26"/>
    </row>
    <row r="46" spans="1:13" x14ac:dyDescent="0.3">
      <c r="D46" s="8"/>
      <c r="E46" s="8"/>
      <c r="F46" s="8"/>
      <c r="G46" s="8"/>
      <c r="H46" s="8"/>
      <c r="I46" s="25"/>
      <c r="J46" s="25"/>
      <c r="K46" s="26"/>
      <c r="L46" s="26"/>
      <c r="M46" s="26"/>
    </row>
    <row r="47" spans="1:13" x14ac:dyDescent="0.3">
      <c r="D47" s="8"/>
      <c r="E47" s="8"/>
      <c r="F47" s="8"/>
      <c r="G47" s="8"/>
      <c r="H47" s="8"/>
      <c r="I47" s="25"/>
      <c r="J47" s="25"/>
      <c r="K47" s="26"/>
      <c r="L47" s="26"/>
      <c r="M47" s="26"/>
    </row>
    <row r="48" spans="1:13" x14ac:dyDescent="0.3">
      <c r="D48" s="8"/>
      <c r="E48" s="8"/>
      <c r="F48" s="8"/>
      <c r="G48" s="8"/>
      <c r="H48" s="8"/>
      <c r="I48" s="25"/>
      <c r="J48" s="25"/>
      <c r="K48" s="26"/>
      <c r="L48" s="26"/>
      <c r="M48" s="26"/>
    </row>
    <row r="49" spans="4:13" x14ac:dyDescent="0.3">
      <c r="D49" s="8"/>
      <c r="E49" s="8"/>
      <c r="F49" s="8"/>
      <c r="G49" s="8"/>
      <c r="H49" s="8"/>
      <c r="I49" s="25"/>
      <c r="J49" s="25"/>
      <c r="K49" s="26"/>
      <c r="L49" s="26"/>
      <c r="M49" s="26"/>
    </row>
    <row r="50" spans="4:13" x14ac:dyDescent="0.3">
      <c r="D50" s="8"/>
      <c r="E50" s="8"/>
      <c r="F50" s="8"/>
      <c r="G50" s="8"/>
      <c r="H50" s="8"/>
      <c r="I50" s="25"/>
      <c r="J50" s="25"/>
      <c r="K50" s="26"/>
      <c r="L50" s="26"/>
      <c r="M50" s="26"/>
    </row>
    <row r="51" spans="4:13" x14ac:dyDescent="0.3">
      <c r="D51" s="8"/>
      <c r="E51" s="8"/>
      <c r="F51" s="8"/>
      <c r="G51" s="8"/>
      <c r="H51" s="8"/>
      <c r="I51" s="25"/>
      <c r="J51" s="25"/>
      <c r="K51" s="26"/>
      <c r="L51" s="26"/>
      <c r="M51" s="26"/>
    </row>
    <row r="52" spans="4:13" x14ac:dyDescent="0.3">
      <c r="D52" s="8"/>
      <c r="E52" s="8"/>
      <c r="F52" s="8"/>
      <c r="G52" s="8"/>
      <c r="H52" s="8"/>
      <c r="I52" s="25"/>
      <c r="J52" s="25"/>
      <c r="K52" s="26"/>
      <c r="L52" s="26"/>
      <c r="M52" s="26"/>
    </row>
    <row r="53" spans="4:13" x14ac:dyDescent="0.3">
      <c r="D53" s="8"/>
      <c r="E53" s="8"/>
      <c r="F53" s="8"/>
      <c r="G53" s="8"/>
      <c r="H53" s="8"/>
      <c r="I53" s="25"/>
      <c r="J53" s="25"/>
      <c r="K53" s="26"/>
      <c r="L53" s="26"/>
      <c r="M53" s="26"/>
    </row>
    <row r="54" spans="4:13" x14ac:dyDescent="0.3">
      <c r="D54" s="8"/>
      <c r="E54" s="8"/>
      <c r="F54" s="8"/>
      <c r="G54" s="8"/>
      <c r="H54" s="8"/>
      <c r="I54" s="25"/>
      <c r="J54" s="25"/>
      <c r="K54" s="26"/>
      <c r="L54" s="26"/>
      <c r="M54" s="26"/>
    </row>
    <row r="55" spans="4:13" x14ac:dyDescent="0.3">
      <c r="D55" s="8"/>
      <c r="E55" s="8"/>
      <c r="F55" s="8"/>
      <c r="G55" s="8"/>
      <c r="H55" s="8"/>
      <c r="I55" s="25"/>
      <c r="J55" s="25"/>
      <c r="K55" s="26"/>
      <c r="L55" s="26"/>
      <c r="M55" s="26"/>
    </row>
    <row r="56" spans="4:13" x14ac:dyDescent="0.3">
      <c r="D56" s="8"/>
      <c r="E56" s="8"/>
      <c r="F56" s="8"/>
      <c r="G56" s="8"/>
      <c r="H56" s="8"/>
      <c r="I56" s="25"/>
      <c r="J56" s="25"/>
      <c r="K56" s="26"/>
      <c r="L56" s="26"/>
      <c r="M56" s="2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alpha</cp:lastModifiedBy>
  <cp:revision/>
  <dcterms:created xsi:type="dcterms:W3CDTF">2018-10-28T05:15:32Z</dcterms:created>
  <dcterms:modified xsi:type="dcterms:W3CDTF">2018-11-04T09:22:33Z</dcterms:modified>
  <cp:category/>
  <cp:contentStatus/>
</cp:coreProperties>
</file>