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Voetbal2018-2019\"/>
    </mc:Choice>
  </mc:AlternateContent>
  <xr:revisionPtr revIDLastSave="0" documentId="13_ncr:1_{6EA20613-672F-4A2F-96A6-9DBCEC751B01}" xr6:coauthVersionLast="40" xr6:coauthVersionMax="40" xr10:uidLastSave="{00000000-0000-0000-0000-000000000000}"/>
  <bookViews>
    <workbookView xWindow="0" yWindow="0" windowWidth="24000" windowHeight="10050" xr2:uid="{393FC7E7-A8D9-4BDE-B025-629090840423}"/>
  </bookViews>
  <sheets>
    <sheet name="Blad1" sheetId="1" r:id="rId1"/>
  </sheets>
  <externalReferences>
    <externalReference r:id="rId2"/>
  </externalReferences>
  <definedNames>
    <definedName name="Draw">Blad1!$R$4:$T$9</definedName>
    <definedName name="FaCup">Blad1!$AT$227:$AV$233</definedName>
    <definedName name="FaCupDraw">Blad1!$AZ$227:$BB$232</definedName>
    <definedName name="overall">Blad1!#REF!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5" i="1" l="1"/>
  <c r="M5" i="1"/>
  <c r="I5" i="1"/>
  <c r="G5" i="1"/>
  <c r="E5" i="1"/>
  <c r="O9" i="1"/>
  <c r="M9" i="1"/>
  <c r="K9" i="1"/>
  <c r="I9" i="1"/>
  <c r="G9" i="1"/>
  <c r="E9" i="1"/>
  <c r="O7" i="1"/>
  <c r="T9" i="1" s="1"/>
  <c r="M7" i="1"/>
  <c r="K7" i="1"/>
  <c r="T7" i="1" s="1"/>
  <c r="I7" i="1"/>
  <c r="T6" i="1" s="1"/>
  <c r="G7" i="1"/>
  <c r="T5" i="1" s="1"/>
  <c r="E7" i="1"/>
  <c r="K6" i="1"/>
  <c r="K5" i="1" s="1"/>
  <c r="O3" i="1"/>
  <c r="M3" i="1"/>
  <c r="K3" i="1"/>
  <c r="I3" i="1"/>
  <c r="G3" i="1"/>
  <c r="E3" i="1"/>
  <c r="T4" i="1" l="1"/>
  <c r="E19" i="1"/>
  <c r="T8" i="1"/>
  <c r="E22" i="1"/>
  <c r="E24" i="1"/>
  <c r="E21" i="1"/>
  <c r="E23" i="1"/>
  <c r="E20" i="1"/>
  <c r="R4" i="1"/>
  <c r="R5" i="1" l="1"/>
  <c r="C19" i="1" s="1"/>
  <c r="R6" i="1"/>
  <c r="R7" i="1"/>
  <c r="R8" i="1"/>
  <c r="R9" i="1"/>
  <c r="B21" i="1" l="1"/>
  <c r="C21" i="1"/>
  <c r="C24" i="1"/>
  <c r="B20" i="1"/>
  <c r="C22" i="1"/>
  <c r="B23" i="1"/>
  <c r="B19" i="1"/>
  <c r="B24" i="1"/>
  <c r="B22" i="1"/>
  <c r="C23" i="1"/>
  <c r="C20" i="1"/>
</calcChain>
</file>

<file path=xl/sharedStrings.xml><?xml version="1.0" encoding="utf-8"?>
<sst xmlns="http://schemas.openxmlformats.org/spreadsheetml/2006/main" count="21" uniqueCount="17">
  <si>
    <t>Score</t>
  </si>
  <si>
    <t>Predictz</t>
  </si>
  <si>
    <t>Forebet</t>
  </si>
  <si>
    <t>Super</t>
  </si>
  <si>
    <t>WinDraw</t>
  </si>
  <si>
    <t>My Tips</t>
  </si>
  <si>
    <t xml:space="preserve"> Laatste GroepsMatch Draw</t>
  </si>
  <si>
    <t>Last Meeting Total Draws</t>
  </si>
  <si>
    <t>Laatste Groepsmatch Overall</t>
  </si>
  <si>
    <t>Best Draw Tipper Over all Matches</t>
  </si>
  <si>
    <t>Best Overall Matches Tipper</t>
  </si>
  <si>
    <t>Best Draw Tipper</t>
  </si>
  <si>
    <t>MyTips</t>
  </si>
  <si>
    <t>SuperTip</t>
  </si>
  <si>
    <t>Rank</t>
  </si>
  <si>
    <t>Name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</si>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</sst>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99EB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5">
    <xf numFmtId="0" fontId="0" fillId="0" borderId="0" xfId="0"/>
    <xf numFmtId="0" fontId="3" fillId="2" borderId="0" xfId="0" applyFont="1" applyFill="1" applyBorder="1" applyAlignment="1" applyProtection="1"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3" fillId="3" borderId="2" xfId="0" applyFont="1" applyFill="1" applyBorder="1" applyAlignment="1" applyProtection="1">
      <protection locked="0"/>
    </xf>
    <xf numFmtId="0" fontId="3" fillId="7" borderId="1" xfId="0" applyFont="1" applyFill="1" applyBorder="1" applyAlignment="1" applyProtection="1">
      <alignment horizontal="center"/>
      <protection locked="0"/>
    </xf>
    <xf numFmtId="1" fontId="0" fillId="3" borderId="2" xfId="1" applyNumberFormat="1" applyFont="1" applyFill="1" applyBorder="1" applyAlignment="1" applyProtection="1">
      <alignment horizontal="center"/>
    </xf>
    <xf numFmtId="1" fontId="0" fillId="3" borderId="1" xfId="1" applyNumberFormat="1" applyFont="1" applyFill="1" applyBorder="1" applyAlignment="1" applyProtection="1">
      <alignment horizontal="center"/>
    </xf>
    <xf numFmtId="0" fontId="3" fillId="2" borderId="9" xfId="0" applyFon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0" fillId="3" borderId="1" xfId="1" applyNumberFormat="1" applyFont="1" applyFill="1" applyBorder="1" applyAlignment="1">
      <alignment horizontal="center"/>
    </xf>
    <xf numFmtId="0" fontId="0" fillId="2" borderId="0" xfId="0" applyFill="1"/>
    <xf numFmtId="0" fontId="0" fillId="0" borderId="4" xfId="0" applyBorder="1"/>
    <xf numFmtId="0" fontId="0" fillId="0" borderId="4" xfId="0" applyBorder="1" applyAlignment="1">
      <alignment horizontal="center"/>
    </xf>
    <xf numFmtId="10" fontId="0" fillId="0" borderId="4" xfId="0" applyNumberFormat="1" applyBorder="1"/>
    <xf numFmtId="0" fontId="0" fillId="0" borderId="0" xfId="0" applyBorder="1"/>
    <xf numFmtId="0" fontId="0" fillId="0" borderId="0" xfId="0" applyBorder="1" applyProtection="1">
      <protection locked="0"/>
    </xf>
    <xf numFmtId="0" fontId="0" fillId="0" borderId="0" xfId="0" applyBorder="1" applyAlignment="1">
      <alignment horizontal="center"/>
    </xf>
    <xf numFmtId="0" fontId="0" fillId="0" borderId="0" xfId="0" applyFill="1" applyBorder="1" applyAlignment="1"/>
    <xf numFmtId="0" fontId="0" fillId="0" borderId="0" xfId="0" applyFill="1" applyBorder="1" applyAlignment="1">
      <alignment horizontal="center"/>
    </xf>
    <xf numFmtId="10" fontId="0" fillId="0" borderId="0" xfId="1" applyNumberFormat="1" applyFont="1" applyBorder="1"/>
    <xf numFmtId="10" fontId="0" fillId="0" borderId="0" xfId="0" applyNumberFormat="1" applyBorder="1"/>
    <xf numFmtId="1" fontId="0" fillId="0" borderId="4" xfId="0" applyNumberFormat="1" applyBorder="1"/>
    <xf numFmtId="9" fontId="0" fillId="0" borderId="4" xfId="1" applyFont="1" applyBorder="1"/>
    <xf numFmtId="49" fontId="0" fillId="7" borderId="2" xfId="0" applyNumberFormat="1" applyFill="1" applyBorder="1" applyAlignment="1" applyProtection="1">
      <alignment horizontal="center"/>
      <protection locked="0"/>
    </xf>
    <xf numFmtId="49" fontId="0" fillId="7" borderId="3" xfId="0" applyNumberFormat="1" applyFill="1" applyBorder="1" applyAlignment="1" applyProtection="1">
      <alignment horizontal="center"/>
      <protection locked="0"/>
    </xf>
    <xf numFmtId="0" fontId="3" fillId="5" borderId="2" xfId="0" applyFont="1" applyFill="1" applyBorder="1" applyAlignment="1" applyProtection="1">
      <alignment horizontal="center"/>
      <protection locked="0"/>
    </xf>
    <xf numFmtId="0" fontId="3" fillId="5" borderId="3" xfId="0" applyFont="1" applyFill="1" applyBorder="1" applyAlignment="1" applyProtection="1">
      <alignment horizontal="center"/>
      <protection locked="0"/>
    </xf>
    <xf numFmtId="10" fontId="0" fillId="7" borderId="2" xfId="1" applyNumberFormat="1" applyFont="1" applyFill="1" applyBorder="1" applyAlignment="1" applyProtection="1">
      <alignment horizontal="center"/>
    </xf>
    <xf numFmtId="10" fontId="0" fillId="7" borderId="3" xfId="1" applyNumberFormat="1" applyFont="1" applyFill="1" applyBorder="1" applyAlignment="1" applyProtection="1">
      <alignment horizontal="center"/>
    </xf>
    <xf numFmtId="49" fontId="0" fillId="4" borderId="2" xfId="0" applyNumberFormat="1" applyFill="1" applyBorder="1" applyAlignment="1" applyProtection="1">
      <alignment horizontal="center"/>
      <protection locked="0"/>
    </xf>
    <xf numFmtId="49" fontId="0" fillId="4" borderId="3" xfId="0" applyNumberFormat="1" applyFill="1" applyBorder="1" applyAlignment="1" applyProtection="1">
      <alignment horizontal="center"/>
      <protection locked="0"/>
    </xf>
    <xf numFmtId="49" fontId="0" fillId="5" borderId="2" xfId="0" applyNumberFormat="1" applyFill="1" applyBorder="1" applyAlignment="1" applyProtection="1">
      <alignment horizontal="center"/>
      <protection locked="0"/>
    </xf>
    <xf numFmtId="49" fontId="0" fillId="5" borderId="3" xfId="0" applyNumberFormat="1" applyFill="1" applyBorder="1" applyAlignment="1" applyProtection="1">
      <alignment horizontal="center"/>
      <protection locked="0"/>
    </xf>
    <xf numFmtId="49" fontId="0" fillId="6" borderId="2" xfId="0" applyNumberFormat="1" applyFill="1" applyBorder="1" applyAlignment="1" applyProtection="1">
      <alignment horizontal="center"/>
      <protection locked="0"/>
    </xf>
    <xf numFmtId="49" fontId="0" fillId="6" borderId="3" xfId="0" applyNumberFormat="1" applyFill="1" applyBorder="1" applyAlignment="1" applyProtection="1">
      <alignment horizontal="center"/>
      <protection locked="0"/>
    </xf>
    <xf numFmtId="49" fontId="0" fillId="8" borderId="2" xfId="0" applyNumberFormat="1" applyFill="1" applyBorder="1" applyAlignment="1" applyProtection="1">
      <alignment horizontal="center"/>
      <protection locked="0"/>
    </xf>
    <xf numFmtId="49" fontId="0" fillId="8" borderId="3" xfId="0" applyNumberFormat="1" applyFill="1" applyBorder="1" applyAlignment="1" applyProtection="1">
      <alignment horizontal="center"/>
      <protection locked="0"/>
    </xf>
    <xf numFmtId="49" fontId="0" fillId="9" borderId="2" xfId="0" applyNumberFormat="1" applyFill="1" applyBorder="1" applyAlignment="1" applyProtection="1">
      <alignment horizontal="center"/>
      <protection locked="0"/>
    </xf>
    <xf numFmtId="49" fontId="0" fillId="9" borderId="3" xfId="0" applyNumberFormat="1" applyFill="1" applyBorder="1" applyAlignment="1" applyProtection="1">
      <alignment horizontal="center"/>
      <protection locked="0"/>
    </xf>
    <xf numFmtId="0" fontId="3" fillId="6" borderId="2" xfId="0" applyFont="1" applyFill="1" applyBorder="1" applyAlignment="1" applyProtection="1">
      <alignment horizontal="center"/>
      <protection locked="0"/>
    </xf>
    <xf numFmtId="0" fontId="3" fillId="6" borderId="3" xfId="0" applyFont="1" applyFill="1" applyBorder="1" applyAlignment="1" applyProtection="1">
      <alignment horizontal="center"/>
      <protection locked="0"/>
    </xf>
    <xf numFmtId="0" fontId="3" fillId="5" borderId="2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0" fillId="0" borderId="0" xfId="0" applyAlignment="1">
      <alignment horizontal="center"/>
    </xf>
    <xf numFmtId="10" fontId="2" fillId="3" borderId="7" xfId="1" applyNumberFormat="1" applyFont="1" applyFill="1" applyBorder="1" applyAlignment="1" applyProtection="1">
      <alignment horizontal="center"/>
    </xf>
    <xf numFmtId="0" fontId="1" fillId="3" borderId="9" xfId="1" applyNumberFormat="1" applyFont="1" applyFill="1" applyBorder="1" applyAlignment="1" applyProtection="1">
      <alignment horizontal="center"/>
    </xf>
    <xf numFmtId="10" fontId="2" fillId="3" borderId="8" xfId="1" applyNumberFormat="1" applyFont="1" applyFill="1" applyBorder="1" applyAlignment="1" applyProtection="1">
      <alignment horizontal="center"/>
    </xf>
    <xf numFmtId="10" fontId="1" fillId="3" borderId="4" xfId="1" applyNumberFormat="1" applyFont="1" applyFill="1" applyBorder="1" applyAlignment="1" applyProtection="1">
      <alignment horizontal="center"/>
    </xf>
    <xf numFmtId="0" fontId="0" fillId="0" borderId="5" xfId="0" applyBorder="1" applyAlignment="1">
      <alignment horizontal="center"/>
    </xf>
    <xf numFmtId="10" fontId="1" fillId="3" borderId="5" xfId="1" applyNumberFormat="1" applyFont="1" applyFill="1" applyBorder="1" applyAlignment="1" applyProtection="1">
      <alignment horizontal="center"/>
    </xf>
    <xf numFmtId="0" fontId="0" fillId="10" borderId="7" xfId="0" applyFill="1" applyBorder="1" applyAlignment="1">
      <alignment horizontal="center"/>
    </xf>
    <xf numFmtId="0" fontId="2" fillId="10" borderId="13" xfId="1" applyNumberFormat="1" applyFont="1" applyFill="1" applyBorder="1" applyAlignment="1" applyProtection="1">
      <alignment horizontal="center"/>
    </xf>
    <xf numFmtId="0" fontId="2" fillId="10" borderId="12" xfId="1" applyNumberFormat="1" applyFont="1" applyFill="1" applyBorder="1" applyAlignment="1" applyProtection="1">
      <alignment horizontal="center"/>
    </xf>
    <xf numFmtId="49" fontId="0" fillId="5" borderId="2" xfId="0" applyNumberFormat="1" applyFill="1" applyBorder="1" applyAlignment="1">
      <alignment horizontal="center"/>
    </xf>
    <xf numFmtId="49" fontId="0" fillId="5" borderId="6" xfId="0" applyNumberFormat="1" applyFill="1" applyBorder="1" applyAlignment="1">
      <alignment horizontal="center"/>
    </xf>
    <xf numFmtId="49" fontId="0" fillId="5" borderId="3" xfId="0" applyNumberFormat="1" applyFill="1" applyBorder="1" applyAlignment="1">
      <alignment horizontal="center"/>
    </xf>
    <xf numFmtId="0" fontId="1" fillId="3" borderId="14" xfId="1" applyNumberFormat="1" applyFont="1" applyFill="1" applyBorder="1" applyAlignment="1" applyProtection="1">
      <alignment horizontal="center"/>
    </xf>
    <xf numFmtId="0" fontId="1" fillId="3" borderId="15" xfId="1" applyNumberFormat="1" applyFont="1" applyFill="1" applyBorder="1" applyAlignment="1" applyProtection="1">
      <alignment horizontal="center"/>
    </xf>
    <xf numFmtId="0" fontId="1" fillId="3" borderId="16" xfId="1" applyNumberFormat="1" applyFont="1" applyFill="1" applyBorder="1" applyAlignment="1" applyProtection="1">
      <alignment horizontal="center"/>
    </xf>
  </cellXfs>
  <cellStyles count="2">
    <cellStyle name="Procent" xfId="1" builtinId="5"/>
    <cellStyle name="Standaard" xfId="0" builtinId="0"/>
  </cellStyles>
  <dxfs count="733"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Voetbal2018-2019\Voetbalodds2018-20190000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7 - 2018"/>
      <sheetName val="2018-2019"/>
      <sheetName val="Matchen"/>
      <sheetName val="CupMatchen "/>
      <sheetName val="DrawStats"/>
      <sheetName val="Midweek"/>
      <sheetName val="Draw"/>
      <sheetName val="Draw2-2"/>
      <sheetName val=" Combi Min Odd 3  Single"/>
      <sheetName val="CombiDraw"/>
      <sheetName val="BigFunCombi"/>
      <sheetName val="Tickets"/>
      <sheetName val="KopieerBlad"/>
      <sheetName val="KopieerBlad (2)"/>
      <sheetName val="Matchen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0CBC0-F170-439C-BC29-553BE97F35B1}">
  <sheetPr codeName="Blad1"/>
  <dimension ref="B1:T24"/>
  <sheetViews>
    <sheetView tabSelected="1" workbookViewId="0">
      <selection activeCell="O9" sqref="O9:P9"/>
    </sheetView>
  </sheetViews>
  <sheetFormatPr defaultRowHeight="15" x14ac:dyDescent="0.25"/>
  <cols>
    <col min="2" max="2" width="5.7109375" style="49" customWidth="1"/>
    <col min="3" max="3" width="32.7109375" customWidth="1"/>
    <col min="4" max="4" width="5.28515625" customWidth="1"/>
    <col min="5" max="16" width="6.7109375" customWidth="1"/>
    <col min="17" max="20" width="8.7109375" customWidth="1"/>
  </cols>
  <sheetData>
    <row r="1" spans="3:20" ht="15.75" thickBot="1" x14ac:dyDescent="0.3"/>
    <row r="2" spans="3:20" ht="16.5" thickBot="1" x14ac:dyDescent="0.3">
      <c r="C2" s="1"/>
      <c r="D2" s="2"/>
      <c r="E2" s="29" t="s">
        <v>0</v>
      </c>
      <c r="F2" s="30"/>
      <c r="G2" s="31" t="s">
        <v>1</v>
      </c>
      <c r="H2" s="32"/>
      <c r="I2" s="33" t="s">
        <v>2</v>
      </c>
      <c r="J2" s="34"/>
      <c r="K2" s="35" t="s">
        <v>3</v>
      </c>
      <c r="L2" s="36"/>
      <c r="M2" s="37" t="s">
        <v>4</v>
      </c>
      <c r="N2" s="38"/>
      <c r="O2" s="23" t="s">
        <v>5</v>
      </c>
      <c r="P2" s="24"/>
      <c r="Q2" s="10"/>
    </row>
    <row r="3" spans="3:20" ht="16.5" thickBot="1" x14ac:dyDescent="0.3">
      <c r="C3" s="25" t="s">
        <v>6</v>
      </c>
      <c r="D3" s="26"/>
      <c r="E3" s="27">
        <f>E4/F4</f>
        <v>0.33333333333333331</v>
      </c>
      <c r="F3" s="28"/>
      <c r="G3" s="27">
        <f>G4/H4</f>
        <v>0.66666666666666663</v>
      </c>
      <c r="H3" s="28"/>
      <c r="I3" s="27">
        <f>I4/J4</f>
        <v>0.5</v>
      </c>
      <c r="J3" s="28"/>
      <c r="K3" s="27">
        <f>K4/L4</f>
        <v>0</v>
      </c>
      <c r="L3" s="28"/>
      <c r="M3" s="27">
        <f>M4/N4</f>
        <v>0.5</v>
      </c>
      <c r="N3" s="28"/>
      <c r="O3" s="27">
        <f>O4/P4</f>
        <v>1</v>
      </c>
      <c r="P3" s="28"/>
      <c r="Q3" s="10"/>
      <c r="R3" s="11" t="s">
        <v>14</v>
      </c>
      <c r="S3" s="11" t="s">
        <v>15</v>
      </c>
      <c r="T3" s="12" t="s">
        <v>16</v>
      </c>
    </row>
    <row r="4" spans="3:20" ht="16.5" thickBot="1" x14ac:dyDescent="0.3">
      <c r="C4" s="3" t="s">
        <v>7</v>
      </c>
      <c r="D4" s="4">
        <v>4</v>
      </c>
      <c r="E4" s="5">
        <v>1</v>
      </c>
      <c r="F4" s="6">
        <v>3</v>
      </c>
      <c r="G4" s="5">
        <v>2</v>
      </c>
      <c r="H4" s="6">
        <v>3</v>
      </c>
      <c r="I4" s="5">
        <v>1</v>
      </c>
      <c r="J4" s="6">
        <v>2</v>
      </c>
      <c r="K4" s="5">
        <v>0</v>
      </c>
      <c r="L4" s="6">
        <v>1</v>
      </c>
      <c r="M4" s="5">
        <v>1</v>
      </c>
      <c r="N4" s="6">
        <v>2</v>
      </c>
      <c r="O4" s="5">
        <v>3</v>
      </c>
      <c r="P4" s="6">
        <v>3</v>
      </c>
      <c r="Q4" s="10"/>
      <c r="R4" s="21">
        <f>RANK(T4,$T$4:$T$9,0)+COUNTIF($T$4:T4,T4)-1</f>
        <v>4</v>
      </c>
      <c r="S4" s="11" t="s">
        <v>0</v>
      </c>
      <c r="T4" s="22">
        <f>E7</f>
        <v>0.6</v>
      </c>
    </row>
    <row r="5" spans="3:20" ht="16.5" thickBot="1" x14ac:dyDescent="0.3">
      <c r="C5" s="39" t="s">
        <v>8</v>
      </c>
      <c r="D5" s="40"/>
      <c r="E5" s="27">
        <f>E6/F6</f>
        <v>0.4</v>
      </c>
      <c r="F5" s="28"/>
      <c r="G5" s="27">
        <f>G6/H6</f>
        <v>0.5</v>
      </c>
      <c r="H5" s="28"/>
      <c r="I5" s="27">
        <f>I6/J6</f>
        <v>0.6</v>
      </c>
      <c r="J5" s="28"/>
      <c r="K5" s="27">
        <f>K6/L6</f>
        <v>0</v>
      </c>
      <c r="L5" s="28"/>
      <c r="M5" s="27">
        <f>M6/N6</f>
        <v>0.7</v>
      </c>
      <c r="N5" s="28"/>
      <c r="O5" s="27">
        <f>O6/P6</f>
        <v>0.7</v>
      </c>
      <c r="P5" s="28"/>
      <c r="Q5" s="10"/>
      <c r="R5" s="21">
        <f>RANK(T5,$T$4:$T$9,0)+COUNTIF($T$4:T5,T5)-1</f>
        <v>6</v>
      </c>
      <c r="S5" s="11" t="s">
        <v>1</v>
      </c>
      <c r="T5" s="22">
        <f>G7</f>
        <v>0</v>
      </c>
    </row>
    <row r="6" spans="3:20" ht="16.5" thickBot="1" x14ac:dyDescent="0.3">
      <c r="C6" s="7"/>
      <c r="D6" s="8"/>
      <c r="E6" s="5">
        <v>4</v>
      </c>
      <c r="F6" s="6">
        <v>10</v>
      </c>
      <c r="G6" s="5">
        <v>5</v>
      </c>
      <c r="H6" s="6">
        <v>10</v>
      </c>
      <c r="I6" s="5">
        <v>6</v>
      </c>
      <c r="J6" s="6">
        <v>10</v>
      </c>
      <c r="K6" s="5">
        <f>AO7</f>
        <v>0</v>
      </c>
      <c r="L6" s="6">
        <v>1</v>
      </c>
      <c r="M6" s="5">
        <v>7</v>
      </c>
      <c r="N6" s="6">
        <v>10</v>
      </c>
      <c r="O6" s="5">
        <v>7</v>
      </c>
      <c r="P6" s="6">
        <v>10</v>
      </c>
      <c r="Q6" s="10"/>
      <c r="R6" s="21">
        <f>RANK(T6,$T$4:$T$9,0)+COUNTIF($T$4:T6,T6)-1</f>
        <v>2</v>
      </c>
      <c r="S6" s="11" t="s">
        <v>2</v>
      </c>
      <c r="T6" s="22">
        <f>I7</f>
        <v>0.66666666666666663</v>
      </c>
    </row>
    <row r="7" spans="3:20" ht="16.5" thickBot="1" x14ac:dyDescent="0.3">
      <c r="C7" s="41" t="s">
        <v>9</v>
      </c>
      <c r="D7" s="42"/>
      <c r="E7" s="27">
        <f>E8/F8</f>
        <v>0.6</v>
      </c>
      <c r="F7" s="28"/>
      <c r="G7" s="27">
        <f>G8/H8</f>
        <v>0</v>
      </c>
      <c r="H7" s="28"/>
      <c r="I7" s="27">
        <f>I8/J8</f>
        <v>0.66666666666666663</v>
      </c>
      <c r="J7" s="28"/>
      <c r="K7" s="27">
        <f>K8/L8</f>
        <v>0.75</v>
      </c>
      <c r="L7" s="28"/>
      <c r="M7" s="27">
        <f>M8/N8</f>
        <v>0.5</v>
      </c>
      <c r="N7" s="28"/>
      <c r="O7" s="27">
        <f>O8/P8</f>
        <v>0.66666666666666663</v>
      </c>
      <c r="P7" s="28"/>
      <c r="Q7" s="10"/>
      <c r="R7" s="21">
        <f>RANK(T7,$T$4:$T$9,0)+COUNTIF($T$4:T7,T7)-1</f>
        <v>1</v>
      </c>
      <c r="S7" s="11" t="s">
        <v>13</v>
      </c>
      <c r="T7" s="22">
        <f>K7</f>
        <v>0.75</v>
      </c>
    </row>
    <row r="8" spans="3:20" ht="16.5" thickBot="1" x14ac:dyDescent="0.3">
      <c r="C8" s="47"/>
      <c r="D8" s="48"/>
      <c r="E8" s="9">
        <v>3</v>
      </c>
      <c r="F8" s="9">
        <v>5</v>
      </c>
      <c r="G8" s="9">
        <v>0</v>
      </c>
      <c r="H8" s="9">
        <v>3</v>
      </c>
      <c r="I8" s="9">
        <v>2</v>
      </c>
      <c r="J8" s="9">
        <v>3</v>
      </c>
      <c r="K8" s="9">
        <v>3</v>
      </c>
      <c r="L8" s="9">
        <v>4</v>
      </c>
      <c r="M8" s="9">
        <v>2</v>
      </c>
      <c r="N8" s="9">
        <v>4</v>
      </c>
      <c r="O8" s="9">
        <v>2</v>
      </c>
      <c r="P8" s="9">
        <v>3</v>
      </c>
      <c r="Q8" s="10"/>
      <c r="R8" s="21">
        <f>RANK(T8,$T$4:$T$9,0)+COUNTIF($T$4:T8,T8)-1</f>
        <v>5</v>
      </c>
      <c r="S8" s="11" t="s">
        <v>4</v>
      </c>
      <c r="T8" s="22">
        <f>M7</f>
        <v>0.5</v>
      </c>
    </row>
    <row r="9" spans="3:20" ht="16.5" thickBot="1" x14ac:dyDescent="0.3">
      <c r="C9" s="45" t="s">
        <v>10</v>
      </c>
      <c r="D9" s="46"/>
      <c r="E9" s="27">
        <f>E10/F10</f>
        <v>0.4</v>
      </c>
      <c r="F9" s="28"/>
      <c r="G9" s="27">
        <f>G10/H10</f>
        <v>0.5</v>
      </c>
      <c r="H9" s="28"/>
      <c r="I9" s="27">
        <f>I10/J10</f>
        <v>0.6</v>
      </c>
      <c r="J9" s="28"/>
      <c r="K9" s="27">
        <f>K10/L10</f>
        <v>0</v>
      </c>
      <c r="L9" s="28"/>
      <c r="M9" s="27">
        <f>M10/N10</f>
        <v>0.7</v>
      </c>
      <c r="N9" s="28"/>
      <c r="O9" s="27">
        <f>O10/P10</f>
        <v>0.7</v>
      </c>
      <c r="P9" s="28"/>
      <c r="Q9" s="10"/>
      <c r="R9" s="21">
        <f>RANK(T9,$T$4:$T$9,0)+COUNTIF($T$4:T9,T9)-1</f>
        <v>3</v>
      </c>
      <c r="S9" s="11" t="s">
        <v>12</v>
      </c>
      <c r="T9" s="22">
        <f>O7</f>
        <v>0.66666666666666663</v>
      </c>
    </row>
    <row r="10" spans="3:20" ht="16.5" thickBot="1" x14ac:dyDescent="0.3">
      <c r="C10" s="43"/>
      <c r="D10" s="44"/>
      <c r="E10" s="9">
        <v>4</v>
      </c>
      <c r="F10" s="9">
        <v>10</v>
      </c>
      <c r="G10" s="9">
        <v>5</v>
      </c>
      <c r="H10" s="9">
        <v>10</v>
      </c>
      <c r="I10" s="9">
        <v>6</v>
      </c>
      <c r="J10" s="9">
        <v>10</v>
      </c>
      <c r="K10" s="9">
        <v>0</v>
      </c>
      <c r="L10" s="9">
        <v>1</v>
      </c>
      <c r="M10" s="9">
        <v>7</v>
      </c>
      <c r="N10" s="9">
        <v>10</v>
      </c>
      <c r="O10" s="9">
        <v>7</v>
      </c>
      <c r="P10" s="9">
        <v>10</v>
      </c>
      <c r="Q10" s="10"/>
      <c r="R10" s="11"/>
      <c r="S10" s="11"/>
      <c r="T10" s="13"/>
    </row>
    <row r="13" spans="3:20" x14ac:dyDescent="0.25">
      <c r="E13" s="15"/>
      <c r="F13" s="14"/>
      <c r="G13" s="14"/>
      <c r="H13" s="16"/>
      <c r="I13" s="17"/>
      <c r="J13" s="18"/>
      <c r="K13" s="14"/>
      <c r="L13" s="16"/>
      <c r="M13" s="17"/>
      <c r="N13" s="18"/>
    </row>
    <row r="14" spans="3:20" x14ac:dyDescent="0.25">
      <c r="E14" s="15"/>
      <c r="F14" s="14"/>
      <c r="G14" s="14"/>
      <c r="H14" s="19"/>
      <c r="I14" s="14"/>
      <c r="J14" s="20"/>
      <c r="K14" s="14"/>
      <c r="L14" s="20"/>
      <c r="M14" s="14"/>
      <c r="N14" s="20"/>
    </row>
    <row r="15" spans="3:20" x14ac:dyDescent="0.25">
      <c r="E15" s="15"/>
      <c r="F15" s="14"/>
      <c r="G15" s="14"/>
      <c r="H15" s="19"/>
      <c r="I15" s="14"/>
      <c r="J15" s="20"/>
      <c r="K15" s="14"/>
      <c r="L15" s="20"/>
      <c r="M15" s="14"/>
      <c r="N15" s="20"/>
    </row>
    <row r="16" spans="3:20" x14ac:dyDescent="0.25">
      <c r="E16" s="15"/>
      <c r="F16" s="14"/>
      <c r="G16" s="14"/>
      <c r="H16" s="19"/>
      <c r="I16" s="14"/>
      <c r="J16" s="20"/>
      <c r="K16" s="14"/>
      <c r="L16" s="20"/>
      <c r="M16" s="14"/>
      <c r="N16" s="20"/>
    </row>
    <row r="17" spans="2:17" ht="15.75" thickBot="1" x14ac:dyDescent="0.3">
      <c r="E17" s="15"/>
      <c r="F17" s="14"/>
      <c r="G17" s="14"/>
      <c r="H17" s="19"/>
      <c r="I17" s="14"/>
      <c r="J17" s="20"/>
      <c r="K17" s="14"/>
      <c r="L17" s="20"/>
      <c r="M17" s="14"/>
      <c r="N17" s="20"/>
    </row>
    <row r="18" spans="2:17" ht="15.75" thickBot="1" x14ac:dyDescent="0.3">
      <c r="B18" s="59" t="s">
        <v>11</v>
      </c>
      <c r="C18" s="60"/>
      <c r="D18" s="60"/>
      <c r="E18" s="60"/>
      <c r="F18" s="61"/>
      <c r="G18" s="14"/>
      <c r="H18" s="19"/>
      <c r="I18" s="14"/>
      <c r="J18" s="20"/>
      <c r="K18" s="14"/>
      <c r="L18" s="20"/>
      <c r="M18" s="14"/>
      <c r="N18" s="20"/>
    </row>
    <row r="19" spans="2:17" ht="15.75" thickBot="1" x14ac:dyDescent="0.3">
      <c r="B19" s="56">
        <f>VLOOKUP(ROW()-18,Draw,1,0)</f>
        <v>1</v>
      </c>
      <c r="C19" s="57" t="str">
        <f>VLOOKUP(ROW()-18,Draw,2,0)</f>
        <v>SuperTip</v>
      </c>
      <c r="D19" s="58"/>
      <c r="E19" s="50">
        <f>LARGE(E$7:O$7,ROW()-18)</f>
        <v>0.75</v>
      </c>
      <c r="F19" s="52"/>
      <c r="G19" s="16"/>
      <c r="H19" s="19"/>
      <c r="I19" s="14"/>
      <c r="J19" s="20"/>
      <c r="K19" s="14"/>
      <c r="L19" s="20"/>
      <c r="M19" s="14"/>
      <c r="N19" s="20"/>
      <c r="Q19" s="14"/>
    </row>
    <row r="20" spans="2:17" x14ac:dyDescent="0.25">
      <c r="B20" s="54">
        <f>VLOOKUP(ROW()-18,Draw,1,0)</f>
        <v>2</v>
      </c>
      <c r="C20" s="62" t="str">
        <f t="shared" ref="C20:C24" si="0">VLOOKUP(ROW()-18,Draw,2,0)</f>
        <v>Forebet</v>
      </c>
      <c r="D20" s="63"/>
      <c r="E20" s="55">
        <f t="shared" ref="E20:E24" si="1">LARGE(E$7:O$7,ROW()-18)</f>
        <v>0.66666666666666663</v>
      </c>
      <c r="F20" s="55"/>
      <c r="G20" s="16"/>
      <c r="H20" s="19"/>
      <c r="I20" s="14"/>
      <c r="J20" s="20"/>
      <c r="K20" s="14"/>
      <c r="L20" s="20"/>
      <c r="M20" s="14"/>
      <c r="N20" s="20"/>
    </row>
    <row r="21" spans="2:17" x14ac:dyDescent="0.25">
      <c r="B21" s="12">
        <f>VLOOKUP(ROW()-18,Draw,1,0)</f>
        <v>3</v>
      </c>
      <c r="C21" s="51" t="str">
        <f t="shared" si="0"/>
        <v>MyTips</v>
      </c>
      <c r="D21" s="64"/>
      <c r="E21" s="53">
        <f t="shared" si="1"/>
        <v>0.66666666666666663</v>
      </c>
      <c r="F21" s="53"/>
      <c r="G21" s="16"/>
    </row>
    <row r="22" spans="2:17" x14ac:dyDescent="0.25">
      <c r="B22" s="12">
        <f>VLOOKUP(ROW()-18,Draw,1,0)</f>
        <v>4</v>
      </c>
      <c r="C22" s="51" t="str">
        <f t="shared" si="0"/>
        <v>Score</v>
      </c>
      <c r="D22" s="64"/>
      <c r="E22" s="53">
        <f t="shared" si="1"/>
        <v>0.6</v>
      </c>
      <c r="F22" s="53"/>
      <c r="G22" s="16"/>
    </row>
    <row r="23" spans="2:17" x14ac:dyDescent="0.25">
      <c r="B23" s="12">
        <f>VLOOKUP(ROW()-18,Draw,1,0)</f>
        <v>5</v>
      </c>
      <c r="C23" s="51" t="str">
        <f t="shared" si="0"/>
        <v>WinDraw</v>
      </c>
      <c r="D23" s="64"/>
      <c r="E23" s="53">
        <f t="shared" si="1"/>
        <v>0.5</v>
      </c>
      <c r="F23" s="53"/>
      <c r="G23" s="16"/>
    </row>
    <row r="24" spans="2:17" x14ac:dyDescent="0.25">
      <c r="B24" s="12">
        <f>VLOOKUP(ROW()-18,Draw,1,0)</f>
        <v>6</v>
      </c>
      <c r="C24" s="51" t="str">
        <f t="shared" si="0"/>
        <v>Predictz</v>
      </c>
      <c r="D24" s="64"/>
      <c r="E24" s="53">
        <f t="shared" si="1"/>
        <v>0</v>
      </c>
      <c r="F24" s="53"/>
      <c r="G24" s="16"/>
    </row>
  </sheetData>
  <mergeCells count="49">
    <mergeCell ref="C24:D24"/>
    <mergeCell ref="E24:F24"/>
    <mergeCell ref="C21:D21"/>
    <mergeCell ref="E21:F21"/>
    <mergeCell ref="C22:D22"/>
    <mergeCell ref="E22:F22"/>
    <mergeCell ref="C23:D23"/>
    <mergeCell ref="E23:F23"/>
    <mergeCell ref="C19:D19"/>
    <mergeCell ref="E19:F19"/>
    <mergeCell ref="I9:J9"/>
    <mergeCell ref="K9:L9"/>
    <mergeCell ref="C8:D8"/>
    <mergeCell ref="B18:F18"/>
    <mergeCell ref="C20:D20"/>
    <mergeCell ref="E20:F20"/>
    <mergeCell ref="M9:N9"/>
    <mergeCell ref="O9:P9"/>
    <mergeCell ref="C10:D10"/>
    <mergeCell ref="C9:D9"/>
    <mergeCell ref="E9:F9"/>
    <mergeCell ref="G9:H9"/>
    <mergeCell ref="C7:D7"/>
    <mergeCell ref="E7:F7"/>
    <mergeCell ref="G7:H7"/>
    <mergeCell ref="I7:J7"/>
    <mergeCell ref="K7:L7"/>
    <mergeCell ref="M7:N7"/>
    <mergeCell ref="O7:P7"/>
    <mergeCell ref="C5:D5"/>
    <mergeCell ref="E5:F5"/>
    <mergeCell ref="G5:H5"/>
    <mergeCell ref="I5:J5"/>
    <mergeCell ref="K5:L5"/>
    <mergeCell ref="M5:N5"/>
    <mergeCell ref="O5:P5"/>
    <mergeCell ref="O2:P2"/>
    <mergeCell ref="C3:D3"/>
    <mergeCell ref="E3:F3"/>
    <mergeCell ref="G3:H3"/>
    <mergeCell ref="I3:J3"/>
    <mergeCell ref="K3:L3"/>
    <mergeCell ref="M3:N3"/>
    <mergeCell ref="O3:P3"/>
    <mergeCell ref="E2:F2"/>
    <mergeCell ref="G2:H2"/>
    <mergeCell ref="I2:J2"/>
    <mergeCell ref="K2:L2"/>
    <mergeCell ref="M2:N2"/>
  </mergeCells>
  <conditionalFormatting sqref="F2:F10">
    <cfRule type="expression" dxfId="242" priority="317">
      <formula>$I2="2"</formula>
    </cfRule>
  </conditionalFormatting>
  <conditionalFormatting sqref="E2:E10">
    <cfRule type="expression" dxfId="241" priority="316">
      <formula>$I2="1"</formula>
    </cfRule>
  </conditionalFormatting>
  <conditionalFormatting sqref="K2:K10">
    <cfRule type="expression" dxfId="240" priority="308">
      <formula>$O2="1"</formula>
    </cfRule>
  </conditionalFormatting>
  <conditionalFormatting sqref="M2:M10">
    <cfRule type="expression" dxfId="239" priority="309">
      <formula>$O2="2"</formula>
    </cfRule>
  </conditionalFormatting>
  <conditionalFormatting sqref="I2:I10">
    <cfRule type="expression" dxfId="238" priority="292">
      <formula>$K2="1"</formula>
    </cfRule>
  </conditionalFormatting>
  <conditionalFormatting sqref="L2:L10">
    <cfRule type="expression" dxfId="237" priority="279">
      <formula>$O2="3-3"</formula>
    </cfRule>
    <cfRule type="expression" dxfId="236" priority="280">
      <formula>$O2="4-4"</formula>
    </cfRule>
    <cfRule type="expression" dxfId="235" priority="281">
      <formula>$O2="0-0"</formula>
    </cfRule>
    <cfRule type="expression" dxfId="234" priority="282">
      <formula>$O2="2-2"</formula>
    </cfRule>
    <cfRule type="expression" dxfId="233" priority="283">
      <formula>$O2="1-1"</formula>
    </cfRule>
  </conditionalFormatting>
  <conditionalFormatting sqref="J2:J10">
    <cfRule type="expression" dxfId="232" priority="269">
      <formula>$K2="4-4"</formula>
    </cfRule>
    <cfRule type="expression" dxfId="231" priority="270">
      <formula>$K2="3-3"</formula>
    </cfRule>
    <cfRule type="expression" dxfId="230" priority="271">
      <formula>$K2="0-0"</formula>
    </cfRule>
    <cfRule type="expression" dxfId="229" priority="272">
      <formula>$K2="2-2"</formula>
    </cfRule>
    <cfRule type="expression" dxfId="228" priority="273">
      <formula>$K2="1-1"</formula>
    </cfRule>
  </conditionalFormatting>
  <conditionalFormatting sqref="G2:G6">
    <cfRule type="expression" dxfId="227" priority="230">
      <formula>$I2="3-3"</formula>
    </cfRule>
    <cfRule type="expression" dxfId="226" priority="231">
      <formula>$I2="4-4"</formula>
    </cfRule>
    <cfRule type="expression" dxfId="225" priority="232">
      <formula>$I2="0-0"</formula>
    </cfRule>
    <cfRule type="expression" dxfId="224" priority="233">
      <formula>$I2="2-2"</formula>
    </cfRule>
    <cfRule type="expression" dxfId="223" priority="234">
      <formula>$I2="1-1"</formula>
    </cfRule>
  </conditionalFormatting>
  <conditionalFormatting sqref="F2:F6">
    <cfRule type="expression" dxfId="222" priority="235">
      <formula>$I2="2"</formula>
    </cfRule>
  </conditionalFormatting>
  <conditionalFormatting sqref="E2:E6">
    <cfRule type="expression" dxfId="221" priority="229">
      <formula>$I2="1"</formula>
    </cfRule>
  </conditionalFormatting>
  <conditionalFormatting sqref="E3">
    <cfRule type="cellIs" dxfId="220" priority="225" operator="greaterThanOrEqual">
      <formula>0.8</formula>
    </cfRule>
    <cfRule type="cellIs" dxfId="219" priority="226" operator="greaterThan">
      <formula>0.45</formula>
    </cfRule>
    <cfRule type="cellIs" dxfId="218" priority="227" operator="lessThan">
      <formula>0.35</formula>
    </cfRule>
    <cfRule type="cellIs" dxfId="217" priority="228" operator="greaterThanOrEqual">
      <formula>0.35</formula>
    </cfRule>
  </conditionalFormatting>
  <conditionalFormatting sqref="G3">
    <cfRule type="cellIs" dxfId="216" priority="221" operator="greaterThanOrEqual">
      <formula>0.8</formula>
    </cfRule>
    <cfRule type="cellIs" dxfId="215" priority="222" operator="greaterThan">
      <formula>0.45</formula>
    </cfRule>
    <cfRule type="cellIs" dxfId="214" priority="223" operator="lessThan">
      <formula>0.35</formula>
    </cfRule>
    <cfRule type="cellIs" dxfId="213" priority="224" operator="greaterThanOrEqual">
      <formula>0.35</formula>
    </cfRule>
  </conditionalFormatting>
  <conditionalFormatting sqref="I3">
    <cfRule type="cellIs" dxfId="212" priority="217" operator="greaterThanOrEqual">
      <formula>0.8</formula>
    </cfRule>
    <cfRule type="cellIs" dxfId="211" priority="218" operator="greaterThan">
      <formula>0.45</formula>
    </cfRule>
    <cfRule type="cellIs" dxfId="210" priority="219" operator="lessThan">
      <formula>0.35</formula>
    </cfRule>
    <cfRule type="cellIs" dxfId="209" priority="220" operator="greaterThanOrEqual">
      <formula>0.35</formula>
    </cfRule>
  </conditionalFormatting>
  <conditionalFormatting sqref="K3">
    <cfRule type="cellIs" dxfId="208" priority="209" operator="greaterThanOrEqual">
      <formula>0.8</formula>
    </cfRule>
    <cfRule type="cellIs" dxfId="207" priority="210" operator="greaterThan">
      <formula>0.45</formula>
    </cfRule>
    <cfRule type="cellIs" dxfId="206" priority="211" operator="lessThan">
      <formula>0.35</formula>
    </cfRule>
    <cfRule type="cellIs" dxfId="205" priority="212" operator="greaterThanOrEqual">
      <formula>0.35</formula>
    </cfRule>
  </conditionalFormatting>
  <conditionalFormatting sqref="M3">
    <cfRule type="cellIs" dxfId="204" priority="205" operator="greaterThanOrEqual">
      <formula>0.8</formula>
    </cfRule>
    <cfRule type="cellIs" dxfId="203" priority="206" operator="greaterThan">
      <formula>0.45</formula>
    </cfRule>
    <cfRule type="cellIs" dxfId="202" priority="207" operator="lessThan">
      <formula>0.35</formula>
    </cfRule>
    <cfRule type="cellIs" dxfId="201" priority="208" operator="greaterThanOrEqual">
      <formula>0.35</formula>
    </cfRule>
  </conditionalFormatting>
  <conditionalFormatting sqref="O3">
    <cfRule type="cellIs" dxfId="200" priority="201" operator="greaterThanOrEqual">
      <formula>0.8</formula>
    </cfRule>
    <cfRule type="cellIs" dxfId="199" priority="202" operator="greaterThan">
      <formula>0.45</formula>
    </cfRule>
    <cfRule type="cellIs" dxfId="198" priority="203" operator="lessThan">
      <formula>0.35</formula>
    </cfRule>
    <cfRule type="cellIs" dxfId="197" priority="204" operator="greaterThanOrEqual">
      <formula>0.35</formula>
    </cfRule>
  </conditionalFormatting>
  <conditionalFormatting sqref="E5">
    <cfRule type="cellIs" dxfId="196" priority="197" operator="greaterThanOrEqual">
      <formula>0.8</formula>
    </cfRule>
    <cfRule type="cellIs" dxfId="195" priority="198" operator="greaterThan">
      <formula>0.45</formula>
    </cfRule>
    <cfRule type="cellIs" dxfId="194" priority="199" operator="lessThan">
      <formula>0.35</formula>
    </cfRule>
    <cfRule type="cellIs" dxfId="193" priority="200" operator="greaterThanOrEqual">
      <formula>0.35</formula>
    </cfRule>
  </conditionalFormatting>
  <conditionalFormatting sqref="G5">
    <cfRule type="cellIs" dxfId="192" priority="193" operator="greaterThanOrEqual">
      <formula>0.8</formula>
    </cfRule>
    <cfRule type="cellIs" dxfId="191" priority="194" operator="greaterThan">
      <formula>0.45</formula>
    </cfRule>
    <cfRule type="cellIs" dxfId="190" priority="195" operator="lessThan">
      <formula>0.35</formula>
    </cfRule>
    <cfRule type="cellIs" dxfId="189" priority="196" operator="greaterThanOrEqual">
      <formula>0.35</formula>
    </cfRule>
  </conditionalFormatting>
  <conditionalFormatting sqref="I5">
    <cfRule type="cellIs" dxfId="188" priority="189" operator="greaterThanOrEqual">
      <formula>0.8</formula>
    </cfRule>
    <cfRule type="cellIs" dxfId="187" priority="190" operator="greaterThan">
      <formula>0.45</formula>
    </cfRule>
    <cfRule type="cellIs" dxfId="186" priority="191" operator="lessThan">
      <formula>0.35</formula>
    </cfRule>
    <cfRule type="cellIs" dxfId="185" priority="192" operator="greaterThanOrEqual">
      <formula>0.35</formula>
    </cfRule>
  </conditionalFormatting>
  <conditionalFormatting sqref="K5">
    <cfRule type="cellIs" dxfId="184" priority="181" operator="greaterThanOrEqual">
      <formula>0.8</formula>
    </cfRule>
    <cfRule type="cellIs" dxfId="183" priority="182" operator="greaterThan">
      <formula>0.45</formula>
    </cfRule>
    <cfRule type="cellIs" dxfId="182" priority="183" operator="lessThan">
      <formula>0.35</formula>
    </cfRule>
    <cfRule type="cellIs" dxfId="181" priority="184" operator="greaterThanOrEqual">
      <formula>0.35</formula>
    </cfRule>
  </conditionalFormatting>
  <conditionalFormatting sqref="M5">
    <cfRule type="cellIs" dxfId="180" priority="177" operator="greaterThanOrEqual">
      <formula>0.8</formula>
    </cfRule>
    <cfRule type="cellIs" dxfId="179" priority="178" operator="greaterThan">
      <formula>0.45</formula>
    </cfRule>
    <cfRule type="cellIs" dxfId="178" priority="179" operator="lessThan">
      <formula>0.35</formula>
    </cfRule>
    <cfRule type="cellIs" dxfId="177" priority="180" operator="greaterThanOrEqual">
      <formula>0.35</formula>
    </cfRule>
  </conditionalFormatting>
  <conditionalFormatting sqref="O5">
    <cfRule type="cellIs" dxfId="176" priority="173" operator="greaterThanOrEqual">
      <formula>0.8</formula>
    </cfRule>
    <cfRule type="cellIs" dxfId="175" priority="174" operator="greaterThan">
      <formula>0.45</formula>
    </cfRule>
    <cfRule type="cellIs" dxfId="174" priority="175" operator="lessThan">
      <formula>0.35</formula>
    </cfRule>
    <cfRule type="cellIs" dxfId="173" priority="176" operator="greaterThanOrEqual">
      <formula>0.35</formula>
    </cfRule>
  </conditionalFormatting>
  <conditionalFormatting sqref="L10">
    <cfRule type="expression" dxfId="172" priority="163">
      <formula>$O10="3-3"</formula>
    </cfRule>
    <cfRule type="expression" dxfId="171" priority="164">
      <formula>$O10="4-4"</formula>
    </cfRule>
    <cfRule type="expression" dxfId="170" priority="165">
      <formula>$O10="0-0"</formula>
    </cfRule>
    <cfRule type="expression" dxfId="169" priority="166">
      <formula>$O10="2-2"</formula>
    </cfRule>
    <cfRule type="expression" dxfId="168" priority="167">
      <formula>$O10="1-1"</formula>
    </cfRule>
  </conditionalFormatting>
  <conditionalFormatting sqref="J10">
    <cfRule type="expression" dxfId="167" priority="153">
      <formula>$K10="4-4"</formula>
    </cfRule>
    <cfRule type="expression" dxfId="166" priority="154">
      <formula>$K10="3-3"</formula>
    </cfRule>
    <cfRule type="expression" dxfId="165" priority="155">
      <formula>$K10="0-0"</formula>
    </cfRule>
    <cfRule type="expression" dxfId="164" priority="156">
      <formula>$K10="2-2"</formula>
    </cfRule>
    <cfRule type="expression" dxfId="163" priority="157">
      <formula>$K10="1-1"</formula>
    </cfRule>
  </conditionalFormatting>
  <conditionalFormatting sqref="F8">
    <cfRule type="expression" dxfId="162" priority="152">
      <formula>$I8="2"</formula>
    </cfRule>
  </conditionalFormatting>
  <conditionalFormatting sqref="E8">
    <cfRule type="expression" dxfId="161" priority="146">
      <formula>$I8="1"</formula>
    </cfRule>
  </conditionalFormatting>
  <conditionalFormatting sqref="K8">
    <cfRule type="expression" dxfId="160" priority="144">
      <formula>$O8="1"</formula>
    </cfRule>
  </conditionalFormatting>
  <conditionalFormatting sqref="I8 I10">
    <cfRule type="expression" dxfId="159" priority="127">
      <formula>$K8="1"</formula>
    </cfRule>
  </conditionalFormatting>
  <conditionalFormatting sqref="G8 G10">
    <cfRule type="expression" dxfId="158" priority="147">
      <formula>$I8="3-3"</formula>
    </cfRule>
    <cfRule type="expression" dxfId="157" priority="149">
      <formula>$I8="0-0"</formula>
    </cfRule>
    <cfRule type="expression" dxfId="156" priority="150">
      <formula>$I8="2-2"</formula>
    </cfRule>
    <cfRule type="expression" dxfId="155" priority="151">
      <formula>$I8="1-1"</formula>
    </cfRule>
  </conditionalFormatting>
  <conditionalFormatting sqref="G8 G10">
    <cfRule type="expression" dxfId="154" priority="148">
      <formula>$I8="4-4"</formula>
    </cfRule>
  </conditionalFormatting>
  <conditionalFormatting sqref="J8">
    <cfRule type="expression" dxfId="153" priority="129">
      <formula>$K8="4-4"</formula>
    </cfRule>
    <cfRule type="expression" dxfId="152" priority="130">
      <formula>$K8="3-3"</formula>
    </cfRule>
    <cfRule type="expression" dxfId="151" priority="131">
      <formula>$K8="0-0"</formula>
    </cfRule>
    <cfRule type="expression" dxfId="150" priority="132">
      <formula>$K8="2-2"</formula>
    </cfRule>
    <cfRule type="expression" dxfId="149" priority="133">
      <formula>$K8="1-1"</formula>
    </cfRule>
  </conditionalFormatting>
  <conditionalFormatting sqref="L8">
    <cfRule type="expression" dxfId="148" priority="139">
      <formula>$O8="3-3"</formula>
    </cfRule>
    <cfRule type="expression" dxfId="147" priority="140">
      <formula>$O8="4-4"</formula>
    </cfRule>
    <cfRule type="expression" dxfId="146" priority="141">
      <formula>$O8="0-0"</formula>
    </cfRule>
    <cfRule type="expression" dxfId="145" priority="142">
      <formula>$O8="2-2"</formula>
    </cfRule>
    <cfRule type="expression" dxfId="144" priority="143">
      <formula>$O8="1-1"</formula>
    </cfRule>
  </conditionalFormatting>
  <conditionalFormatting sqref="F7">
    <cfRule type="expression" dxfId="143" priority="124">
      <formula>$I7="2"</formula>
    </cfRule>
  </conditionalFormatting>
  <conditionalFormatting sqref="E7">
    <cfRule type="expression" dxfId="142" priority="123">
      <formula>$I7="1"</formula>
    </cfRule>
  </conditionalFormatting>
  <conditionalFormatting sqref="E7">
    <cfRule type="cellIs" dxfId="141" priority="119" operator="greaterThanOrEqual">
      <formula>0.8</formula>
    </cfRule>
    <cfRule type="cellIs" dxfId="140" priority="120" operator="greaterThan">
      <formula>0.45</formula>
    </cfRule>
    <cfRule type="cellIs" dxfId="139" priority="121" operator="lessThan">
      <formula>0.35</formula>
    </cfRule>
    <cfRule type="cellIs" dxfId="138" priority="122" operator="greaterThanOrEqual">
      <formula>0.35</formula>
    </cfRule>
  </conditionalFormatting>
  <conditionalFormatting sqref="H7">
    <cfRule type="expression" dxfId="137" priority="116">
      <formula>$I7="2"</formula>
    </cfRule>
  </conditionalFormatting>
  <conditionalFormatting sqref="G7">
    <cfRule type="expression" dxfId="136" priority="115">
      <formula>$I7="1"</formula>
    </cfRule>
  </conditionalFormatting>
  <conditionalFormatting sqref="G7">
    <cfRule type="cellIs" dxfId="135" priority="111" operator="greaterThanOrEqual">
      <formula>0.8</formula>
    </cfRule>
    <cfRule type="cellIs" dxfId="134" priority="112" operator="greaterThan">
      <formula>0.45</formula>
    </cfRule>
    <cfRule type="cellIs" dxfId="133" priority="113" operator="lessThan">
      <formula>0.35</formula>
    </cfRule>
    <cfRule type="cellIs" dxfId="132" priority="114" operator="greaterThanOrEqual">
      <formula>0.35</formula>
    </cfRule>
  </conditionalFormatting>
  <conditionalFormatting sqref="J7">
    <cfRule type="expression" dxfId="131" priority="108">
      <formula>$I7="2"</formula>
    </cfRule>
  </conditionalFormatting>
  <conditionalFormatting sqref="I7">
    <cfRule type="expression" dxfId="130" priority="107">
      <formula>$I7="1"</formula>
    </cfRule>
  </conditionalFormatting>
  <conditionalFormatting sqref="I7">
    <cfRule type="cellIs" dxfId="129" priority="103" operator="greaterThanOrEqual">
      <formula>0.8</formula>
    </cfRule>
    <cfRule type="cellIs" dxfId="128" priority="104" operator="greaterThan">
      <formula>0.45</formula>
    </cfRule>
    <cfRule type="cellIs" dxfId="127" priority="105" operator="lessThan">
      <formula>0.35</formula>
    </cfRule>
    <cfRule type="cellIs" dxfId="126" priority="106" operator="greaterThanOrEqual">
      <formula>0.35</formula>
    </cfRule>
  </conditionalFormatting>
  <conditionalFormatting sqref="L7">
    <cfRule type="expression" dxfId="125" priority="92">
      <formula>$I7="2"</formula>
    </cfRule>
  </conditionalFormatting>
  <conditionalFormatting sqref="K7">
    <cfRule type="expression" dxfId="124" priority="91">
      <formula>$I7="1"</formula>
    </cfRule>
  </conditionalFormatting>
  <conditionalFormatting sqref="K7">
    <cfRule type="cellIs" dxfId="123" priority="87" operator="greaterThanOrEqual">
      <formula>0.8</formula>
    </cfRule>
    <cfRule type="cellIs" dxfId="122" priority="88" operator="greaterThan">
      <formula>0.45</formula>
    </cfRule>
    <cfRule type="cellIs" dxfId="121" priority="89" operator="lessThan">
      <formula>0.35</formula>
    </cfRule>
    <cfRule type="cellIs" dxfId="120" priority="90" operator="greaterThanOrEqual">
      <formula>0.35</formula>
    </cfRule>
  </conditionalFormatting>
  <conditionalFormatting sqref="P7">
    <cfRule type="expression" dxfId="119" priority="84">
      <formula>$I7="2"</formula>
    </cfRule>
  </conditionalFormatting>
  <conditionalFormatting sqref="O7">
    <cfRule type="expression" dxfId="118" priority="83">
      <formula>$I7="1"</formula>
    </cfRule>
  </conditionalFormatting>
  <conditionalFormatting sqref="O7">
    <cfRule type="cellIs" dxfId="117" priority="79" operator="greaterThanOrEqual">
      <formula>0.8</formula>
    </cfRule>
    <cfRule type="cellIs" dxfId="116" priority="80" operator="greaterThan">
      <formula>0.45</formula>
    </cfRule>
    <cfRule type="cellIs" dxfId="115" priority="81" operator="lessThan">
      <formula>0.35</formula>
    </cfRule>
    <cfRule type="cellIs" dxfId="114" priority="82" operator="greaterThanOrEqual">
      <formula>0.35</formula>
    </cfRule>
  </conditionalFormatting>
  <conditionalFormatting sqref="F9">
    <cfRule type="expression" dxfId="113" priority="76">
      <formula>$I9="2"</formula>
    </cfRule>
  </conditionalFormatting>
  <conditionalFormatting sqref="E9">
    <cfRule type="expression" dxfId="112" priority="75">
      <formula>$I9="1"</formula>
    </cfRule>
  </conditionalFormatting>
  <conditionalFormatting sqref="E9">
    <cfRule type="cellIs" dxfId="111" priority="71" operator="greaterThanOrEqual">
      <formula>0.8</formula>
    </cfRule>
    <cfRule type="cellIs" dxfId="110" priority="72" operator="greaterThan">
      <formula>0.45</formula>
    </cfRule>
    <cfRule type="cellIs" dxfId="109" priority="73" operator="lessThan">
      <formula>0.35</formula>
    </cfRule>
    <cfRule type="cellIs" dxfId="108" priority="74" operator="greaterThanOrEqual">
      <formula>0.35</formula>
    </cfRule>
  </conditionalFormatting>
  <conditionalFormatting sqref="H9">
    <cfRule type="expression" dxfId="107" priority="68">
      <formula>$I9="2"</formula>
    </cfRule>
  </conditionalFormatting>
  <conditionalFormatting sqref="G9">
    <cfRule type="expression" dxfId="106" priority="67">
      <formula>$I9="1"</formula>
    </cfRule>
  </conditionalFormatting>
  <conditionalFormatting sqref="G9">
    <cfRule type="cellIs" dxfId="105" priority="63" operator="greaterThanOrEqual">
      <formula>0.8</formula>
    </cfRule>
    <cfRule type="cellIs" dxfId="104" priority="64" operator="greaterThan">
      <formula>0.45</formula>
    </cfRule>
    <cfRule type="cellIs" dxfId="103" priority="65" operator="lessThan">
      <formula>0.35</formula>
    </cfRule>
    <cfRule type="cellIs" dxfId="102" priority="66" operator="greaterThanOrEqual">
      <formula>0.35</formula>
    </cfRule>
  </conditionalFormatting>
  <conditionalFormatting sqref="J9">
    <cfRule type="expression" dxfId="101" priority="60">
      <formula>$I9="2"</formula>
    </cfRule>
  </conditionalFormatting>
  <conditionalFormatting sqref="I9">
    <cfRule type="expression" dxfId="100" priority="59">
      <formula>$I9="1"</formula>
    </cfRule>
  </conditionalFormatting>
  <conditionalFormatting sqref="I9">
    <cfRule type="cellIs" dxfId="99" priority="55" operator="greaterThanOrEqual">
      <formula>0.8</formula>
    </cfRule>
    <cfRule type="cellIs" dxfId="98" priority="56" operator="greaterThan">
      <formula>0.45</formula>
    </cfRule>
    <cfRule type="cellIs" dxfId="97" priority="57" operator="lessThan">
      <formula>0.35</formula>
    </cfRule>
    <cfRule type="cellIs" dxfId="96" priority="58" operator="greaterThanOrEqual">
      <formula>0.35</formula>
    </cfRule>
  </conditionalFormatting>
  <conditionalFormatting sqref="L9">
    <cfRule type="expression" dxfId="95" priority="44">
      <formula>$I9="2"</formula>
    </cfRule>
  </conditionalFormatting>
  <conditionalFormatting sqref="K9">
    <cfRule type="expression" dxfId="94" priority="43">
      <formula>$I9="1"</formula>
    </cfRule>
  </conditionalFormatting>
  <conditionalFormatting sqref="K9">
    <cfRule type="cellIs" dxfId="93" priority="39" operator="greaterThanOrEqual">
      <formula>0.8</formula>
    </cfRule>
    <cfRule type="cellIs" dxfId="92" priority="40" operator="greaterThan">
      <formula>0.45</formula>
    </cfRule>
    <cfRule type="cellIs" dxfId="91" priority="41" operator="lessThan">
      <formula>0.35</formula>
    </cfRule>
    <cfRule type="cellIs" dxfId="90" priority="42" operator="greaterThanOrEqual">
      <formula>0.35</formula>
    </cfRule>
  </conditionalFormatting>
  <conditionalFormatting sqref="P9">
    <cfRule type="expression" dxfId="89" priority="36">
      <formula>$I9="2"</formula>
    </cfRule>
  </conditionalFormatting>
  <conditionalFormatting sqref="O9">
    <cfRule type="expression" dxfId="88" priority="35">
      <formula>$I9="1"</formula>
    </cfRule>
  </conditionalFormatting>
  <conditionalFormatting sqref="O9">
    <cfRule type="cellIs" dxfId="87" priority="31" operator="greaterThanOrEqual">
      <formula>0.8</formula>
    </cfRule>
    <cfRule type="cellIs" dxfId="86" priority="32" operator="greaterThan">
      <formula>0.45</formula>
    </cfRule>
    <cfRule type="cellIs" dxfId="85" priority="33" operator="lessThan">
      <formula>0.35</formula>
    </cfRule>
    <cfRule type="cellIs" dxfId="84" priority="34" operator="greaterThanOrEqual">
      <formula>0.35</formula>
    </cfRule>
  </conditionalFormatting>
  <conditionalFormatting sqref="N7">
    <cfRule type="expression" dxfId="83" priority="28">
      <formula>$I7="2"</formula>
    </cfRule>
  </conditionalFormatting>
  <conditionalFormatting sqref="M7">
    <cfRule type="expression" dxfId="82" priority="27">
      <formula>$I7="1"</formula>
    </cfRule>
  </conditionalFormatting>
  <conditionalFormatting sqref="M7">
    <cfRule type="cellIs" dxfId="81" priority="23" operator="greaterThanOrEqual">
      <formula>0.8</formula>
    </cfRule>
    <cfRule type="cellIs" dxfId="80" priority="24" operator="greaterThan">
      <formula>0.45</formula>
    </cfRule>
    <cfRule type="cellIs" dxfId="79" priority="25" operator="lessThan">
      <formula>0.35</formula>
    </cfRule>
    <cfRule type="cellIs" dxfId="78" priority="26" operator="greaterThanOrEqual">
      <formula>0.35</formula>
    </cfRule>
  </conditionalFormatting>
  <conditionalFormatting sqref="N9">
    <cfRule type="expression" dxfId="77" priority="20">
      <formula>$I9="2"</formula>
    </cfRule>
  </conditionalFormatting>
  <conditionalFormatting sqref="M9">
    <cfRule type="expression" dxfId="76" priority="19">
      <formula>$I9="1"</formula>
    </cfRule>
  </conditionalFormatting>
  <conditionalFormatting sqref="M9">
    <cfRule type="cellIs" dxfId="75" priority="15" operator="greaterThanOrEqual">
      <formula>0.8</formula>
    </cfRule>
    <cfRule type="cellIs" dxfId="74" priority="16" operator="greaterThan">
      <formula>0.45</formula>
    </cfRule>
    <cfRule type="cellIs" dxfId="73" priority="17" operator="lessThan">
      <formula>0.35</formula>
    </cfRule>
    <cfRule type="cellIs" dxfId="72" priority="18" operator="greaterThanOrEqual">
      <formula>0.35</formula>
    </cfRule>
  </conditionalFormatting>
  <conditionalFormatting sqref="J2:J10">
    <cfRule type="expression" dxfId="71" priority="293">
      <formula>$K2="4-4"</formula>
    </cfRule>
    <cfRule type="expression" dxfId="70" priority="294">
      <formula>$K2="3-3"</formula>
    </cfRule>
    <cfRule type="expression" dxfId="69" priority="295">
      <formula>$K2="0-0"</formula>
    </cfRule>
    <cfRule type="expression" dxfId="68" priority="296">
      <formula>$K2="2-2"</formula>
    </cfRule>
    <cfRule type="expression" dxfId="67" priority="297">
      <formula>$K2="1-1"</formula>
    </cfRule>
  </conditionalFormatting>
  <conditionalFormatting sqref="G2:G10">
    <cfRule type="expression" dxfId="66" priority="311">
      <formula>$I2="3-3"</formula>
    </cfRule>
    <cfRule type="expression" dxfId="65" priority="312">
      <formula>$I2="4-4"</formula>
    </cfRule>
    <cfRule type="expression" dxfId="64" priority="313">
      <formula>$I2="0-0"</formula>
    </cfRule>
    <cfRule type="expression" dxfId="63" priority="314">
      <formula>$I2="2-2"</formula>
    </cfRule>
    <cfRule type="expression" dxfId="62" priority="315">
      <formula>$I2="1-1"</formula>
    </cfRule>
  </conditionalFormatting>
  <conditionalFormatting sqref="L2:L10">
    <cfRule type="expression" dxfId="61" priority="303">
      <formula>$O2="3-3"</formula>
    </cfRule>
    <cfRule type="expression" dxfId="60" priority="304">
      <formula>$O2="4-4"</formula>
    </cfRule>
    <cfRule type="expression" dxfId="59" priority="305">
      <formula>$O2="0-0"</formula>
    </cfRule>
    <cfRule type="expression" dxfId="58" priority="306">
      <formula>$O2="2-2"</formula>
    </cfRule>
    <cfRule type="expression" dxfId="57" priority="307">
      <formula>$O2="1-1"</formula>
    </cfRule>
  </conditionalFormatting>
  <conditionalFormatting sqref="O2:O10">
    <cfRule type="expression" dxfId="5" priority="318">
      <formula>#REF!="1"</formula>
    </cfRule>
  </conditionalFormatting>
  <conditionalFormatting sqref="P2:P10">
    <cfRule type="expression" dxfId="4" priority="319">
      <formula>#REF!="3-3"</formula>
    </cfRule>
    <cfRule type="expression" dxfId="3" priority="320">
      <formula>#REF!="4-4"</formula>
    </cfRule>
    <cfRule type="expression" dxfId="2" priority="321">
      <formula>#REF!="0-0"</formula>
    </cfRule>
    <cfRule type="expression" dxfId="1" priority="322">
      <formula>#REF!="2-2"</formula>
    </cfRule>
    <cfRule type="expression" dxfId="0" priority="323">
      <formula>#REF!="1-1"</formula>
    </cfRule>
  </conditionalFormatting>
  <conditionalFormatting sqref="E19:F24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36" id="{7C58AF11-0C46-4D76-BF5D-E894CB15F1A8}">
            <xm:f>'J:\Voetbal2018-2019\[Voetbalodds2018-201900000.xlsx]Matchen (2)'!#REF!="3-3"</xm:f>
            <x14:dxf>
              <fill>
                <patternFill>
                  <bgColor theme="8" tint="0.59996337778862885"/>
                </patternFill>
              </fill>
            </x14:dxf>
          </x14:cfRule>
          <x14:cfRule type="expression" priority="237" id="{78F04887-E57E-46EE-A4DC-3F62CA3FA74B}">
            <xm:f>'J:\Voetbal2018-2019\[Voetbalodds2018-201900000.xlsx]Matchen (2)'!#REF!="4-4"</xm:f>
            <x14:dxf>
              <font>
                <color theme="0"/>
              </font>
              <fill>
                <patternFill>
                  <bgColor theme="3" tint="-0.499984740745262"/>
                </patternFill>
              </fill>
            </x14:dxf>
          </x14:cfRule>
          <x14:cfRule type="expression" priority="238" id="{2A62DD55-8416-43ED-B82F-FA1BDA85EF5B}">
            <xm:f>'J:\Voetbal2018-2019\[Voetbalodds2018-201900000.xlsx]Matchen (2)'!#REF!="0-0"</xm:f>
            <x14:dxf>
              <font>
                <color auto="1"/>
              </font>
              <numFmt numFmtId="2" formatCode="0.00"/>
              <fill>
                <patternFill patternType="solid">
                  <fgColor theme="0"/>
                  <bgColor theme="3" tint="0.39994506668294322"/>
                </patternFill>
              </fill>
            </x14:dxf>
          </x14:cfRule>
          <x14:cfRule type="expression" priority="239" id="{F026AFC7-9E61-422F-ADEE-819F523B4781}">
            <xm:f>'J:\Voetbal2018-2019\[Voetbalodds2018-201900000.xlsx]Matchen (2)'!#REF!="2-2"</xm:f>
            <x14:dxf>
              <fill>
                <patternFill>
                  <bgColor rgb="FFFFFF00"/>
                </patternFill>
              </fill>
            </x14:dxf>
          </x14:cfRule>
          <x14:cfRule type="expression" priority="240" id="{4A510B59-82B9-4C7C-965F-B3BB44286047}">
            <xm:f>'J:\Voetbal2018-2019\[Voetbalodds2018-201900000.xlsx]Matchen (2)'!#REF!="1-1"</xm:f>
            <x14:dxf>
              <fill>
                <patternFill>
                  <bgColor rgb="FF99EB00"/>
                </patternFill>
              </fill>
            </x14:dxf>
          </x14:cfRule>
          <xm:sqref>G2:G6</xm:sqref>
        </x14:conditionalFormatting>
        <x14:conditionalFormatting xmlns:xm="http://schemas.microsoft.com/office/excel/2006/main">
          <x14:cfRule type="expression" priority="241" id="{717A4D34-96FC-499C-B101-60C0D2A74905}">
            <xm:f>'J:\Voetbal2018-2019\[Voetbalodds2018-201900000.xlsx]Matchen (2)'!#REF!="1"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E2:E6</xm:sqref>
        </x14:conditionalFormatting>
        <x14:conditionalFormatting xmlns:xm="http://schemas.microsoft.com/office/excel/2006/main">
          <x14:cfRule type="expression" priority="242" id="{A073BBAD-1C0B-44EE-B6D9-7B2A9FC2C84D}">
            <xm:f>'J:\Voetbal2018-2019\[Voetbalodds2018-201900000.xlsx]Matchen (2)'!#REF!="2"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F2:F6</xm:sqref>
        </x14:conditionalFormatting>
        <x14:conditionalFormatting xmlns:xm="http://schemas.microsoft.com/office/excel/2006/main">
          <x14:cfRule type="expression" priority="243" id="{4F68822C-532B-4158-8838-FE35155118CE}">
            <xm:f>'J:\Voetbal2018-2019\[Voetbalodds2018-201900000.xlsx]Matchen (2)'!#REF!="4-4"</xm:f>
            <x14:dxf>
              <font>
                <color theme="0"/>
              </font>
              <fill>
                <patternFill>
                  <bgColor theme="3" tint="-0.499984740745262"/>
                </patternFill>
              </fill>
            </x14:dxf>
          </x14:cfRule>
          <x14:cfRule type="expression" priority="244" id="{2D2765BB-A44A-47EB-AC91-20C3A04566F3}">
            <xm:f>'J:\Voetbal2018-2019\[Voetbalodds2018-201900000.xlsx]Matchen (2)'!#REF!="3-3"</xm:f>
            <x14:dxf>
              <fill>
                <patternFill>
                  <bgColor theme="8" tint="0.59996337778862885"/>
                </patternFill>
              </fill>
            </x14:dxf>
          </x14:cfRule>
          <x14:cfRule type="expression" priority="245" id="{80FF7469-9F6C-4857-9C5E-AE69110486E3}">
            <xm:f>'J:\Voetbal2018-2019\[Voetbalodds2018-201900000.xlsx]Matchen (2)'!#REF!="0-0"</xm:f>
            <x14:dxf>
              <font>
                <color auto="1"/>
              </font>
              <numFmt numFmtId="2" formatCode="0.00"/>
              <fill>
                <patternFill patternType="solid">
                  <fgColor theme="0"/>
                  <bgColor theme="3" tint="0.39994506668294322"/>
                </patternFill>
              </fill>
            </x14:dxf>
          </x14:cfRule>
          <x14:cfRule type="expression" priority="246" id="{ED9E9C03-2DA5-4E9A-AAEF-1DB389FBFCC1}">
            <xm:f>'J:\Voetbal2018-2019\[Voetbalodds2018-201900000.xlsx]Matchen (2)'!#REF!="2-2"</xm:f>
            <x14:dxf>
              <fill>
                <patternFill>
                  <bgColor rgb="FFFFFF00"/>
                </patternFill>
              </fill>
            </x14:dxf>
          </x14:cfRule>
          <x14:cfRule type="expression" priority="247" id="{2B48B506-B434-4A4C-B70D-5C4282A50E63}">
            <xm:f>'J:\Voetbal2018-2019\[Voetbalodds2018-201900000.xlsx]Matchen (2)'!#REF!="1-1"</xm:f>
            <x14:dxf>
              <fill>
                <patternFill>
                  <bgColor rgb="FF99EB00"/>
                </patternFill>
              </fill>
            </x14:dxf>
          </x14:cfRule>
          <xm:sqref>J2:J6</xm:sqref>
        </x14:conditionalFormatting>
        <x14:conditionalFormatting xmlns:xm="http://schemas.microsoft.com/office/excel/2006/main">
          <x14:cfRule type="expression" priority="248" id="{373A1847-536D-4F0D-A88C-00D60156C5E8}">
            <xm:f>'J:\Voetbal2018-2019\[Voetbalodds2018-201900000.xlsx]Matchen (2)'!#REF!="1"</xm:f>
            <x14:dxf>
              <fill>
                <patternFill>
                  <bgColor rgb="FF99EB00"/>
                </patternFill>
              </fill>
            </x14:dxf>
          </x14:cfRule>
          <x14:cfRule type="expression" priority="249" id="{6F057DE9-144B-4925-BD00-10E1661BBA72}">
            <xm:f>'J:\Voetbal2018-2019\[Voetbalodds2018-201900000.xlsx]Matchen (2)'!#REF!="1"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I2:I6</xm:sqref>
        </x14:conditionalFormatting>
        <x14:conditionalFormatting xmlns:xm="http://schemas.microsoft.com/office/excel/2006/main">
          <x14:cfRule type="expression" priority="251" id="{889CA77B-A396-4163-9032-7460A972F7BB}">
            <xm:f>'J:\Voetbal2018-2019\[Voetbalodds2018-201900000.xlsx]Matchen (2)'!#REF!="3-3"</xm:f>
            <x14:dxf>
              <fill>
                <patternFill>
                  <bgColor theme="8" tint="0.59996337778862885"/>
                </patternFill>
              </fill>
            </x14:dxf>
          </x14:cfRule>
          <x14:cfRule type="expression" priority="252" id="{A9478AD5-5ED5-424B-A1FD-9DFCEB6B024E}">
            <xm:f>'J:\Voetbal2018-2019\[Voetbalodds2018-201900000.xlsx]Matchen (2)'!#REF!="4-4"</xm:f>
            <x14:dxf>
              <font>
                <color theme="0"/>
              </font>
              <fill>
                <patternFill>
                  <bgColor theme="3" tint="-0.499984740745262"/>
                </patternFill>
              </fill>
            </x14:dxf>
          </x14:cfRule>
          <x14:cfRule type="expression" priority="253" id="{26566F5E-9842-4816-A9C9-8D15F8D6F0CF}">
            <xm:f>'J:\Voetbal2018-2019\[Voetbalodds2018-201900000.xlsx]Matchen (2)'!#REF!="0-0"</xm:f>
            <x14:dxf>
              <font>
                <color auto="1"/>
              </font>
              <numFmt numFmtId="2" formatCode="0.00"/>
              <fill>
                <patternFill patternType="solid">
                  <fgColor theme="0"/>
                  <bgColor theme="3" tint="0.39994506668294322"/>
                </patternFill>
              </fill>
            </x14:dxf>
          </x14:cfRule>
          <x14:cfRule type="expression" priority="254" id="{5073FF40-9F5E-47D0-8848-2CE55C177EB6}">
            <xm:f>'J:\Voetbal2018-2019\[Voetbalodds2018-201900000.xlsx]Matchen (2)'!#REF!="2-2"</xm:f>
            <x14:dxf>
              <fill>
                <patternFill>
                  <bgColor rgb="FFFFFF00"/>
                </patternFill>
              </fill>
            </x14:dxf>
          </x14:cfRule>
          <x14:cfRule type="expression" priority="255" id="{0298AA8A-AAFA-46CB-8420-BB28744BD6AC}">
            <xm:f>'J:\Voetbal2018-2019\[Voetbalodds2018-201900000.xlsx]Matchen (2)'!#REF!="1-1"</xm:f>
            <x14:dxf>
              <fill>
                <patternFill>
                  <bgColor rgb="FF99EB00"/>
                </patternFill>
              </fill>
            </x14:dxf>
          </x14:cfRule>
          <xm:sqref>L2:L6</xm:sqref>
        </x14:conditionalFormatting>
        <x14:conditionalFormatting xmlns:xm="http://schemas.microsoft.com/office/excel/2006/main">
          <x14:cfRule type="expression" priority="256" id="{739C48B7-75D3-4DE9-849C-388468A783AE}">
            <xm:f>'J:\Voetbal2018-2019\[Voetbalodds2018-201900000.xlsx]Matchen (2)'!#REF!="1"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K2:K6</xm:sqref>
        </x14:conditionalFormatting>
        <x14:conditionalFormatting xmlns:xm="http://schemas.microsoft.com/office/excel/2006/main">
          <x14:cfRule type="expression" priority="257" id="{6586D463-3104-423A-94B7-4EBCE765C982}">
            <xm:f>'J:\Voetbal2018-2019\[Voetbalodds2018-201900000.xlsx]Matchen (2)'!#REF!="2"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M2:M6</xm:sqref>
        </x14:conditionalFormatting>
        <x14:conditionalFormatting xmlns:xm="http://schemas.microsoft.com/office/excel/2006/main">
          <x14:cfRule type="expression" priority="258" id="{D3517850-5C53-455A-ACEE-7DA288B1EBE4}">
            <xm:f>'J:\Voetbal2018-2019\[Voetbalodds2018-201900000.xlsx]Matchen (2)'!#REF!="3-3"</xm:f>
            <x14:dxf>
              <fill>
                <patternFill>
                  <bgColor theme="8" tint="0.59996337778862885"/>
                </patternFill>
              </fill>
            </x14:dxf>
          </x14:cfRule>
          <x14:cfRule type="expression" priority="259" id="{A31ED687-7F28-4179-A56E-53D15934730E}">
            <xm:f>'J:\Voetbal2018-2019\[Voetbalodds2018-201900000.xlsx]Matchen (2)'!#REF!="4-4"</xm:f>
            <x14:dxf>
              <font>
                <color theme="0"/>
              </font>
              <fill>
                <patternFill>
                  <bgColor theme="3" tint="-0.499984740745262"/>
                </patternFill>
              </fill>
            </x14:dxf>
          </x14:cfRule>
          <x14:cfRule type="expression" priority="260" id="{093D1B1B-1E79-4E82-BD3C-5CD16BB13182}">
            <xm:f>'J:\Voetbal2018-2019\[Voetbalodds2018-201900000.xlsx]Matchen (2)'!#REF!="0-0"</xm:f>
            <x14:dxf>
              <font>
                <color auto="1"/>
              </font>
              <numFmt numFmtId="2" formatCode="0.00"/>
              <fill>
                <patternFill patternType="solid">
                  <fgColor theme="0"/>
                  <bgColor theme="3" tint="0.39994506668294322"/>
                </patternFill>
              </fill>
            </x14:dxf>
          </x14:cfRule>
          <x14:cfRule type="expression" priority="261" id="{54F9565E-871C-40C8-ADBF-D96FF77DAB76}">
            <xm:f>'J:\Voetbal2018-2019\[Voetbalodds2018-201900000.xlsx]Matchen (2)'!#REF!="2-2"</xm:f>
            <x14:dxf>
              <fill>
                <patternFill>
                  <bgColor rgb="FFFFFF00"/>
                </patternFill>
              </fill>
            </x14:dxf>
          </x14:cfRule>
          <x14:cfRule type="expression" priority="262" id="{262CDB42-EEC4-4348-8855-D4CD03C3D3E9}">
            <xm:f>'J:\Voetbal2018-2019\[Voetbalodds2018-201900000.xlsx]Matchen (2)'!#REF!="1-1"</xm:f>
            <x14:dxf>
              <fill>
                <patternFill>
                  <bgColor rgb="FF99EB00"/>
                </patternFill>
              </fill>
            </x14:dxf>
          </x14:cfRule>
          <xm:sqref>P2:P6</xm:sqref>
        </x14:conditionalFormatting>
        <x14:conditionalFormatting xmlns:xm="http://schemas.microsoft.com/office/excel/2006/main">
          <x14:cfRule type="expression" priority="263" id="{88A58F33-7909-491A-8F6A-F8AA5674E10B}">
            <xm:f>'J:\Voetbal2018-2019\[Voetbalodds2018-201900000.xlsx]Matchen (2)'!#REF!="1"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O2:O6</xm:sqref>
        </x14:conditionalFormatting>
        <x14:conditionalFormatting xmlns:xm="http://schemas.microsoft.com/office/excel/2006/main">
          <x14:cfRule type="expression" priority="125" id="{EDFC43F9-EC91-40E4-BA33-487369527A86}">
            <xm:f>'J:\Voetbal2018-2019\[Voetbalodds2018-201900000.xlsx]Matchen (2)'!#REF!="1"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E7</xm:sqref>
        </x14:conditionalFormatting>
        <x14:conditionalFormatting xmlns:xm="http://schemas.microsoft.com/office/excel/2006/main">
          <x14:cfRule type="expression" priority="126" id="{5FA1EC6C-2578-4F9F-BFAA-D636C1FA57BB}">
            <xm:f>'J:\Voetbal2018-2019\[Voetbalodds2018-201900000.xlsx]Matchen (2)'!#REF!="2"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F7</xm:sqref>
        </x14:conditionalFormatting>
        <x14:conditionalFormatting xmlns:xm="http://schemas.microsoft.com/office/excel/2006/main">
          <x14:cfRule type="expression" priority="117" id="{44610D7F-31ED-400D-921E-0DD1C0ACC785}">
            <xm:f>'J:\Voetbal2018-2019\[Voetbalodds2018-201900000.xlsx]Matchen (2)'!#REF!="1"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G7</xm:sqref>
        </x14:conditionalFormatting>
        <x14:conditionalFormatting xmlns:xm="http://schemas.microsoft.com/office/excel/2006/main">
          <x14:cfRule type="expression" priority="118" id="{6946BC25-DD86-4A18-89C0-12E2B588BE71}">
            <xm:f>'J:\Voetbal2018-2019\[Voetbalodds2018-201900000.xlsx]Matchen (2)'!#REF!="2"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H7</xm:sqref>
        </x14:conditionalFormatting>
        <x14:conditionalFormatting xmlns:xm="http://schemas.microsoft.com/office/excel/2006/main">
          <x14:cfRule type="expression" priority="109" id="{0B8A7DF3-F0B6-416F-B73A-B77022F4C86A}">
            <xm:f>'J:\Voetbal2018-2019\[Voetbalodds2018-201900000.xlsx]Matchen (2)'!#REF!="1"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I7</xm:sqref>
        </x14:conditionalFormatting>
        <x14:conditionalFormatting xmlns:xm="http://schemas.microsoft.com/office/excel/2006/main">
          <x14:cfRule type="expression" priority="110" id="{847944D2-9AFC-4C98-994C-FFE20188EF1F}">
            <xm:f>'J:\Voetbal2018-2019\[Voetbalodds2018-201900000.xlsx]Matchen (2)'!#REF!="2"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J7</xm:sqref>
        </x14:conditionalFormatting>
        <x14:conditionalFormatting xmlns:xm="http://schemas.microsoft.com/office/excel/2006/main">
          <x14:cfRule type="expression" priority="93" id="{F183087D-724D-4FEA-B0D9-C102272D4D2A}">
            <xm:f>'J:\Voetbal2018-2019\[Voetbalodds2018-201900000.xlsx]Matchen (2)'!#REF!="1"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K7</xm:sqref>
        </x14:conditionalFormatting>
        <x14:conditionalFormatting xmlns:xm="http://schemas.microsoft.com/office/excel/2006/main">
          <x14:cfRule type="expression" priority="94" id="{1CEBA159-D8A1-477B-9334-F2C9CD129AB8}">
            <xm:f>'J:\Voetbal2018-2019\[Voetbalodds2018-201900000.xlsx]Matchen (2)'!#REF!="2"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L7</xm:sqref>
        </x14:conditionalFormatting>
        <x14:conditionalFormatting xmlns:xm="http://schemas.microsoft.com/office/excel/2006/main">
          <x14:cfRule type="expression" priority="85" id="{5552B6F4-703B-4076-972B-2B74D2499987}">
            <xm:f>'J:\Voetbal2018-2019\[Voetbalodds2018-201900000.xlsx]Matchen (2)'!#REF!="1"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O7</xm:sqref>
        </x14:conditionalFormatting>
        <x14:conditionalFormatting xmlns:xm="http://schemas.microsoft.com/office/excel/2006/main">
          <x14:cfRule type="expression" priority="86" id="{2FFA4E11-D89E-4F05-A9D5-92FD816BB244}">
            <xm:f>'J:\Voetbal2018-2019\[Voetbalodds2018-201900000.xlsx]Matchen (2)'!#REF!="2"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P7</xm:sqref>
        </x14:conditionalFormatting>
        <x14:conditionalFormatting xmlns:xm="http://schemas.microsoft.com/office/excel/2006/main">
          <x14:cfRule type="expression" priority="77" id="{3B53A8B2-6AD3-4C79-8496-C310DC10A53F}">
            <xm:f>'J:\Voetbal2018-2019\[Voetbalodds2018-201900000.xlsx]Matchen (2)'!#REF!="1"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E9</xm:sqref>
        </x14:conditionalFormatting>
        <x14:conditionalFormatting xmlns:xm="http://schemas.microsoft.com/office/excel/2006/main">
          <x14:cfRule type="expression" priority="78" id="{0D5B7429-9FEF-4434-99D5-1842BDFC6654}">
            <xm:f>'J:\Voetbal2018-2019\[Voetbalodds2018-201900000.xlsx]Matchen (2)'!#REF!="2"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F9</xm:sqref>
        </x14:conditionalFormatting>
        <x14:conditionalFormatting xmlns:xm="http://schemas.microsoft.com/office/excel/2006/main">
          <x14:cfRule type="expression" priority="69" id="{D657D7F0-4E06-4118-A1E9-89EDD502C8A4}">
            <xm:f>'J:\Voetbal2018-2019\[Voetbalodds2018-201900000.xlsx]Matchen (2)'!#REF!="1"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G9</xm:sqref>
        </x14:conditionalFormatting>
        <x14:conditionalFormatting xmlns:xm="http://schemas.microsoft.com/office/excel/2006/main">
          <x14:cfRule type="expression" priority="70" id="{85E1080D-9F4C-4EEA-8C72-9431ED28AF9C}">
            <xm:f>'J:\Voetbal2018-2019\[Voetbalodds2018-201900000.xlsx]Matchen (2)'!#REF!="2"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H9</xm:sqref>
        </x14:conditionalFormatting>
        <x14:conditionalFormatting xmlns:xm="http://schemas.microsoft.com/office/excel/2006/main">
          <x14:cfRule type="expression" priority="61" id="{18F1DA64-8B9D-49A8-A3E5-6D491C9E0A5F}">
            <xm:f>'J:\Voetbal2018-2019\[Voetbalodds2018-201900000.xlsx]Matchen (2)'!#REF!="1"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I9</xm:sqref>
        </x14:conditionalFormatting>
        <x14:conditionalFormatting xmlns:xm="http://schemas.microsoft.com/office/excel/2006/main">
          <x14:cfRule type="expression" priority="62" id="{2722DCC5-1420-4185-AF7E-C39F0B28FE63}">
            <xm:f>'J:\Voetbal2018-2019\[Voetbalodds2018-201900000.xlsx]Matchen (2)'!#REF!="2"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J9</xm:sqref>
        </x14:conditionalFormatting>
        <x14:conditionalFormatting xmlns:xm="http://schemas.microsoft.com/office/excel/2006/main">
          <x14:cfRule type="expression" priority="45" id="{C1BB2D07-8CA6-4D17-B39B-408BAC132406}">
            <xm:f>'J:\Voetbal2018-2019\[Voetbalodds2018-201900000.xlsx]Matchen (2)'!#REF!="1"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K9</xm:sqref>
        </x14:conditionalFormatting>
        <x14:conditionalFormatting xmlns:xm="http://schemas.microsoft.com/office/excel/2006/main">
          <x14:cfRule type="expression" priority="46" id="{1FE157F8-6DF7-491A-A9AB-BC6E3B253FFE}">
            <xm:f>'J:\Voetbal2018-2019\[Voetbalodds2018-201900000.xlsx]Matchen (2)'!#REF!="2"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L9</xm:sqref>
        </x14:conditionalFormatting>
        <x14:conditionalFormatting xmlns:xm="http://schemas.microsoft.com/office/excel/2006/main">
          <x14:cfRule type="expression" priority="37" id="{08E0307A-B37B-41BD-ADEC-8C06636A8A65}">
            <xm:f>'J:\Voetbal2018-2019\[Voetbalodds2018-201900000.xlsx]Matchen (2)'!#REF!="1"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O9</xm:sqref>
        </x14:conditionalFormatting>
        <x14:conditionalFormatting xmlns:xm="http://schemas.microsoft.com/office/excel/2006/main">
          <x14:cfRule type="expression" priority="38" id="{86CC6239-822C-4F95-8ADF-2C1309C52509}">
            <xm:f>'J:\Voetbal2018-2019\[Voetbalodds2018-201900000.xlsx]Matchen (2)'!#REF!="2"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P9</xm:sqref>
        </x14:conditionalFormatting>
        <x14:conditionalFormatting xmlns:xm="http://schemas.microsoft.com/office/excel/2006/main">
          <x14:cfRule type="expression" priority="29" id="{D02E5F3A-914D-4D8E-9E4B-627D20DAC03B}">
            <xm:f>'J:\Voetbal2018-2019\[Voetbalodds2018-201900000.xlsx]Matchen (2)'!#REF!="1"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M7</xm:sqref>
        </x14:conditionalFormatting>
        <x14:conditionalFormatting xmlns:xm="http://schemas.microsoft.com/office/excel/2006/main">
          <x14:cfRule type="expression" priority="30" id="{A4F73955-E938-41C4-8D23-9E3EC38E5B1D}">
            <xm:f>'J:\Voetbal2018-2019\[Voetbalodds2018-201900000.xlsx]Matchen (2)'!#REF!="2"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N7</xm:sqref>
        </x14:conditionalFormatting>
        <x14:conditionalFormatting xmlns:xm="http://schemas.microsoft.com/office/excel/2006/main">
          <x14:cfRule type="expression" priority="21" id="{D45C222A-8FB1-4E41-8D90-CE26C47BF154}">
            <xm:f>'J:\Voetbal2018-2019\[Voetbalodds2018-201900000.xlsx]Matchen (2)'!#REF!="1"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M9</xm:sqref>
        </x14:conditionalFormatting>
        <x14:conditionalFormatting xmlns:xm="http://schemas.microsoft.com/office/excel/2006/main">
          <x14:cfRule type="expression" priority="22" id="{EDFEC7C5-F9AC-45E0-BD5E-F5EF6FB4D419}">
            <xm:f>'J:\Voetbal2018-2019\[Voetbalodds2018-201900000.xlsx]Matchen (2)'!#REF!="2"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N9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3</vt:i4>
      </vt:variant>
    </vt:vector>
  </HeadingPairs>
  <TitlesOfParts>
    <vt:vector size="4" baseType="lpstr">
      <vt:lpstr>Blad1</vt:lpstr>
      <vt:lpstr>Draw</vt:lpstr>
      <vt:lpstr>FaCup</vt:lpstr>
      <vt:lpstr>FaCupDraw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kurt michel</dc:creator>
  <cp:lastModifiedBy>kurt michel</cp:lastModifiedBy>
  <dcterms:created xsi:type="dcterms:W3CDTF">2018-11-25T00:57:24Z</dcterms:created>
  <dcterms:modified xsi:type="dcterms:W3CDTF">2018-12-11T19:52:36Z</dcterms:modified>
</cp:coreProperties>
</file>