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Voetbal2018-2019\"/>
    </mc:Choice>
  </mc:AlternateContent>
  <xr:revisionPtr revIDLastSave="0" documentId="13_ncr:1_{75DC283C-4929-4271-A2EB-28BE203202D4}" xr6:coauthVersionLast="40" xr6:coauthVersionMax="40" xr10:uidLastSave="{00000000-0000-0000-0000-000000000000}"/>
  <bookViews>
    <workbookView xWindow="0" yWindow="0" windowWidth="24000" windowHeight="10050" xr2:uid="{393FC7E7-A8D9-4BDE-B025-629090840423}"/>
  </bookViews>
  <sheets>
    <sheet name="Blad1" sheetId="1" r:id="rId1"/>
  </sheets>
  <externalReferences>
    <externalReference r:id="rId2"/>
  </externalReferences>
  <definedNames>
    <definedName name="Draw">Blad1!$R$4:$T$9</definedName>
    <definedName name="Draw2">Blad1!#REF!</definedName>
    <definedName name="FaCup">Blad1!$AQ$218:$AS$224</definedName>
    <definedName name="FaCupDraw">Blad1!$AW$218:$AY$223</definedName>
    <definedName name="overall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1" l="1"/>
  <c r="M5" i="1"/>
  <c r="I5" i="1"/>
  <c r="G5" i="1"/>
  <c r="E5" i="1"/>
  <c r="O9" i="1"/>
  <c r="M9" i="1"/>
  <c r="K9" i="1"/>
  <c r="I9" i="1"/>
  <c r="G9" i="1"/>
  <c r="E9" i="1"/>
  <c r="O7" i="1"/>
  <c r="M7" i="1"/>
  <c r="K7" i="1"/>
  <c r="I7" i="1"/>
  <c r="G7" i="1"/>
  <c r="E7" i="1"/>
  <c r="K6" i="1"/>
  <c r="K5" i="1" s="1"/>
  <c r="O3" i="1"/>
  <c r="M3" i="1"/>
  <c r="K3" i="1"/>
  <c r="I3" i="1"/>
  <c r="G3" i="1"/>
  <c r="E3" i="1"/>
  <c r="T5" i="1" l="1"/>
  <c r="R5" i="1" s="1"/>
  <c r="T6" i="1"/>
  <c r="T7" i="1"/>
  <c r="T9" i="1"/>
  <c r="R9" i="1" s="1"/>
  <c r="T4" i="1"/>
  <c r="E19" i="1"/>
  <c r="T8" i="1"/>
  <c r="E22" i="1"/>
  <c r="E24" i="1"/>
  <c r="E21" i="1"/>
  <c r="E23" i="1"/>
  <c r="E20" i="1"/>
  <c r="R7" i="1" l="1"/>
  <c r="R8" i="1"/>
  <c r="R6" i="1"/>
  <c r="R4" i="1"/>
  <c r="C19" i="1" s="1"/>
  <c r="B20" i="1"/>
  <c r="B23" i="1"/>
  <c r="B21" i="1"/>
  <c r="B24" i="1"/>
  <c r="B22" i="1"/>
  <c r="B19" i="1"/>
  <c r="C21" i="1" l="1"/>
  <c r="C24" i="1"/>
  <c r="C22" i="1"/>
  <c r="C23" i="1"/>
  <c r="C20" i="1"/>
</calcChain>
</file>

<file path=xl/sharedStrings.xml><?xml version="1.0" encoding="utf-8"?>
<sst xmlns="http://schemas.openxmlformats.org/spreadsheetml/2006/main" count="23" uniqueCount="19">
  <si>
    <t>Score</t>
  </si>
  <si>
    <t>Predictz</t>
  </si>
  <si>
    <t>Forebet</t>
  </si>
  <si>
    <t>Super</t>
  </si>
  <si>
    <t>WinDraw</t>
  </si>
  <si>
    <t>My Tips</t>
  </si>
  <si>
    <t xml:space="preserve"> Laatste GroepsMatch Draw</t>
  </si>
  <si>
    <t>Last Meeting Total Draws</t>
  </si>
  <si>
    <t>Laatste Groepsmatch Overall</t>
  </si>
  <si>
    <t>Best Draw Tipper Over all Matches</t>
  </si>
  <si>
    <t>Best Overall Matches Tipper</t>
  </si>
  <si>
    <t>Best Draw Tipper</t>
  </si>
  <si>
    <t>MyTips</t>
  </si>
  <si>
    <t>SuperTip</t>
  </si>
  <si>
    <t>Rank</t>
  </si>
  <si>
    <t>Name</t>
  </si>
  <si>
    <t>%</t>
  </si>
  <si>
    <t>Tabel 1</t>
  </si>
  <si>
    <t>Tabel1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</si>
</sst>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 applyBorder="1" applyAlignment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1" fontId="0" fillId="3" borderId="2" xfId="1" applyNumberFormat="1" applyFont="1" applyFill="1" applyBorder="1" applyAlignment="1" applyProtection="1">
      <alignment horizontal="center"/>
    </xf>
    <xf numFmtId="1" fontId="0" fillId="3" borderId="1" xfId="1" applyNumberFormat="1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3" borderId="1" xfId="1" applyNumberFormat="1" applyFont="1" applyFill="1" applyBorder="1" applyAlignment="1">
      <alignment horizontal="center"/>
    </xf>
    <xf numFmtId="0" fontId="0" fillId="2" borderId="0" xfId="0" applyFill="1"/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0" applyNumberFormat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0" fontId="0" fillId="0" borderId="0" xfId="1" applyNumberFormat="1" applyFont="1" applyBorder="1"/>
    <xf numFmtId="10" fontId="0" fillId="0" borderId="0" xfId="0" applyNumberFormat="1" applyBorder="1"/>
    <xf numFmtId="1" fontId="0" fillId="0" borderId="4" xfId="0" applyNumberFormat="1" applyBorder="1"/>
    <xf numFmtId="9" fontId="0" fillId="0" borderId="4" xfId="1" applyFont="1" applyBorder="1"/>
    <xf numFmtId="0" fontId="0" fillId="0" borderId="0" xfId="0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10" borderId="1" xfId="0" applyFill="1" applyBorder="1"/>
    <xf numFmtId="0" fontId="0" fillId="0" borderId="5" xfId="0" applyBorder="1"/>
    <xf numFmtId="10" fontId="1" fillId="3" borderId="4" xfId="1" applyNumberFormat="1" applyFont="1" applyFill="1" applyBorder="1" applyAlignment="1" applyProtection="1">
      <alignment horizontal="center"/>
    </xf>
    <xf numFmtId="49" fontId="0" fillId="5" borderId="2" xfId="0" applyNumberFormat="1" applyFill="1" applyBorder="1" applyAlignment="1">
      <alignment horizontal="center"/>
    </xf>
    <xf numFmtId="49" fontId="0" fillId="5" borderId="6" xfId="0" applyNumberFormat="1" applyFill="1" applyBorder="1" applyAlignment="1">
      <alignment horizontal="center"/>
    </xf>
    <xf numFmtId="49" fontId="0" fillId="5" borderId="3" xfId="0" applyNumberFormat="1" applyFill="1" applyBorder="1" applyAlignment="1">
      <alignment horizontal="center"/>
    </xf>
    <xf numFmtId="49" fontId="0" fillId="7" borderId="2" xfId="0" applyNumberFormat="1" applyFill="1" applyBorder="1" applyAlignment="1" applyProtection="1">
      <alignment horizontal="center"/>
      <protection locked="0"/>
    </xf>
    <xf numFmtId="49" fontId="0" fillId="7" borderId="3" xfId="0" applyNumberForma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10" fontId="0" fillId="7" borderId="2" xfId="1" applyNumberFormat="1" applyFont="1" applyFill="1" applyBorder="1" applyAlignment="1" applyProtection="1">
      <alignment horizontal="center"/>
    </xf>
    <xf numFmtId="10" fontId="0" fillId="7" borderId="3" xfId="1" applyNumberFormat="1" applyFont="1" applyFill="1" applyBorder="1" applyAlignment="1" applyProtection="1">
      <alignment horizontal="center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3" xfId="0" applyNumberFormat="1" applyFill="1" applyBorder="1" applyAlignment="1" applyProtection="1">
      <alignment horizontal="center"/>
      <protection locked="0"/>
    </xf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6" borderId="2" xfId="0" applyNumberFormat="1" applyFill="1" applyBorder="1" applyAlignment="1" applyProtection="1">
      <alignment horizontal="center"/>
      <protection locked="0"/>
    </xf>
    <xf numFmtId="49" fontId="0" fillId="6" borderId="3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3" xfId="0" applyNumberFormat="1" applyFill="1" applyBorder="1" applyAlignment="1" applyProtection="1">
      <alignment horizontal="center"/>
      <protection locked="0"/>
    </xf>
    <xf numFmtId="49" fontId="0" fillId="9" borderId="2" xfId="0" applyNumberFormat="1" applyFill="1" applyBorder="1" applyAlignment="1" applyProtection="1">
      <alignment horizontal="center"/>
      <protection locked="0"/>
    </xf>
    <xf numFmtId="49" fontId="0" fillId="9" borderId="3" xfId="0" applyNumberFormat="1" applyFill="1" applyBorder="1" applyAlignment="1" applyProtection="1">
      <alignment horizontal="center"/>
      <protection locked="0"/>
    </xf>
    <xf numFmtId="0" fontId="3" fillId="6" borderId="2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1" fillId="3" borderId="11" xfId="1" applyNumberFormat="1" applyFont="1" applyFill="1" applyBorder="1" applyAlignment="1" applyProtection="1">
      <alignment horizontal="center"/>
    </xf>
    <xf numFmtId="0" fontId="1" fillId="3" borderId="12" xfId="1" applyNumberFormat="1" applyFont="1" applyFill="1" applyBorder="1" applyAlignment="1" applyProtection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3" borderId="7" xfId="1" applyNumberFormat="1" applyFont="1" applyFill="1" applyBorder="1" applyAlignment="1" applyProtection="1">
      <alignment horizontal="center"/>
    </xf>
    <xf numFmtId="0" fontId="1" fillId="3" borderId="10" xfId="1" applyNumberFormat="1" applyFont="1" applyFill="1" applyBorder="1" applyAlignment="1" applyProtection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5" xfId="1" applyNumberFormat="1" applyFont="1" applyFill="1" applyBorder="1" applyAlignment="1" applyProtection="1">
      <alignment horizontal="center"/>
    </xf>
    <xf numFmtId="10" fontId="2" fillId="3" borderId="5" xfId="1" applyNumberFormat="1" applyFont="1" applyFill="1" applyBorder="1" applyAlignment="1" applyProtection="1">
      <alignment horizontal="center"/>
    </xf>
  </cellXfs>
  <cellStyles count="2">
    <cellStyle name="Procent" xfId="1" builtinId="5"/>
    <cellStyle name="Standaard" xfId="0" builtinId="0"/>
  </cellStyles>
  <dxfs count="488">
    <dxf>
      <font>
        <b/>
        <i val="0"/>
      </font>
      <fill>
        <patternFill>
          <bgColor rgb="FF92D05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Voetbal2018-2019\Voetbalodds2018-201900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- 2018"/>
      <sheetName val="2018-2019"/>
      <sheetName val="Matchen"/>
      <sheetName val="CupMatchen "/>
      <sheetName val="DrawStats"/>
      <sheetName val="Midweek"/>
      <sheetName val="Draw"/>
      <sheetName val="Draw2-2"/>
      <sheetName val=" Combi Min Odd 3  Single"/>
      <sheetName val="CombiDraw"/>
      <sheetName val="BigFunCombi"/>
      <sheetName val="Tickets"/>
      <sheetName val="KopieerBlad"/>
      <sheetName val="KopieerBlad (2)"/>
      <sheetName val="Matche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CBC0-F170-439C-BC29-553BE97F35B1}">
  <sheetPr codeName="Blad1"/>
  <dimension ref="B1:T24"/>
  <sheetViews>
    <sheetView tabSelected="1" workbookViewId="0">
      <selection activeCell="J17" sqref="J17"/>
    </sheetView>
  </sheetViews>
  <sheetFormatPr defaultRowHeight="15" x14ac:dyDescent="0.25"/>
  <cols>
    <col min="2" max="2" width="5.7109375" style="23" customWidth="1"/>
    <col min="3" max="3" width="32.7109375" customWidth="1"/>
    <col min="4" max="4" width="5.28515625" customWidth="1"/>
    <col min="5" max="16" width="6.7109375" customWidth="1"/>
    <col min="17" max="20" width="8.7109375" customWidth="1"/>
  </cols>
  <sheetData>
    <row r="1" spans="3:20" ht="15.75" thickBot="1" x14ac:dyDescent="0.3"/>
    <row r="2" spans="3:20" ht="16.5" thickBot="1" x14ac:dyDescent="0.3">
      <c r="C2" s="1"/>
      <c r="D2" s="2"/>
      <c r="E2" s="38" t="s">
        <v>0</v>
      </c>
      <c r="F2" s="39"/>
      <c r="G2" s="40" t="s">
        <v>1</v>
      </c>
      <c r="H2" s="41"/>
      <c r="I2" s="42" t="s">
        <v>2</v>
      </c>
      <c r="J2" s="43"/>
      <c r="K2" s="44" t="s">
        <v>3</v>
      </c>
      <c r="L2" s="45"/>
      <c r="M2" s="46" t="s">
        <v>4</v>
      </c>
      <c r="N2" s="47"/>
      <c r="O2" s="32" t="s">
        <v>5</v>
      </c>
      <c r="P2" s="33"/>
      <c r="Q2" s="10"/>
      <c r="R2" s="26" t="s">
        <v>18</v>
      </c>
    </row>
    <row r="3" spans="3:20" ht="16.5" thickBot="1" x14ac:dyDescent="0.3">
      <c r="C3" s="34" t="s">
        <v>6</v>
      </c>
      <c r="D3" s="35"/>
      <c r="E3" s="36">
        <f>E4/F4</f>
        <v>0.33333333333333331</v>
      </c>
      <c r="F3" s="37"/>
      <c r="G3" s="36">
        <f>G4/H4</f>
        <v>0.66666666666666663</v>
      </c>
      <c r="H3" s="37"/>
      <c r="I3" s="36">
        <f>I4/J4</f>
        <v>0.5</v>
      </c>
      <c r="J3" s="37"/>
      <c r="K3" s="36">
        <f>K4/L4</f>
        <v>0</v>
      </c>
      <c r="L3" s="37"/>
      <c r="M3" s="36">
        <f>M4/N4</f>
        <v>0.5</v>
      </c>
      <c r="N3" s="37"/>
      <c r="O3" s="36">
        <f>O4/P4</f>
        <v>1</v>
      </c>
      <c r="P3" s="37"/>
      <c r="Q3" s="10"/>
      <c r="R3" s="27" t="s">
        <v>14</v>
      </c>
      <c r="S3" s="11" t="s">
        <v>15</v>
      </c>
      <c r="T3" s="12" t="s">
        <v>16</v>
      </c>
    </row>
    <row r="4" spans="3:20" ht="16.5" thickBot="1" x14ac:dyDescent="0.3">
      <c r="C4" s="3" t="s">
        <v>7</v>
      </c>
      <c r="D4" s="4">
        <v>4</v>
      </c>
      <c r="E4" s="5">
        <v>1</v>
      </c>
      <c r="F4" s="6">
        <v>3</v>
      </c>
      <c r="G4" s="5">
        <v>2</v>
      </c>
      <c r="H4" s="6">
        <v>3</v>
      </c>
      <c r="I4" s="5">
        <v>1</v>
      </c>
      <c r="J4" s="6">
        <v>2</v>
      </c>
      <c r="K4" s="5">
        <v>0</v>
      </c>
      <c r="L4" s="6">
        <v>1</v>
      </c>
      <c r="M4" s="5">
        <v>1</v>
      </c>
      <c r="N4" s="6">
        <v>2</v>
      </c>
      <c r="O4" s="5">
        <v>3</v>
      </c>
      <c r="P4" s="6">
        <v>3</v>
      </c>
      <c r="Q4" s="10"/>
      <c r="R4" s="21">
        <f>RANK(T4,$T$4:$T$9,0)+COUNTIF($T$4:T4,T4)-1</f>
        <v>5</v>
      </c>
      <c r="S4" s="11" t="s">
        <v>0</v>
      </c>
      <c r="T4" s="22">
        <f>E7</f>
        <v>0.6</v>
      </c>
    </row>
    <row r="5" spans="3:20" ht="16.5" thickBot="1" x14ac:dyDescent="0.3">
      <c r="C5" s="48" t="s">
        <v>8</v>
      </c>
      <c r="D5" s="49"/>
      <c r="E5" s="36">
        <f>E6/F6</f>
        <v>0.4</v>
      </c>
      <c r="F5" s="37"/>
      <c r="G5" s="36">
        <f>G6/H6</f>
        <v>0.5</v>
      </c>
      <c r="H5" s="37"/>
      <c r="I5" s="36">
        <f>I6/J6</f>
        <v>0.6</v>
      </c>
      <c r="J5" s="37"/>
      <c r="K5" s="36">
        <f>K6/L6</f>
        <v>0</v>
      </c>
      <c r="L5" s="37"/>
      <c r="M5" s="36">
        <f>M6/N6</f>
        <v>0.7</v>
      </c>
      <c r="N5" s="37"/>
      <c r="O5" s="36">
        <f>O6/P6</f>
        <v>0.7</v>
      </c>
      <c r="P5" s="37"/>
      <c r="Q5" s="10"/>
      <c r="R5" s="21">
        <f>RANK(T5,$T$4:$T$9,0)+COUNTIF($T$4:T5,T5)-1</f>
        <v>6</v>
      </c>
      <c r="S5" s="11" t="s">
        <v>1</v>
      </c>
      <c r="T5" s="22">
        <f>G7</f>
        <v>0</v>
      </c>
    </row>
    <row r="6" spans="3:20" ht="16.5" thickBot="1" x14ac:dyDescent="0.3">
      <c r="C6" s="7"/>
      <c r="D6" s="8"/>
      <c r="E6" s="5">
        <v>4</v>
      </c>
      <c r="F6" s="6">
        <v>10</v>
      </c>
      <c r="G6" s="5">
        <v>5</v>
      </c>
      <c r="H6" s="6">
        <v>10</v>
      </c>
      <c r="I6" s="5">
        <v>6</v>
      </c>
      <c r="J6" s="6">
        <v>10</v>
      </c>
      <c r="K6" s="5">
        <f>AL7</f>
        <v>0</v>
      </c>
      <c r="L6" s="6">
        <v>1</v>
      </c>
      <c r="M6" s="5">
        <v>7</v>
      </c>
      <c r="N6" s="6">
        <v>10</v>
      </c>
      <c r="O6" s="5">
        <v>7</v>
      </c>
      <c r="P6" s="6">
        <v>10</v>
      </c>
      <c r="Q6" s="10"/>
      <c r="R6" s="21">
        <f>RANK(T6,$T$4:$T$9,0)+COUNTIF($T$4:T6,T6)-1</f>
        <v>4</v>
      </c>
      <c r="S6" s="11" t="s">
        <v>2</v>
      </c>
      <c r="T6" s="22">
        <f>I7</f>
        <v>0.66666666666666663</v>
      </c>
    </row>
    <row r="7" spans="3:20" ht="16.5" thickBot="1" x14ac:dyDescent="0.3">
      <c r="C7" s="50" t="s">
        <v>9</v>
      </c>
      <c r="D7" s="51"/>
      <c r="E7" s="36">
        <f>E8/F8</f>
        <v>0.6</v>
      </c>
      <c r="F7" s="37"/>
      <c r="G7" s="36">
        <f>G8/H8</f>
        <v>0</v>
      </c>
      <c r="H7" s="37"/>
      <c r="I7" s="36">
        <f>I8/J8</f>
        <v>0.66666666666666663</v>
      </c>
      <c r="J7" s="37"/>
      <c r="K7" s="36">
        <f>K8/L8</f>
        <v>0.75</v>
      </c>
      <c r="L7" s="37"/>
      <c r="M7" s="36">
        <f>M8/N8</f>
        <v>1</v>
      </c>
      <c r="N7" s="37"/>
      <c r="O7" s="36">
        <f>O8/P8</f>
        <v>1</v>
      </c>
      <c r="P7" s="37"/>
      <c r="Q7" s="10"/>
      <c r="R7" s="21">
        <f>RANK(T7,$T$4:$T$9,0)+COUNTIF($T$4:T7,T7)-1</f>
        <v>3</v>
      </c>
      <c r="S7" s="11" t="s">
        <v>13</v>
      </c>
      <c r="T7" s="22">
        <f>K7</f>
        <v>0.75</v>
      </c>
    </row>
    <row r="8" spans="3:20" ht="16.5" thickBot="1" x14ac:dyDescent="0.3">
      <c r="C8" s="58"/>
      <c r="D8" s="59"/>
      <c r="E8" s="9">
        <v>3</v>
      </c>
      <c r="F8" s="9">
        <v>5</v>
      </c>
      <c r="G8" s="9">
        <v>0</v>
      </c>
      <c r="H8" s="9">
        <v>3</v>
      </c>
      <c r="I8" s="9">
        <v>2</v>
      </c>
      <c r="J8" s="9">
        <v>3</v>
      </c>
      <c r="K8" s="9">
        <v>3</v>
      </c>
      <c r="L8" s="9">
        <v>4</v>
      </c>
      <c r="M8" s="9">
        <v>4</v>
      </c>
      <c r="N8" s="9">
        <v>4</v>
      </c>
      <c r="O8" s="9">
        <v>3</v>
      </c>
      <c r="P8" s="9">
        <v>3</v>
      </c>
      <c r="Q8" s="10"/>
      <c r="R8" s="21">
        <f>RANK(T8,$T$4:$T$9,0)+COUNTIF($T$4:T8,T8)-1</f>
        <v>1</v>
      </c>
      <c r="S8" s="11" t="s">
        <v>4</v>
      </c>
      <c r="T8" s="22">
        <f>M7</f>
        <v>1</v>
      </c>
    </row>
    <row r="9" spans="3:20" ht="16.5" thickBot="1" x14ac:dyDescent="0.3">
      <c r="C9" s="56" t="s">
        <v>10</v>
      </c>
      <c r="D9" s="57"/>
      <c r="E9" s="36">
        <f>E10/F10</f>
        <v>0.4</v>
      </c>
      <c r="F9" s="37"/>
      <c r="G9" s="36">
        <f>G10/H10</f>
        <v>0.5</v>
      </c>
      <c r="H9" s="37"/>
      <c r="I9" s="36">
        <f>I10/J10</f>
        <v>0.6</v>
      </c>
      <c r="J9" s="37"/>
      <c r="K9" s="36">
        <f>K10/L10</f>
        <v>0</v>
      </c>
      <c r="L9" s="37"/>
      <c r="M9" s="36">
        <f>M10/N10</f>
        <v>0.7</v>
      </c>
      <c r="N9" s="37"/>
      <c r="O9" s="36">
        <f>O10/P10</f>
        <v>0.7</v>
      </c>
      <c r="P9" s="37"/>
      <c r="Q9" s="10"/>
      <c r="R9" s="21">
        <f>RANK(T9,$T$4:$T$9,0)+COUNTIF($T$4:T9,T9)-1</f>
        <v>2</v>
      </c>
      <c r="S9" s="11" t="s">
        <v>12</v>
      </c>
      <c r="T9" s="22">
        <f>O7</f>
        <v>1</v>
      </c>
    </row>
    <row r="10" spans="3:20" ht="16.5" thickBot="1" x14ac:dyDescent="0.3">
      <c r="C10" s="54"/>
      <c r="D10" s="55"/>
      <c r="E10" s="9">
        <v>4</v>
      </c>
      <c r="F10" s="9">
        <v>10</v>
      </c>
      <c r="G10" s="9">
        <v>5</v>
      </c>
      <c r="H10" s="9">
        <v>10</v>
      </c>
      <c r="I10" s="9">
        <v>6</v>
      </c>
      <c r="J10" s="9">
        <v>10</v>
      </c>
      <c r="K10" s="9">
        <v>0</v>
      </c>
      <c r="L10" s="9">
        <v>1</v>
      </c>
      <c r="M10" s="9">
        <v>7</v>
      </c>
      <c r="N10" s="9">
        <v>10</v>
      </c>
      <c r="O10" s="9">
        <v>7</v>
      </c>
      <c r="P10" s="9">
        <v>10</v>
      </c>
      <c r="Q10" s="10"/>
      <c r="R10" s="11"/>
      <c r="S10" s="11"/>
      <c r="T10" s="13"/>
    </row>
    <row r="13" spans="3:20" x14ac:dyDescent="0.25">
      <c r="E13" s="15"/>
      <c r="F13" s="14"/>
      <c r="G13" s="14"/>
      <c r="H13" s="16"/>
      <c r="I13" s="17"/>
      <c r="J13" s="18"/>
      <c r="K13" s="14"/>
      <c r="L13" s="16"/>
      <c r="M13" s="17"/>
      <c r="N13" s="18"/>
    </row>
    <row r="14" spans="3:20" x14ac:dyDescent="0.25">
      <c r="E14" s="15"/>
      <c r="F14" s="14"/>
      <c r="G14" s="14"/>
      <c r="H14" s="19"/>
      <c r="I14" s="14"/>
      <c r="J14" s="20"/>
      <c r="K14" s="14"/>
      <c r="L14" s="20"/>
      <c r="M14" s="14"/>
      <c r="N14" s="20"/>
    </row>
    <row r="15" spans="3:20" x14ac:dyDescent="0.25">
      <c r="E15" s="15"/>
      <c r="F15" s="14"/>
      <c r="G15" s="14"/>
      <c r="H15" s="19"/>
      <c r="I15" s="14"/>
      <c r="J15" s="20"/>
      <c r="K15" s="14"/>
      <c r="L15" s="20"/>
      <c r="M15" s="14"/>
      <c r="N15" s="20"/>
    </row>
    <row r="16" spans="3:20" ht="15.75" thickBot="1" x14ac:dyDescent="0.3">
      <c r="E16" s="15"/>
      <c r="F16" s="14"/>
      <c r="G16" s="14"/>
      <c r="H16" s="19"/>
      <c r="I16" s="14"/>
      <c r="J16" s="20"/>
      <c r="K16" s="14"/>
      <c r="L16" s="20"/>
      <c r="M16" s="14"/>
      <c r="N16" s="20"/>
    </row>
    <row r="17" spans="2:17" ht="15.75" thickBot="1" x14ac:dyDescent="0.3">
      <c r="C17" s="26" t="s">
        <v>17</v>
      </c>
      <c r="E17" s="15"/>
      <c r="F17" s="14"/>
      <c r="G17" s="14"/>
      <c r="H17" s="19"/>
      <c r="I17" s="14"/>
      <c r="J17" s="20"/>
      <c r="K17" s="14"/>
      <c r="L17" s="20"/>
      <c r="M17" s="14"/>
      <c r="N17" s="20"/>
    </row>
    <row r="18" spans="2:17" ht="15.75" thickBot="1" x14ac:dyDescent="0.3">
      <c r="B18" s="29" t="s">
        <v>11</v>
      </c>
      <c r="C18" s="30"/>
      <c r="D18" s="30"/>
      <c r="E18" s="30"/>
      <c r="F18" s="31"/>
      <c r="G18" s="14"/>
      <c r="H18" s="19"/>
      <c r="I18" s="14"/>
      <c r="J18" s="20"/>
      <c r="K18" s="14"/>
      <c r="L18" s="20"/>
      <c r="M18" s="14"/>
      <c r="N18" s="20"/>
    </row>
    <row r="19" spans="2:17" x14ac:dyDescent="0.25">
      <c r="B19" s="62">
        <f>RANK(E19,E$19:E$24)</f>
        <v>1</v>
      </c>
      <c r="C19" s="63" t="str">
        <f>VLOOKUP(ROW()-18,Draw,2,0)</f>
        <v>WinDraw</v>
      </c>
      <c r="D19" s="63"/>
      <c r="E19" s="64">
        <f>LARGE(E$7:O$7,ROW()-18)</f>
        <v>1</v>
      </c>
      <c r="F19" s="64"/>
      <c r="G19" s="16"/>
      <c r="H19" s="19"/>
      <c r="I19" s="14"/>
      <c r="J19" s="20"/>
      <c r="K19" s="14"/>
      <c r="L19" s="20"/>
      <c r="M19" s="14"/>
      <c r="N19" s="20"/>
      <c r="Q19" s="14"/>
    </row>
    <row r="20" spans="2:17" x14ac:dyDescent="0.25">
      <c r="B20" s="25">
        <f t="shared" ref="B20:B24" si="0">RANK(E20,E$19:E$24)</f>
        <v>1</v>
      </c>
      <c r="C20" s="52" t="str">
        <f t="shared" ref="C20:C24" si="1">VLOOKUP(ROW()-18,Draw,2,0)</f>
        <v>MyTips</v>
      </c>
      <c r="D20" s="53"/>
      <c r="E20" s="64">
        <f t="shared" ref="E20:E24" si="2">LARGE(E$7:O$7,ROW()-18)</f>
        <v>1</v>
      </c>
      <c r="F20" s="64"/>
      <c r="G20" s="16"/>
      <c r="H20" s="19"/>
      <c r="I20" s="14"/>
      <c r="J20" s="20"/>
      <c r="K20" s="14"/>
      <c r="L20" s="20"/>
      <c r="M20" s="14"/>
      <c r="N20" s="20"/>
    </row>
    <row r="21" spans="2:17" x14ac:dyDescent="0.25">
      <c r="B21" s="24">
        <f t="shared" si="0"/>
        <v>3</v>
      </c>
      <c r="C21" s="60" t="str">
        <f t="shared" si="1"/>
        <v>SuperTip</v>
      </c>
      <c r="D21" s="61"/>
      <c r="E21" s="28">
        <f t="shared" si="2"/>
        <v>0.75</v>
      </c>
      <c r="F21" s="28"/>
      <c r="G21" s="16"/>
    </row>
    <row r="22" spans="2:17" x14ac:dyDescent="0.25">
      <c r="B22" s="24">
        <f t="shared" si="0"/>
        <v>4</v>
      </c>
      <c r="C22" s="60" t="str">
        <f t="shared" si="1"/>
        <v>Forebet</v>
      </c>
      <c r="D22" s="61"/>
      <c r="E22" s="28">
        <f t="shared" si="2"/>
        <v>0.66666666666666663</v>
      </c>
      <c r="F22" s="28"/>
      <c r="G22" s="16"/>
    </row>
    <row r="23" spans="2:17" x14ac:dyDescent="0.25">
      <c r="B23" s="24">
        <f t="shared" si="0"/>
        <v>5</v>
      </c>
      <c r="C23" s="60" t="str">
        <f t="shared" si="1"/>
        <v>Score</v>
      </c>
      <c r="D23" s="61"/>
      <c r="E23" s="28">
        <f t="shared" si="2"/>
        <v>0.6</v>
      </c>
      <c r="F23" s="28"/>
      <c r="G23" s="16"/>
    </row>
    <row r="24" spans="2:17" x14ac:dyDescent="0.25">
      <c r="B24" s="24">
        <f t="shared" si="0"/>
        <v>6</v>
      </c>
      <c r="C24" s="60" t="str">
        <f t="shared" si="1"/>
        <v>Predictz</v>
      </c>
      <c r="D24" s="61"/>
      <c r="E24" s="28">
        <f t="shared" si="2"/>
        <v>0</v>
      </c>
      <c r="F24" s="28"/>
      <c r="G24" s="16"/>
    </row>
  </sheetData>
  <mergeCells count="49">
    <mergeCell ref="C8:D8"/>
    <mergeCell ref="B18:F18"/>
    <mergeCell ref="C24:D24"/>
    <mergeCell ref="E24:F24"/>
    <mergeCell ref="C21:D21"/>
    <mergeCell ref="E21:F21"/>
    <mergeCell ref="C22:D22"/>
    <mergeCell ref="E22:F22"/>
    <mergeCell ref="C23:D23"/>
    <mergeCell ref="E23:F23"/>
    <mergeCell ref="C20:D20"/>
    <mergeCell ref="E20:F20"/>
    <mergeCell ref="M9:N9"/>
    <mergeCell ref="O9:P9"/>
    <mergeCell ref="C10:D10"/>
    <mergeCell ref="C9:D9"/>
    <mergeCell ref="E9:F9"/>
    <mergeCell ref="G9:H9"/>
    <mergeCell ref="C19:D19"/>
    <mergeCell ref="E19:F19"/>
    <mergeCell ref="I9:J9"/>
    <mergeCell ref="K9:L9"/>
    <mergeCell ref="M7:N7"/>
    <mergeCell ref="O7:P7"/>
    <mergeCell ref="C5:D5"/>
    <mergeCell ref="E5:F5"/>
    <mergeCell ref="G5:H5"/>
    <mergeCell ref="I5:J5"/>
    <mergeCell ref="K5:L5"/>
    <mergeCell ref="M5:N5"/>
    <mergeCell ref="O5:P5"/>
    <mergeCell ref="C7:D7"/>
    <mergeCell ref="E7:F7"/>
    <mergeCell ref="G7:H7"/>
    <mergeCell ref="I7:J7"/>
    <mergeCell ref="K7:L7"/>
    <mergeCell ref="O2:P2"/>
    <mergeCell ref="C3:D3"/>
    <mergeCell ref="E3:F3"/>
    <mergeCell ref="G3:H3"/>
    <mergeCell ref="I3:J3"/>
    <mergeCell ref="K3:L3"/>
    <mergeCell ref="M3:N3"/>
    <mergeCell ref="O3:P3"/>
    <mergeCell ref="E2:F2"/>
    <mergeCell ref="G2:H2"/>
    <mergeCell ref="I2:J2"/>
    <mergeCell ref="K2:L2"/>
    <mergeCell ref="M2:N2"/>
  </mergeCells>
  <conditionalFormatting sqref="F2:F10">
    <cfRule type="expression" dxfId="487" priority="323">
      <formula>$I2="2"</formula>
    </cfRule>
  </conditionalFormatting>
  <conditionalFormatting sqref="E2:E10">
    <cfRule type="expression" dxfId="486" priority="322">
      <formula>$I2="1"</formula>
    </cfRule>
  </conditionalFormatting>
  <conditionalFormatting sqref="K2:K10">
    <cfRule type="expression" dxfId="485" priority="314">
      <formula>$O2="1"</formula>
    </cfRule>
  </conditionalFormatting>
  <conditionalFormatting sqref="M2:M10">
    <cfRule type="expression" dxfId="484" priority="315">
      <formula>$O2="2"</formula>
    </cfRule>
  </conditionalFormatting>
  <conditionalFormatting sqref="I2:I10">
    <cfRule type="expression" dxfId="483" priority="298">
      <formula>$K2="1"</formula>
    </cfRule>
  </conditionalFormatting>
  <conditionalFormatting sqref="L2:L10">
    <cfRule type="expression" dxfId="482" priority="285">
      <formula>$O2="3-3"</formula>
    </cfRule>
    <cfRule type="expression" dxfId="481" priority="286">
      <formula>$O2="4-4"</formula>
    </cfRule>
    <cfRule type="expression" dxfId="480" priority="287">
      <formula>$O2="0-0"</formula>
    </cfRule>
    <cfRule type="expression" dxfId="479" priority="288">
      <formula>$O2="2-2"</formula>
    </cfRule>
    <cfRule type="expression" dxfId="478" priority="289">
      <formula>$O2="1-1"</formula>
    </cfRule>
  </conditionalFormatting>
  <conditionalFormatting sqref="J2:J10">
    <cfRule type="expression" dxfId="477" priority="275">
      <formula>$K2="4-4"</formula>
    </cfRule>
    <cfRule type="expression" dxfId="476" priority="276">
      <formula>$K2="3-3"</formula>
    </cfRule>
    <cfRule type="expression" dxfId="475" priority="277">
      <formula>$K2="0-0"</formula>
    </cfRule>
    <cfRule type="expression" dxfId="474" priority="278">
      <formula>$K2="2-2"</formula>
    </cfRule>
    <cfRule type="expression" dxfId="473" priority="279">
      <formula>$K2="1-1"</formula>
    </cfRule>
  </conditionalFormatting>
  <conditionalFormatting sqref="G2:G6">
    <cfRule type="expression" dxfId="472" priority="236">
      <formula>$I2="3-3"</formula>
    </cfRule>
    <cfRule type="expression" dxfId="471" priority="237">
      <formula>$I2="4-4"</formula>
    </cfRule>
    <cfRule type="expression" dxfId="470" priority="238">
      <formula>$I2="0-0"</formula>
    </cfRule>
    <cfRule type="expression" dxfId="469" priority="239">
      <formula>$I2="2-2"</formula>
    </cfRule>
    <cfRule type="expression" dxfId="468" priority="240">
      <formula>$I2="1-1"</formula>
    </cfRule>
  </conditionalFormatting>
  <conditionalFormatting sqref="F2:F6">
    <cfRule type="expression" dxfId="467" priority="241">
      <formula>$I2="2"</formula>
    </cfRule>
  </conditionalFormatting>
  <conditionalFormatting sqref="E2:E6">
    <cfRule type="expression" dxfId="466" priority="235">
      <formula>$I2="1"</formula>
    </cfRule>
  </conditionalFormatting>
  <conditionalFormatting sqref="E3">
    <cfRule type="cellIs" dxfId="465" priority="231" operator="greaterThanOrEqual">
      <formula>0.8</formula>
    </cfRule>
    <cfRule type="cellIs" dxfId="464" priority="232" operator="greaterThan">
      <formula>0.45</formula>
    </cfRule>
    <cfRule type="cellIs" dxfId="463" priority="233" operator="lessThan">
      <formula>0.35</formula>
    </cfRule>
    <cfRule type="cellIs" dxfId="462" priority="234" operator="greaterThanOrEqual">
      <formula>0.35</formula>
    </cfRule>
  </conditionalFormatting>
  <conditionalFormatting sqref="G3">
    <cfRule type="cellIs" dxfId="461" priority="227" operator="greaterThanOrEqual">
      <formula>0.8</formula>
    </cfRule>
    <cfRule type="cellIs" dxfId="460" priority="228" operator="greaterThan">
      <formula>0.45</formula>
    </cfRule>
    <cfRule type="cellIs" dxfId="459" priority="229" operator="lessThan">
      <formula>0.35</formula>
    </cfRule>
    <cfRule type="cellIs" dxfId="458" priority="230" operator="greaterThanOrEqual">
      <formula>0.35</formula>
    </cfRule>
  </conditionalFormatting>
  <conditionalFormatting sqref="I3">
    <cfRule type="cellIs" dxfId="457" priority="223" operator="greaterThanOrEqual">
      <formula>0.8</formula>
    </cfRule>
    <cfRule type="cellIs" dxfId="456" priority="224" operator="greaterThan">
      <formula>0.45</formula>
    </cfRule>
    <cfRule type="cellIs" dxfId="455" priority="225" operator="lessThan">
      <formula>0.35</formula>
    </cfRule>
    <cfRule type="cellIs" dxfId="454" priority="226" operator="greaterThanOrEqual">
      <formula>0.35</formula>
    </cfRule>
  </conditionalFormatting>
  <conditionalFormatting sqref="K3">
    <cfRule type="cellIs" dxfId="453" priority="215" operator="greaterThanOrEqual">
      <formula>0.8</formula>
    </cfRule>
    <cfRule type="cellIs" dxfId="452" priority="216" operator="greaterThan">
      <formula>0.45</formula>
    </cfRule>
    <cfRule type="cellIs" dxfId="451" priority="217" operator="lessThan">
      <formula>0.35</formula>
    </cfRule>
    <cfRule type="cellIs" dxfId="450" priority="218" operator="greaterThanOrEqual">
      <formula>0.35</formula>
    </cfRule>
  </conditionalFormatting>
  <conditionalFormatting sqref="M3">
    <cfRule type="cellIs" dxfId="449" priority="211" operator="greaterThanOrEqual">
      <formula>0.8</formula>
    </cfRule>
    <cfRule type="cellIs" dxfId="448" priority="212" operator="greaterThan">
      <formula>0.45</formula>
    </cfRule>
    <cfRule type="cellIs" dxfId="447" priority="213" operator="lessThan">
      <formula>0.35</formula>
    </cfRule>
    <cfRule type="cellIs" dxfId="446" priority="214" operator="greaterThanOrEqual">
      <formula>0.35</formula>
    </cfRule>
  </conditionalFormatting>
  <conditionalFormatting sqref="O3">
    <cfRule type="cellIs" dxfId="445" priority="207" operator="greaterThanOrEqual">
      <formula>0.8</formula>
    </cfRule>
    <cfRule type="cellIs" dxfId="444" priority="208" operator="greaterThan">
      <formula>0.45</formula>
    </cfRule>
    <cfRule type="cellIs" dxfId="443" priority="209" operator="lessThan">
      <formula>0.35</formula>
    </cfRule>
    <cfRule type="cellIs" dxfId="442" priority="210" operator="greaterThanOrEqual">
      <formula>0.35</formula>
    </cfRule>
  </conditionalFormatting>
  <conditionalFormatting sqref="E5">
    <cfRule type="cellIs" dxfId="441" priority="203" operator="greaterThanOrEqual">
      <formula>0.8</formula>
    </cfRule>
    <cfRule type="cellIs" dxfId="440" priority="204" operator="greaterThan">
      <formula>0.45</formula>
    </cfRule>
    <cfRule type="cellIs" dxfId="439" priority="205" operator="lessThan">
      <formula>0.35</formula>
    </cfRule>
    <cfRule type="cellIs" dxfId="438" priority="206" operator="greaterThanOrEqual">
      <formula>0.35</formula>
    </cfRule>
  </conditionalFormatting>
  <conditionalFormatting sqref="G5">
    <cfRule type="cellIs" dxfId="437" priority="199" operator="greaterThanOrEqual">
      <formula>0.8</formula>
    </cfRule>
    <cfRule type="cellIs" dxfId="436" priority="200" operator="greaterThan">
      <formula>0.45</formula>
    </cfRule>
    <cfRule type="cellIs" dxfId="435" priority="201" operator="lessThan">
      <formula>0.35</formula>
    </cfRule>
    <cfRule type="cellIs" dxfId="434" priority="202" operator="greaterThanOrEqual">
      <formula>0.35</formula>
    </cfRule>
  </conditionalFormatting>
  <conditionalFormatting sqref="I5">
    <cfRule type="cellIs" dxfId="433" priority="195" operator="greaterThanOrEqual">
      <formula>0.8</formula>
    </cfRule>
    <cfRule type="cellIs" dxfId="432" priority="196" operator="greaterThan">
      <formula>0.45</formula>
    </cfRule>
    <cfRule type="cellIs" dxfId="431" priority="197" operator="lessThan">
      <formula>0.35</formula>
    </cfRule>
    <cfRule type="cellIs" dxfId="430" priority="198" operator="greaterThanOrEqual">
      <formula>0.35</formula>
    </cfRule>
  </conditionalFormatting>
  <conditionalFormatting sqref="K5">
    <cfRule type="cellIs" dxfId="429" priority="187" operator="greaterThanOrEqual">
      <formula>0.8</formula>
    </cfRule>
    <cfRule type="cellIs" dxfId="428" priority="188" operator="greaterThan">
      <formula>0.45</formula>
    </cfRule>
    <cfRule type="cellIs" dxfId="427" priority="189" operator="lessThan">
      <formula>0.35</formula>
    </cfRule>
    <cfRule type="cellIs" dxfId="426" priority="190" operator="greaterThanOrEqual">
      <formula>0.35</formula>
    </cfRule>
  </conditionalFormatting>
  <conditionalFormatting sqref="M5">
    <cfRule type="cellIs" dxfId="425" priority="183" operator="greaterThanOrEqual">
      <formula>0.8</formula>
    </cfRule>
    <cfRule type="cellIs" dxfId="424" priority="184" operator="greaterThan">
      <formula>0.45</formula>
    </cfRule>
    <cfRule type="cellIs" dxfId="423" priority="185" operator="lessThan">
      <formula>0.35</formula>
    </cfRule>
    <cfRule type="cellIs" dxfId="422" priority="186" operator="greaterThanOrEqual">
      <formula>0.35</formula>
    </cfRule>
  </conditionalFormatting>
  <conditionalFormatting sqref="O5">
    <cfRule type="cellIs" dxfId="421" priority="179" operator="greaterThanOrEqual">
      <formula>0.8</formula>
    </cfRule>
    <cfRule type="cellIs" dxfId="420" priority="180" operator="greaterThan">
      <formula>0.45</formula>
    </cfRule>
    <cfRule type="cellIs" dxfId="419" priority="181" operator="lessThan">
      <formula>0.35</formula>
    </cfRule>
    <cfRule type="cellIs" dxfId="418" priority="182" operator="greaterThanOrEqual">
      <formula>0.35</formula>
    </cfRule>
  </conditionalFormatting>
  <conditionalFormatting sqref="L10">
    <cfRule type="expression" dxfId="417" priority="169">
      <formula>$O10="3-3"</formula>
    </cfRule>
    <cfRule type="expression" dxfId="416" priority="170">
      <formula>$O10="4-4"</formula>
    </cfRule>
    <cfRule type="expression" dxfId="415" priority="171">
      <formula>$O10="0-0"</formula>
    </cfRule>
    <cfRule type="expression" dxfId="414" priority="172">
      <formula>$O10="2-2"</formula>
    </cfRule>
    <cfRule type="expression" dxfId="413" priority="173">
      <formula>$O10="1-1"</formula>
    </cfRule>
  </conditionalFormatting>
  <conditionalFormatting sqref="J10">
    <cfRule type="expression" dxfId="412" priority="159">
      <formula>$K10="4-4"</formula>
    </cfRule>
    <cfRule type="expression" dxfId="411" priority="160">
      <formula>$K10="3-3"</formula>
    </cfRule>
    <cfRule type="expression" dxfId="410" priority="161">
      <formula>$K10="0-0"</formula>
    </cfRule>
    <cfRule type="expression" dxfId="409" priority="162">
      <formula>$K10="2-2"</formula>
    </cfRule>
    <cfRule type="expression" dxfId="408" priority="163">
      <formula>$K10="1-1"</formula>
    </cfRule>
  </conditionalFormatting>
  <conditionalFormatting sqref="F8">
    <cfRule type="expression" dxfId="407" priority="158">
      <formula>$I8="2"</formula>
    </cfRule>
  </conditionalFormatting>
  <conditionalFormatting sqref="E8">
    <cfRule type="expression" dxfId="406" priority="152">
      <formula>$I8="1"</formula>
    </cfRule>
  </conditionalFormatting>
  <conditionalFormatting sqref="K8">
    <cfRule type="expression" dxfId="405" priority="150">
      <formula>$O8="1"</formula>
    </cfRule>
  </conditionalFormatting>
  <conditionalFormatting sqref="I8 I10">
    <cfRule type="expression" dxfId="404" priority="133">
      <formula>$K8="1"</formula>
    </cfRule>
  </conditionalFormatting>
  <conditionalFormatting sqref="G8 G10">
    <cfRule type="expression" dxfId="403" priority="153">
      <formula>$I8="3-3"</formula>
    </cfRule>
    <cfRule type="expression" dxfId="402" priority="155">
      <formula>$I8="0-0"</formula>
    </cfRule>
    <cfRule type="expression" dxfId="401" priority="156">
      <formula>$I8="2-2"</formula>
    </cfRule>
    <cfRule type="expression" dxfId="400" priority="157">
      <formula>$I8="1-1"</formula>
    </cfRule>
  </conditionalFormatting>
  <conditionalFormatting sqref="G8 G10">
    <cfRule type="expression" dxfId="399" priority="154">
      <formula>$I8="4-4"</formula>
    </cfRule>
  </conditionalFormatting>
  <conditionalFormatting sqref="J8">
    <cfRule type="expression" dxfId="398" priority="135">
      <formula>$K8="4-4"</formula>
    </cfRule>
    <cfRule type="expression" dxfId="397" priority="136">
      <formula>$K8="3-3"</formula>
    </cfRule>
    <cfRule type="expression" dxfId="396" priority="137">
      <formula>$K8="0-0"</formula>
    </cfRule>
    <cfRule type="expression" dxfId="395" priority="138">
      <formula>$K8="2-2"</formula>
    </cfRule>
    <cfRule type="expression" dxfId="394" priority="139">
      <formula>$K8="1-1"</formula>
    </cfRule>
  </conditionalFormatting>
  <conditionalFormatting sqref="L8">
    <cfRule type="expression" dxfId="393" priority="145">
      <formula>$O8="3-3"</formula>
    </cfRule>
    <cfRule type="expression" dxfId="392" priority="146">
      <formula>$O8="4-4"</formula>
    </cfRule>
    <cfRule type="expression" dxfId="391" priority="147">
      <formula>$O8="0-0"</formula>
    </cfRule>
    <cfRule type="expression" dxfId="390" priority="148">
      <formula>$O8="2-2"</formula>
    </cfRule>
    <cfRule type="expression" dxfId="389" priority="149">
      <formula>$O8="1-1"</formula>
    </cfRule>
  </conditionalFormatting>
  <conditionalFormatting sqref="F7">
    <cfRule type="expression" dxfId="388" priority="130">
      <formula>$I7="2"</formula>
    </cfRule>
  </conditionalFormatting>
  <conditionalFormatting sqref="E7">
    <cfRule type="expression" dxfId="387" priority="129">
      <formula>$I7="1"</formula>
    </cfRule>
  </conditionalFormatting>
  <conditionalFormatting sqref="E7">
    <cfRule type="cellIs" dxfId="386" priority="125" operator="greaterThanOrEqual">
      <formula>0.8</formula>
    </cfRule>
    <cfRule type="cellIs" dxfId="385" priority="126" operator="greaterThan">
      <formula>0.45</formula>
    </cfRule>
    <cfRule type="cellIs" dxfId="384" priority="127" operator="lessThan">
      <formula>0.35</formula>
    </cfRule>
    <cfRule type="cellIs" dxfId="383" priority="128" operator="greaterThanOrEqual">
      <formula>0.35</formula>
    </cfRule>
  </conditionalFormatting>
  <conditionalFormatting sqref="H7">
    <cfRule type="expression" dxfId="382" priority="122">
      <formula>$I7="2"</formula>
    </cfRule>
  </conditionalFormatting>
  <conditionalFormatting sqref="G7">
    <cfRule type="expression" dxfId="381" priority="121">
      <formula>$I7="1"</formula>
    </cfRule>
  </conditionalFormatting>
  <conditionalFormatting sqref="G7">
    <cfRule type="cellIs" dxfId="380" priority="117" operator="greaterThanOrEqual">
      <formula>0.8</formula>
    </cfRule>
    <cfRule type="cellIs" dxfId="379" priority="118" operator="greaterThan">
      <formula>0.45</formula>
    </cfRule>
    <cfRule type="cellIs" dxfId="378" priority="119" operator="lessThan">
      <formula>0.35</formula>
    </cfRule>
    <cfRule type="cellIs" dxfId="377" priority="120" operator="greaterThanOrEqual">
      <formula>0.35</formula>
    </cfRule>
  </conditionalFormatting>
  <conditionalFormatting sqref="J7">
    <cfRule type="expression" dxfId="376" priority="114">
      <formula>$I7="2"</formula>
    </cfRule>
  </conditionalFormatting>
  <conditionalFormatting sqref="I7">
    <cfRule type="expression" dxfId="375" priority="113">
      <formula>$I7="1"</formula>
    </cfRule>
  </conditionalFormatting>
  <conditionalFormatting sqref="I7">
    <cfRule type="cellIs" dxfId="374" priority="109" operator="greaterThanOrEqual">
      <formula>0.8</formula>
    </cfRule>
    <cfRule type="cellIs" dxfId="373" priority="110" operator="greaterThan">
      <formula>0.45</formula>
    </cfRule>
    <cfRule type="cellIs" dxfId="372" priority="111" operator="lessThan">
      <formula>0.35</formula>
    </cfRule>
    <cfRule type="cellIs" dxfId="371" priority="112" operator="greaterThanOrEqual">
      <formula>0.35</formula>
    </cfRule>
  </conditionalFormatting>
  <conditionalFormatting sqref="L7">
    <cfRule type="expression" dxfId="370" priority="98">
      <formula>$I7="2"</formula>
    </cfRule>
  </conditionalFormatting>
  <conditionalFormatting sqref="K7">
    <cfRule type="expression" dxfId="369" priority="97">
      <formula>$I7="1"</formula>
    </cfRule>
  </conditionalFormatting>
  <conditionalFormatting sqref="K7">
    <cfRule type="cellIs" dxfId="368" priority="93" operator="greaterThanOrEqual">
      <formula>0.8</formula>
    </cfRule>
    <cfRule type="cellIs" dxfId="367" priority="94" operator="greaterThan">
      <formula>0.45</formula>
    </cfRule>
    <cfRule type="cellIs" dxfId="366" priority="95" operator="lessThan">
      <formula>0.35</formula>
    </cfRule>
    <cfRule type="cellIs" dxfId="365" priority="96" operator="greaterThanOrEqual">
      <formula>0.35</formula>
    </cfRule>
  </conditionalFormatting>
  <conditionalFormatting sqref="P7">
    <cfRule type="expression" dxfId="364" priority="90">
      <formula>$I7="2"</formula>
    </cfRule>
  </conditionalFormatting>
  <conditionalFormatting sqref="O7">
    <cfRule type="expression" dxfId="363" priority="89">
      <formula>$I7="1"</formula>
    </cfRule>
  </conditionalFormatting>
  <conditionalFormatting sqref="O7">
    <cfRule type="cellIs" dxfId="362" priority="85" operator="greaterThanOrEqual">
      <formula>0.8</formula>
    </cfRule>
    <cfRule type="cellIs" dxfId="361" priority="86" operator="greaterThan">
      <formula>0.45</formula>
    </cfRule>
    <cfRule type="cellIs" dxfId="360" priority="87" operator="lessThan">
      <formula>0.35</formula>
    </cfRule>
    <cfRule type="cellIs" dxfId="359" priority="88" operator="greaterThanOrEqual">
      <formula>0.35</formula>
    </cfRule>
  </conditionalFormatting>
  <conditionalFormatting sqref="F9">
    <cfRule type="expression" dxfId="358" priority="82">
      <formula>$I9="2"</formula>
    </cfRule>
  </conditionalFormatting>
  <conditionalFormatting sqref="E9">
    <cfRule type="expression" dxfId="357" priority="81">
      <formula>$I9="1"</formula>
    </cfRule>
  </conditionalFormatting>
  <conditionalFormatting sqref="E9">
    <cfRule type="cellIs" dxfId="356" priority="77" operator="greaterThanOrEqual">
      <formula>0.8</formula>
    </cfRule>
    <cfRule type="cellIs" dxfId="355" priority="78" operator="greaterThan">
      <formula>0.45</formula>
    </cfRule>
    <cfRule type="cellIs" dxfId="354" priority="79" operator="lessThan">
      <formula>0.35</formula>
    </cfRule>
    <cfRule type="cellIs" dxfId="353" priority="80" operator="greaterThanOrEqual">
      <formula>0.35</formula>
    </cfRule>
  </conditionalFormatting>
  <conditionalFormatting sqref="H9">
    <cfRule type="expression" dxfId="352" priority="74">
      <formula>$I9="2"</formula>
    </cfRule>
  </conditionalFormatting>
  <conditionalFormatting sqref="G9">
    <cfRule type="expression" dxfId="351" priority="73">
      <formula>$I9="1"</formula>
    </cfRule>
  </conditionalFormatting>
  <conditionalFormatting sqref="G9">
    <cfRule type="cellIs" dxfId="350" priority="69" operator="greaterThanOrEqual">
      <formula>0.8</formula>
    </cfRule>
    <cfRule type="cellIs" dxfId="349" priority="70" operator="greaterThan">
      <formula>0.45</formula>
    </cfRule>
    <cfRule type="cellIs" dxfId="348" priority="71" operator="lessThan">
      <formula>0.35</formula>
    </cfRule>
    <cfRule type="cellIs" dxfId="347" priority="72" operator="greaterThanOrEqual">
      <formula>0.35</formula>
    </cfRule>
  </conditionalFormatting>
  <conditionalFormatting sqref="J9">
    <cfRule type="expression" dxfId="346" priority="66">
      <formula>$I9="2"</formula>
    </cfRule>
  </conditionalFormatting>
  <conditionalFormatting sqref="I9">
    <cfRule type="expression" dxfId="345" priority="65">
      <formula>$I9="1"</formula>
    </cfRule>
  </conditionalFormatting>
  <conditionalFormatting sqref="I9">
    <cfRule type="cellIs" dxfId="344" priority="61" operator="greaterThanOrEqual">
      <formula>0.8</formula>
    </cfRule>
    <cfRule type="cellIs" dxfId="343" priority="62" operator="greaterThan">
      <formula>0.45</formula>
    </cfRule>
    <cfRule type="cellIs" dxfId="342" priority="63" operator="lessThan">
      <formula>0.35</formula>
    </cfRule>
    <cfRule type="cellIs" dxfId="341" priority="64" operator="greaterThanOrEqual">
      <formula>0.35</formula>
    </cfRule>
  </conditionalFormatting>
  <conditionalFormatting sqref="L9">
    <cfRule type="expression" dxfId="340" priority="50">
      <formula>$I9="2"</formula>
    </cfRule>
  </conditionalFormatting>
  <conditionalFormatting sqref="K9">
    <cfRule type="expression" dxfId="339" priority="49">
      <formula>$I9="1"</formula>
    </cfRule>
  </conditionalFormatting>
  <conditionalFormatting sqref="K9">
    <cfRule type="cellIs" dxfId="338" priority="45" operator="greaterThanOrEqual">
      <formula>0.8</formula>
    </cfRule>
    <cfRule type="cellIs" dxfId="337" priority="46" operator="greaterThan">
      <formula>0.45</formula>
    </cfRule>
    <cfRule type="cellIs" dxfId="336" priority="47" operator="lessThan">
      <formula>0.35</formula>
    </cfRule>
    <cfRule type="cellIs" dxfId="335" priority="48" operator="greaterThanOrEqual">
      <formula>0.35</formula>
    </cfRule>
  </conditionalFormatting>
  <conditionalFormatting sqref="P9">
    <cfRule type="expression" dxfId="334" priority="42">
      <formula>$I9="2"</formula>
    </cfRule>
  </conditionalFormatting>
  <conditionalFormatting sqref="O9">
    <cfRule type="expression" dxfId="333" priority="41">
      <formula>$I9="1"</formula>
    </cfRule>
  </conditionalFormatting>
  <conditionalFormatting sqref="O9">
    <cfRule type="cellIs" dxfId="332" priority="37" operator="greaterThanOrEqual">
      <formula>0.8</formula>
    </cfRule>
    <cfRule type="cellIs" dxfId="331" priority="38" operator="greaterThan">
      <formula>0.45</formula>
    </cfRule>
    <cfRule type="cellIs" dxfId="330" priority="39" operator="lessThan">
      <formula>0.35</formula>
    </cfRule>
    <cfRule type="cellIs" dxfId="329" priority="40" operator="greaterThanOrEqual">
      <formula>0.35</formula>
    </cfRule>
  </conditionalFormatting>
  <conditionalFormatting sqref="N7">
    <cfRule type="expression" dxfId="328" priority="34">
      <formula>$I7="2"</formula>
    </cfRule>
  </conditionalFormatting>
  <conditionalFormatting sqref="M7">
    <cfRule type="expression" dxfId="327" priority="33">
      <formula>$I7="1"</formula>
    </cfRule>
  </conditionalFormatting>
  <conditionalFormatting sqref="M7">
    <cfRule type="cellIs" dxfId="326" priority="29" operator="greaterThanOrEqual">
      <formula>0.8</formula>
    </cfRule>
    <cfRule type="cellIs" dxfId="325" priority="30" operator="greaterThan">
      <formula>0.45</formula>
    </cfRule>
    <cfRule type="cellIs" dxfId="324" priority="31" operator="lessThan">
      <formula>0.35</formula>
    </cfRule>
    <cfRule type="cellIs" dxfId="323" priority="32" operator="greaterThanOrEqual">
      <formula>0.35</formula>
    </cfRule>
  </conditionalFormatting>
  <conditionalFormatting sqref="N9">
    <cfRule type="expression" dxfId="322" priority="26">
      <formula>$I9="2"</formula>
    </cfRule>
  </conditionalFormatting>
  <conditionalFormatting sqref="M9">
    <cfRule type="expression" dxfId="321" priority="25">
      <formula>$I9="1"</formula>
    </cfRule>
  </conditionalFormatting>
  <conditionalFormatting sqref="M9">
    <cfRule type="cellIs" dxfId="320" priority="21" operator="greaterThanOrEqual">
      <formula>0.8</formula>
    </cfRule>
    <cfRule type="cellIs" dxfId="319" priority="22" operator="greaterThan">
      <formula>0.45</formula>
    </cfRule>
    <cfRule type="cellIs" dxfId="318" priority="23" operator="lessThan">
      <formula>0.35</formula>
    </cfRule>
    <cfRule type="cellIs" dxfId="317" priority="24" operator="greaterThanOrEqual">
      <formula>0.35</formula>
    </cfRule>
  </conditionalFormatting>
  <conditionalFormatting sqref="J2:J10">
    <cfRule type="expression" dxfId="316" priority="299">
      <formula>$K2="4-4"</formula>
    </cfRule>
    <cfRule type="expression" dxfId="315" priority="300">
      <formula>$K2="3-3"</formula>
    </cfRule>
    <cfRule type="expression" dxfId="314" priority="301">
      <formula>$K2="0-0"</formula>
    </cfRule>
    <cfRule type="expression" dxfId="313" priority="302">
      <formula>$K2="2-2"</formula>
    </cfRule>
    <cfRule type="expression" dxfId="312" priority="303">
      <formula>$K2="1-1"</formula>
    </cfRule>
  </conditionalFormatting>
  <conditionalFormatting sqref="G2:G10">
    <cfRule type="expression" dxfId="311" priority="317">
      <formula>$I2="3-3"</formula>
    </cfRule>
    <cfRule type="expression" dxfId="310" priority="318">
      <formula>$I2="4-4"</formula>
    </cfRule>
    <cfRule type="expression" dxfId="309" priority="319">
      <formula>$I2="0-0"</formula>
    </cfRule>
    <cfRule type="expression" dxfId="308" priority="320">
      <formula>$I2="2-2"</formula>
    </cfRule>
    <cfRule type="expression" dxfId="307" priority="321">
      <formula>$I2="1-1"</formula>
    </cfRule>
  </conditionalFormatting>
  <conditionalFormatting sqref="L2:L10">
    <cfRule type="expression" dxfId="306" priority="309">
      <formula>$O2="3-3"</formula>
    </cfRule>
    <cfRule type="expression" dxfId="305" priority="310">
      <formula>$O2="4-4"</formula>
    </cfRule>
    <cfRule type="expression" dxfId="304" priority="311">
      <formula>$O2="0-0"</formula>
    </cfRule>
    <cfRule type="expression" dxfId="303" priority="312">
      <formula>$O2="2-2"</formula>
    </cfRule>
    <cfRule type="expression" dxfId="302" priority="313">
      <formula>$O2="1-1"</formula>
    </cfRule>
  </conditionalFormatting>
  <conditionalFormatting sqref="O2:O10">
    <cfRule type="expression" dxfId="301" priority="324">
      <formula>#REF!="1"</formula>
    </cfRule>
  </conditionalFormatting>
  <conditionalFormatting sqref="P2:P10">
    <cfRule type="expression" dxfId="300" priority="325">
      <formula>#REF!="3-3"</formula>
    </cfRule>
    <cfRule type="expression" dxfId="299" priority="326">
      <formula>#REF!="4-4"</formula>
    </cfRule>
    <cfRule type="expression" dxfId="298" priority="327">
      <formula>#REF!="0-0"</formula>
    </cfRule>
    <cfRule type="expression" dxfId="297" priority="328">
      <formula>#REF!="2-2"</formula>
    </cfRule>
    <cfRule type="expression" dxfId="296" priority="329">
      <formula>#REF!="1-1"</formula>
    </cfRule>
  </conditionalFormatting>
  <conditionalFormatting sqref="E19:F2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D2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{678208D7-CC0C-43E1-808E-6305A66CA9E8}</x14:id>
        </ext>
      </extLst>
    </cfRule>
  </conditionalFormatting>
  <conditionalFormatting sqref="B20 C20">
    <cfRule type="expression" dxfId="244" priority="1">
      <formula>$B$20=$B$19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8208D7-CC0C-43E1-808E-6305A66CA9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C19:D20</xm:sqref>
        </x14:conditionalFormatting>
        <x14:conditionalFormatting xmlns:xm="http://schemas.microsoft.com/office/excel/2006/main">
          <x14:cfRule type="expression" priority="242" id="{7C58AF11-0C46-4D76-BF5D-E894CB15F1A8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43" id="{78F04887-E57E-46EE-A4DC-3F62CA3FA74B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44" id="{2A62DD55-8416-43ED-B82F-FA1BDA85EF5B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45" id="{F026AFC7-9E61-422F-ADEE-819F523B478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46" id="{4A510B59-82B9-4C7C-965F-B3BB44286047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G2:G6</xm:sqref>
        </x14:conditionalFormatting>
        <x14:conditionalFormatting xmlns:xm="http://schemas.microsoft.com/office/excel/2006/main">
          <x14:cfRule type="expression" priority="247" id="{717A4D34-96FC-499C-B101-60C0D2A7490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E2:E6</xm:sqref>
        </x14:conditionalFormatting>
        <x14:conditionalFormatting xmlns:xm="http://schemas.microsoft.com/office/excel/2006/main">
          <x14:cfRule type="expression" priority="248" id="{A073BBAD-1C0B-44EE-B6D9-7B2A9FC2C84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F2:F6</xm:sqref>
        </x14:conditionalFormatting>
        <x14:conditionalFormatting xmlns:xm="http://schemas.microsoft.com/office/excel/2006/main">
          <x14:cfRule type="expression" priority="249" id="{4F68822C-532B-4158-8838-FE35155118C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0" id="{2D2765BB-A44A-47EB-AC91-20C3A04566F3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1" id="{80FF7469-9F6C-4857-9C5E-AE69110486E3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52" id="{ED9E9C03-2DA5-4E9A-AAEF-1DB389FBFCC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53" id="{2B48B506-B434-4A4C-B70D-5C4282A50E63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J2:J6</xm:sqref>
        </x14:conditionalFormatting>
        <x14:conditionalFormatting xmlns:xm="http://schemas.microsoft.com/office/excel/2006/main">
          <x14:cfRule type="expression" priority="254" id="{373A1847-536D-4F0D-A88C-00D60156C5E8}">
            <xm:f>'J:\Voetbal2018-2019\[Voetbalodds2018-201900000.xlsx]Matchen (2)'!#REF!="1"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55" id="{6F057DE9-144B-4925-BD00-10E1661BBA72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I2:I6</xm:sqref>
        </x14:conditionalFormatting>
        <x14:conditionalFormatting xmlns:xm="http://schemas.microsoft.com/office/excel/2006/main">
          <x14:cfRule type="expression" priority="257" id="{889CA77B-A396-4163-9032-7460A972F7BB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8" id="{A9478AD5-5ED5-424B-A1FD-9DFCEB6B024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9" id="{26566F5E-9842-4816-A9C9-8D15F8D6F0CF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60" id="{5073FF40-9F5E-47D0-8848-2CE55C177EB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1" id="{0298AA8A-AAFA-46CB-8420-BB28744BD6AC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L2:L6</xm:sqref>
        </x14:conditionalFormatting>
        <x14:conditionalFormatting xmlns:xm="http://schemas.microsoft.com/office/excel/2006/main">
          <x14:cfRule type="expression" priority="262" id="{739C48B7-75D3-4DE9-849C-388468A783AE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K2:K6</xm:sqref>
        </x14:conditionalFormatting>
        <x14:conditionalFormatting xmlns:xm="http://schemas.microsoft.com/office/excel/2006/main">
          <x14:cfRule type="expression" priority="263" id="{6586D463-3104-423A-94B7-4EBCE765C982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M2:M6</xm:sqref>
        </x14:conditionalFormatting>
        <x14:conditionalFormatting xmlns:xm="http://schemas.microsoft.com/office/excel/2006/main">
          <x14:cfRule type="expression" priority="264" id="{D3517850-5C53-455A-ACEE-7DA288B1EBE4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65" id="{A31ED687-7F28-4179-A56E-53D15934730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66" id="{093D1B1B-1E79-4E82-BD3C-5CD16BB13182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67" id="{54F9565E-871C-40C8-ADBF-D96FF77DAB7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8" id="{262CDB42-EEC4-4348-8855-D4CD03C3D3E9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P2:P6</xm:sqref>
        </x14:conditionalFormatting>
        <x14:conditionalFormatting xmlns:xm="http://schemas.microsoft.com/office/excel/2006/main">
          <x14:cfRule type="expression" priority="269" id="{88A58F33-7909-491A-8F6A-F8AA5674E10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O2:O6</xm:sqref>
        </x14:conditionalFormatting>
        <x14:conditionalFormatting xmlns:xm="http://schemas.microsoft.com/office/excel/2006/main">
          <x14:cfRule type="expression" priority="131" id="{EDFC43F9-EC91-40E4-BA33-487369527A8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expression" priority="132" id="{5FA1EC6C-2578-4F9F-BFAA-D636C1FA57BB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123" id="{44610D7F-31ED-400D-921E-0DD1C0ACC78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expression" priority="124" id="{6946BC25-DD86-4A18-89C0-12E2B588BE71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expression" priority="115" id="{0B8A7DF3-F0B6-416F-B73A-B77022F4C86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I7</xm:sqref>
        </x14:conditionalFormatting>
        <x14:conditionalFormatting xmlns:xm="http://schemas.microsoft.com/office/excel/2006/main">
          <x14:cfRule type="expression" priority="116" id="{847944D2-9AFC-4C98-994C-FFE20188EF1F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99" id="{F183087D-724D-4FEA-B0D9-C102272D4D2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K7</xm:sqref>
        </x14:conditionalFormatting>
        <x14:conditionalFormatting xmlns:xm="http://schemas.microsoft.com/office/excel/2006/main">
          <x14:cfRule type="expression" priority="100" id="{1CEBA159-D8A1-477B-9334-F2C9CD129AB8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91" id="{5552B6F4-703B-4076-972B-2B74D2499987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expression" priority="92" id="{2FFA4E11-D89E-4F05-A9D5-92FD816BB24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expression" priority="83" id="{3B53A8B2-6AD3-4C79-8496-C310DC10A53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84" id="{0D5B7429-9FEF-4434-99D5-1842BDFC665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75" id="{D657D7F0-4E06-4118-A1E9-89EDD502C8A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76" id="{85E1080D-9F4C-4EEA-8C72-9431ED28AF9C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67" id="{18F1DA64-8B9D-49A8-A3E5-6D491C9E0A5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68" id="{2722DCC5-1420-4185-AF7E-C39F0B28FE63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51" id="{C1BB2D07-8CA6-4D17-B39B-408BAC13240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52" id="{1FE157F8-6DF7-491A-A9AB-BC6E3B253FFE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3" id="{08E0307A-B37B-41BD-ADEC-8C06636A8A6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expression" priority="44" id="{86CC6239-822C-4F95-8ADF-2C1309C5250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P9</xm:sqref>
        </x14:conditionalFormatting>
        <x14:conditionalFormatting xmlns:xm="http://schemas.microsoft.com/office/excel/2006/main">
          <x14:cfRule type="expression" priority="35" id="{D02E5F3A-914D-4D8E-9E4B-627D20DAC03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expression" priority="36" id="{A4F73955-E938-41C4-8D23-9E3EC38E5B1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expression" priority="27" id="{D45C222A-8FB1-4E41-8D90-CE26C47BF15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28" id="{EDFEC7C5-F9AC-45E0-BD5E-F5EF6FB4D41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Draw</vt:lpstr>
      <vt:lpstr>FaCup</vt:lpstr>
      <vt:lpstr>FaCupDraw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2018-11-25T00:57:24Z</dcterms:created>
  <dcterms:modified xsi:type="dcterms:W3CDTF">2018-12-12T20:34:50Z</dcterms:modified>
</cp:coreProperties>
</file>