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Emilie\Desktop\"/>
    </mc:Choice>
  </mc:AlternateContent>
  <xr:revisionPtr revIDLastSave="0" documentId="8_{7EF83916-69E0-4323-8D41-55C2BFF71AC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aardes klant" sheetId="1" r:id="rId1"/>
    <sheet name="overzicht klant 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" i="1" l="1"/>
  <c r="D5" i="3" s="1"/>
  <c r="G5" i="3" s="1"/>
  <c r="D11" i="3"/>
  <c r="D9" i="3"/>
  <c r="D10" i="3"/>
  <c r="D8" i="3"/>
  <c r="F9" i="3" l="1"/>
  <c r="G9" i="3" s="1"/>
  <c r="D16" i="3" l="1"/>
  <c r="G16" i="3" s="1"/>
</calcChain>
</file>

<file path=xl/sharedStrings.xml><?xml version="1.0" encoding="utf-8"?>
<sst xmlns="http://schemas.openxmlformats.org/spreadsheetml/2006/main" count="210" uniqueCount="27">
  <si>
    <t>Datum</t>
  </si>
  <si>
    <t>Project</t>
  </si>
  <si>
    <t>Omschrijving</t>
  </si>
  <si>
    <t>Tot. Kp.</t>
  </si>
  <si>
    <t>Leverancier</t>
  </si>
  <si>
    <t>Verkoopprijs</t>
  </si>
  <si>
    <t>OVERZICHT</t>
  </si>
  <si>
    <t>Totale kostprijs</t>
  </si>
  <si>
    <t>Onderbouw</t>
  </si>
  <si>
    <t>Bovenbouw</t>
  </si>
  <si>
    <t>Plaatsing</t>
  </si>
  <si>
    <t>Tekenwerk</t>
  </si>
  <si>
    <t>Uren</t>
  </si>
  <si>
    <t>Materiaal</t>
  </si>
  <si>
    <t>Kost</t>
  </si>
  <si>
    <t>Percentage</t>
  </si>
  <si>
    <t>REFERENTIE</t>
  </si>
  <si>
    <t>referentie</t>
  </si>
  <si>
    <t>X</t>
  </si>
  <si>
    <t>O</t>
  </si>
  <si>
    <t>M</t>
  </si>
  <si>
    <t>L</t>
  </si>
  <si>
    <t>D</t>
  </si>
  <si>
    <t>DDG</t>
  </si>
  <si>
    <t>CR</t>
  </si>
  <si>
    <t>BL</t>
  </si>
  <si>
    <t>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</si>
</sst>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sz val="22"/>
      <color theme="1"/>
      <name val="Arial Black"/>
      <family val="2"/>
    </font>
    <font>
      <sz val="11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0" xfId="0" quotePrefix="1"/>
    <xf numFmtId="0" fontId="0" fillId="2" borderId="0" xfId="0" applyFill="1"/>
    <xf numFmtId="0" fontId="5" fillId="0" borderId="0" xfId="0" applyFont="1"/>
    <xf numFmtId="164" fontId="0" fillId="0" borderId="0" xfId="0" applyNumberFormat="1"/>
    <xf numFmtId="9" fontId="2" fillId="3" borderId="0" xfId="1" applyNumberFormat="1"/>
    <xf numFmtId="9" fontId="2" fillId="3" borderId="1" xfId="1" applyNumberFormat="1" applyBorder="1"/>
    <xf numFmtId="164" fontId="0" fillId="0" borderId="2" xfId="0" applyNumberFormat="1" applyBorder="1" applyAlignment="1">
      <alignment horizontal="center"/>
    </xf>
    <xf numFmtId="0" fontId="3" fillId="4" borderId="0" xfId="2"/>
    <xf numFmtId="0" fontId="1" fillId="7" borderId="0" xfId="5"/>
    <xf numFmtId="0" fontId="1" fillId="6" borderId="0" xfId="4"/>
    <xf numFmtId="0" fontId="4" fillId="5" borderId="0" xfId="3"/>
    <xf numFmtId="164" fontId="6" fillId="0" borderId="0" xfId="0" applyNumberFormat="1" applyFont="1"/>
    <xf numFmtId="1" fontId="6" fillId="0" borderId="0" xfId="0" applyNumberFormat="1" applyFont="1" applyBorder="1"/>
    <xf numFmtId="1" fontId="6" fillId="0" borderId="3" xfId="0" applyNumberFormat="1" applyFont="1" applyBorder="1"/>
  </cellXfs>
  <cellStyles count="6">
    <cellStyle name="20% - Accent4" xfId="5" builtinId="42"/>
    <cellStyle name="40% - Accent2" xfId="4" builtinId="35"/>
    <cellStyle name="Accent2" xfId="3" builtinId="33"/>
    <cellStyle name="Goed" xfId="1" builtinId="26"/>
    <cellStyle name="Neutraal" xfId="2" builtinId="2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7</xdr:row>
      <xdr:rowOff>28575</xdr:rowOff>
    </xdr:from>
    <xdr:to>
      <xdr:col>4</xdr:col>
      <xdr:colOff>304800</xdr:colOff>
      <xdr:row>11</xdr:row>
      <xdr:rowOff>19050</xdr:rowOff>
    </xdr:to>
    <xdr:sp macro="" textlink="">
      <xdr:nvSpPr>
        <xdr:cNvPr id="2" name="Rechteraccolade 1">
          <a:extLst>
            <a:ext uri="{FF2B5EF4-FFF2-40B4-BE49-F238E27FC236}">
              <a16:creationId xmlns:a16="http://schemas.microsoft.com/office/drawing/2014/main" id="{C6382441-1D13-4F59-81ED-8FAE6901FE74}"/>
            </a:ext>
          </a:extLst>
        </xdr:cNvPr>
        <xdr:cNvSpPr/>
      </xdr:nvSpPr>
      <xdr:spPr>
        <a:xfrm>
          <a:off x="5629275" y="1600200"/>
          <a:ext cx="66675" cy="7524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5"/>
  <sheetViews>
    <sheetView tabSelected="1" zoomScale="130" zoomScaleNormal="130" workbookViewId="0">
      <selection activeCell="C15" sqref="C15"/>
    </sheetView>
  </sheetViews>
  <sheetFormatPr defaultRowHeight="15" x14ac:dyDescent="0.25"/>
  <cols>
    <col min="1" max="1" width="10.7109375" bestFit="1" customWidth="1"/>
    <col min="2" max="2" width="21.140625" bestFit="1" customWidth="1"/>
    <col min="3" max="3" width="67.28515625" bestFit="1" customWidth="1"/>
    <col min="4" max="4" width="10.140625" bestFit="1" customWidth="1"/>
    <col min="5" max="5" width="29.140625" bestFit="1" customWidth="1"/>
  </cols>
  <sheetData>
    <row r="1" spans="1:5" x14ac:dyDescent="0.25">
      <c r="D1">
        <f>SUM(D3:D2295)</f>
        <v>15075.203000000001</v>
      </c>
    </row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>
        <v>43445</v>
      </c>
      <c r="B3" s="2" t="s">
        <v>17</v>
      </c>
      <c r="C3" s="2"/>
      <c r="D3">
        <v>462.42</v>
      </c>
      <c r="E3" s="2" t="s">
        <v>18</v>
      </c>
    </row>
    <row r="4" spans="1:5" x14ac:dyDescent="0.25">
      <c r="A4" s="1">
        <v>43496</v>
      </c>
      <c r="B4" s="2" t="s">
        <v>17</v>
      </c>
      <c r="C4" s="2"/>
      <c r="D4">
        <v>1358.76</v>
      </c>
      <c r="E4" s="2" t="s">
        <v>19</v>
      </c>
    </row>
    <row r="5" spans="1:5" x14ac:dyDescent="0.25">
      <c r="A5" s="1">
        <v>43501</v>
      </c>
      <c r="B5" s="2" t="s">
        <v>17</v>
      </c>
      <c r="C5" s="2"/>
      <c r="D5">
        <v>0</v>
      </c>
      <c r="E5" s="2" t="s">
        <v>20</v>
      </c>
    </row>
    <row r="6" spans="1:5" x14ac:dyDescent="0.25">
      <c r="A6" s="1">
        <v>43535</v>
      </c>
      <c r="B6" s="2" t="s">
        <v>17</v>
      </c>
      <c r="C6" s="2"/>
      <c r="D6">
        <v>0</v>
      </c>
      <c r="E6" s="2" t="s">
        <v>21</v>
      </c>
    </row>
    <row r="7" spans="1:5" x14ac:dyDescent="0.25">
      <c r="A7" s="1">
        <v>43535</v>
      </c>
      <c r="B7" s="2" t="s">
        <v>17</v>
      </c>
      <c r="C7" s="2"/>
      <c r="D7">
        <v>793.05</v>
      </c>
      <c r="E7" s="2" t="s">
        <v>21</v>
      </c>
    </row>
    <row r="8" spans="1:5" x14ac:dyDescent="0.25">
      <c r="A8" s="1">
        <v>43445</v>
      </c>
      <c r="B8" s="2" t="s">
        <v>17</v>
      </c>
      <c r="C8" s="2"/>
      <c r="D8">
        <v>0</v>
      </c>
      <c r="E8" s="2" t="s">
        <v>22</v>
      </c>
    </row>
    <row r="9" spans="1:5" x14ac:dyDescent="0.25">
      <c r="A9" s="1">
        <v>43452</v>
      </c>
      <c r="B9" s="2" t="s">
        <v>17</v>
      </c>
      <c r="C9" s="2"/>
      <c r="D9">
        <v>123.48000000000002</v>
      </c>
      <c r="E9" s="2" t="s">
        <v>22</v>
      </c>
    </row>
    <row r="10" spans="1:5" x14ac:dyDescent="0.25">
      <c r="A10" s="1">
        <v>43550</v>
      </c>
      <c r="B10" s="2" t="s">
        <v>17</v>
      </c>
      <c r="C10" s="2"/>
      <c r="D10">
        <v>0</v>
      </c>
      <c r="E10" s="2" t="s">
        <v>23</v>
      </c>
    </row>
    <row r="11" spans="1:5" x14ac:dyDescent="0.25">
      <c r="A11" s="1">
        <v>43550</v>
      </c>
      <c r="B11" s="2" t="s">
        <v>17</v>
      </c>
      <c r="C11" s="2"/>
      <c r="D11">
        <v>0</v>
      </c>
      <c r="E11" s="2" t="s">
        <v>23</v>
      </c>
    </row>
    <row r="12" spans="1:5" x14ac:dyDescent="0.25">
      <c r="A12" s="1">
        <v>43550</v>
      </c>
      <c r="B12" s="2" t="s">
        <v>17</v>
      </c>
      <c r="C12" s="2"/>
      <c r="D12">
        <v>2077.4899999999998</v>
      </c>
      <c r="E12" s="2" t="s">
        <v>23</v>
      </c>
    </row>
    <row r="13" spans="1:5" x14ac:dyDescent="0.25">
      <c r="A13" s="1">
        <v>43495</v>
      </c>
      <c r="B13" s="2" t="s">
        <v>17</v>
      </c>
      <c r="C13" s="2"/>
      <c r="D13">
        <v>0</v>
      </c>
      <c r="E13" s="2" t="s">
        <v>24</v>
      </c>
    </row>
    <row r="14" spans="1:5" x14ac:dyDescent="0.25">
      <c r="A14" s="1">
        <v>43495</v>
      </c>
      <c r="B14" s="2" t="s">
        <v>17</v>
      </c>
      <c r="C14" s="2"/>
      <c r="D14">
        <v>1073.96</v>
      </c>
      <c r="E14" s="2" t="s">
        <v>24</v>
      </c>
    </row>
    <row r="15" spans="1:5" x14ac:dyDescent="0.25">
      <c r="A15" s="1">
        <v>43480</v>
      </c>
      <c r="B15" s="2" t="s">
        <v>17</v>
      </c>
      <c r="C15" s="2"/>
      <c r="D15">
        <v>0</v>
      </c>
      <c r="E15" s="2" t="s">
        <v>25</v>
      </c>
    </row>
    <row r="16" spans="1:5" x14ac:dyDescent="0.25">
      <c r="A16" s="1">
        <v>43486</v>
      </c>
      <c r="B16" s="2" t="s">
        <v>17</v>
      </c>
      <c r="C16" s="2"/>
      <c r="D16">
        <v>3.16</v>
      </c>
      <c r="E16" s="2" t="s">
        <v>26</v>
      </c>
    </row>
    <row r="17" spans="1:5" x14ac:dyDescent="0.25">
      <c r="A17" s="1">
        <v>43486</v>
      </c>
      <c r="B17" s="2" t="s">
        <v>17</v>
      </c>
      <c r="C17" s="2"/>
      <c r="D17">
        <v>11.8</v>
      </c>
      <c r="E17" s="2" t="s">
        <v>26</v>
      </c>
    </row>
    <row r="18" spans="1:5" x14ac:dyDescent="0.25">
      <c r="A18" s="1">
        <v>43486</v>
      </c>
      <c r="B18" s="2" t="s">
        <v>17</v>
      </c>
      <c r="C18" s="2"/>
      <c r="D18">
        <v>1.6399999999999997</v>
      </c>
      <c r="E18" s="2" t="s">
        <v>26</v>
      </c>
    </row>
    <row r="19" spans="1:5" x14ac:dyDescent="0.25">
      <c r="A19" s="1">
        <v>43486</v>
      </c>
      <c r="B19" s="2" t="s">
        <v>17</v>
      </c>
      <c r="C19" s="2"/>
      <c r="D19">
        <v>20.75</v>
      </c>
      <c r="E19" s="2" t="s">
        <v>26</v>
      </c>
    </row>
    <row r="20" spans="1:5" x14ac:dyDescent="0.25">
      <c r="A20" s="1">
        <v>43486</v>
      </c>
      <c r="B20" s="2" t="s">
        <v>17</v>
      </c>
      <c r="C20" s="2"/>
      <c r="D20">
        <v>29.050000000000004</v>
      </c>
      <c r="E20" s="2" t="s">
        <v>26</v>
      </c>
    </row>
    <row r="21" spans="1:5" x14ac:dyDescent="0.25">
      <c r="A21" s="1">
        <v>43486</v>
      </c>
      <c r="B21" s="2" t="s">
        <v>17</v>
      </c>
      <c r="C21" s="2"/>
      <c r="D21">
        <v>31.849999999999998</v>
      </c>
      <c r="E21" s="2" t="s">
        <v>26</v>
      </c>
    </row>
    <row r="22" spans="1:5" x14ac:dyDescent="0.25">
      <c r="A22" s="1">
        <v>43486</v>
      </c>
      <c r="B22" s="2" t="s">
        <v>17</v>
      </c>
      <c r="C22" s="2"/>
      <c r="D22">
        <v>22.75</v>
      </c>
      <c r="E22" s="2" t="s">
        <v>26</v>
      </c>
    </row>
    <row r="23" spans="1:5" x14ac:dyDescent="0.25">
      <c r="A23" s="1">
        <v>43486</v>
      </c>
      <c r="B23" s="2" t="s">
        <v>17</v>
      </c>
      <c r="C23" s="2"/>
      <c r="D23">
        <v>69.3</v>
      </c>
      <c r="E23" s="2" t="s">
        <v>26</v>
      </c>
    </row>
    <row r="24" spans="1:5" x14ac:dyDescent="0.25">
      <c r="A24" s="1">
        <v>43486</v>
      </c>
      <c r="B24" s="2" t="s">
        <v>17</v>
      </c>
      <c r="C24" s="2"/>
      <c r="D24">
        <v>132.21</v>
      </c>
      <c r="E24" s="2" t="s">
        <v>26</v>
      </c>
    </row>
    <row r="25" spans="1:5" x14ac:dyDescent="0.25">
      <c r="A25" s="1">
        <v>43486</v>
      </c>
      <c r="B25" s="2" t="s">
        <v>17</v>
      </c>
      <c r="C25" s="2"/>
      <c r="D25">
        <v>486.46000000000004</v>
      </c>
      <c r="E25" s="2" t="s">
        <v>26</v>
      </c>
    </row>
    <row r="26" spans="1:5" x14ac:dyDescent="0.25">
      <c r="A26" s="1">
        <v>43486</v>
      </c>
      <c r="B26" s="2" t="s">
        <v>17</v>
      </c>
      <c r="C26" s="2"/>
      <c r="D26">
        <v>87.56</v>
      </c>
      <c r="E26" s="2" t="s">
        <v>26</v>
      </c>
    </row>
    <row r="27" spans="1:5" x14ac:dyDescent="0.25">
      <c r="A27" s="1">
        <v>43486</v>
      </c>
      <c r="B27" s="2" t="s">
        <v>17</v>
      </c>
      <c r="C27" s="2"/>
      <c r="D27">
        <v>49.335000000000001</v>
      </c>
      <c r="E27" s="2" t="s">
        <v>26</v>
      </c>
    </row>
    <row r="28" spans="1:5" x14ac:dyDescent="0.25">
      <c r="A28" s="1">
        <v>43486</v>
      </c>
      <c r="B28" s="2" t="s">
        <v>17</v>
      </c>
      <c r="C28" s="2"/>
      <c r="D28">
        <v>42.510000000000012</v>
      </c>
      <c r="E28" s="2" t="s">
        <v>26</v>
      </c>
    </row>
    <row r="29" spans="1:5" x14ac:dyDescent="0.25">
      <c r="A29" s="1">
        <v>43486</v>
      </c>
      <c r="B29" s="2" t="s">
        <v>17</v>
      </c>
      <c r="C29" s="2"/>
      <c r="D29">
        <v>109.19999999999999</v>
      </c>
      <c r="E29" s="2" t="s">
        <v>26</v>
      </c>
    </row>
    <row r="30" spans="1:5" x14ac:dyDescent="0.25">
      <c r="A30" s="1">
        <v>43486</v>
      </c>
      <c r="B30" s="2" t="s">
        <v>17</v>
      </c>
      <c r="C30" s="2"/>
      <c r="D30">
        <v>38.35</v>
      </c>
      <c r="E30" s="2" t="s">
        <v>26</v>
      </c>
    </row>
    <row r="31" spans="1:5" x14ac:dyDescent="0.25">
      <c r="A31" s="1">
        <v>43486</v>
      </c>
      <c r="B31" s="2" t="s">
        <v>17</v>
      </c>
      <c r="C31" s="2"/>
      <c r="D31">
        <v>145.04</v>
      </c>
      <c r="E31" s="2" t="s">
        <v>26</v>
      </c>
    </row>
    <row r="32" spans="1:5" x14ac:dyDescent="0.25">
      <c r="A32" s="1">
        <v>43486</v>
      </c>
      <c r="B32" s="2" t="s">
        <v>17</v>
      </c>
      <c r="C32" s="2"/>
      <c r="D32">
        <v>77.91</v>
      </c>
      <c r="E32" s="2" t="s">
        <v>26</v>
      </c>
    </row>
    <row r="33" spans="1:5" x14ac:dyDescent="0.25">
      <c r="A33" s="1">
        <v>43486</v>
      </c>
      <c r="B33" s="2" t="s">
        <v>17</v>
      </c>
      <c r="C33" s="2"/>
      <c r="D33">
        <v>360.08</v>
      </c>
      <c r="E33" s="2" t="s">
        <v>26</v>
      </c>
    </row>
    <row r="34" spans="1:5" x14ac:dyDescent="0.25">
      <c r="A34" s="1">
        <v>43486</v>
      </c>
      <c r="B34" s="2" t="s">
        <v>17</v>
      </c>
      <c r="C34" s="2"/>
      <c r="D34">
        <v>487.54999999999995</v>
      </c>
      <c r="E34" s="2" t="s">
        <v>26</v>
      </c>
    </row>
    <row r="35" spans="1:5" x14ac:dyDescent="0.25">
      <c r="A35" s="1">
        <v>43486</v>
      </c>
      <c r="B35" s="2" t="s">
        <v>17</v>
      </c>
      <c r="C35" s="2"/>
      <c r="D35">
        <v>395.6400000000001</v>
      </c>
      <c r="E35" s="2" t="s">
        <v>26</v>
      </c>
    </row>
    <row r="36" spans="1:5" x14ac:dyDescent="0.25">
      <c r="A36" s="1">
        <v>43486</v>
      </c>
      <c r="B36" s="2" t="s">
        <v>17</v>
      </c>
      <c r="C36" s="2"/>
      <c r="D36">
        <v>682.64</v>
      </c>
      <c r="E36" s="2" t="s">
        <v>26</v>
      </c>
    </row>
    <row r="37" spans="1:5" x14ac:dyDescent="0.25">
      <c r="A37" s="1">
        <v>43486</v>
      </c>
      <c r="B37" s="2" t="s">
        <v>17</v>
      </c>
      <c r="C37" s="2"/>
      <c r="D37">
        <v>83.72</v>
      </c>
      <c r="E37" s="2" t="s">
        <v>26</v>
      </c>
    </row>
    <row r="38" spans="1:5" x14ac:dyDescent="0.25">
      <c r="A38" s="1">
        <v>43486</v>
      </c>
      <c r="B38" s="2" t="s">
        <v>17</v>
      </c>
      <c r="C38" s="2"/>
      <c r="D38">
        <v>284.33999999999997</v>
      </c>
      <c r="E38" s="2" t="s">
        <v>26</v>
      </c>
    </row>
    <row r="39" spans="1:5" x14ac:dyDescent="0.25">
      <c r="A39" s="1">
        <v>43486</v>
      </c>
      <c r="B39" s="2" t="s">
        <v>17</v>
      </c>
      <c r="C39" s="2"/>
      <c r="D39">
        <v>952.31499999999994</v>
      </c>
      <c r="E39" s="2" t="s">
        <v>26</v>
      </c>
    </row>
    <row r="40" spans="1:5" x14ac:dyDescent="0.25">
      <c r="A40" s="1">
        <v>43486</v>
      </c>
      <c r="B40" s="2" t="s">
        <v>17</v>
      </c>
      <c r="C40" s="2"/>
      <c r="D40">
        <v>68.25</v>
      </c>
      <c r="E40" s="2" t="s">
        <v>26</v>
      </c>
    </row>
    <row r="41" spans="1:5" x14ac:dyDescent="0.25">
      <c r="A41" s="1">
        <v>43486</v>
      </c>
      <c r="B41" s="2" t="s">
        <v>17</v>
      </c>
      <c r="C41" s="2"/>
      <c r="D41">
        <v>68.899999999999991</v>
      </c>
      <c r="E41" s="2" t="s">
        <v>26</v>
      </c>
    </row>
    <row r="42" spans="1:5" x14ac:dyDescent="0.25">
      <c r="A42" s="1">
        <v>43486</v>
      </c>
      <c r="B42" s="2" t="s">
        <v>17</v>
      </c>
      <c r="C42" s="2"/>
      <c r="D42">
        <v>46.26</v>
      </c>
      <c r="E42" s="2" t="s">
        <v>26</v>
      </c>
    </row>
    <row r="43" spans="1:5" x14ac:dyDescent="0.25">
      <c r="A43" s="1">
        <v>43486</v>
      </c>
      <c r="B43" s="2" t="s">
        <v>17</v>
      </c>
      <c r="C43" s="2"/>
      <c r="D43">
        <v>11.64</v>
      </c>
      <c r="E43" s="2" t="s">
        <v>26</v>
      </c>
    </row>
    <row r="44" spans="1:5" x14ac:dyDescent="0.25">
      <c r="A44" s="1">
        <v>43486</v>
      </c>
      <c r="B44" s="2" t="s">
        <v>17</v>
      </c>
      <c r="C44" s="2"/>
      <c r="D44">
        <v>23.58</v>
      </c>
      <c r="E44" s="2" t="s">
        <v>26</v>
      </c>
    </row>
    <row r="45" spans="1:5" x14ac:dyDescent="0.25">
      <c r="A45" s="1">
        <v>43486</v>
      </c>
      <c r="B45" s="2" t="s">
        <v>17</v>
      </c>
      <c r="C45" s="2"/>
      <c r="D45">
        <v>31.14</v>
      </c>
      <c r="E45" s="2" t="s">
        <v>26</v>
      </c>
    </row>
    <row r="46" spans="1:5" x14ac:dyDescent="0.25">
      <c r="A46" s="1">
        <v>43486</v>
      </c>
      <c r="B46" s="2" t="s">
        <v>17</v>
      </c>
      <c r="C46" s="2"/>
      <c r="D46">
        <v>14.34</v>
      </c>
      <c r="E46" s="2" t="s">
        <v>26</v>
      </c>
    </row>
    <row r="47" spans="1:5" x14ac:dyDescent="0.25">
      <c r="A47" s="1">
        <v>43486</v>
      </c>
      <c r="B47" s="2" t="s">
        <v>17</v>
      </c>
      <c r="C47" s="2"/>
      <c r="D47">
        <v>12.96</v>
      </c>
      <c r="E47" s="2" t="s">
        <v>26</v>
      </c>
    </row>
    <row r="48" spans="1:5" x14ac:dyDescent="0.25">
      <c r="A48" s="1">
        <v>43486</v>
      </c>
      <c r="B48" s="2" t="s">
        <v>17</v>
      </c>
      <c r="C48" s="2"/>
      <c r="D48">
        <v>19.740000000000002</v>
      </c>
      <c r="E48" s="2" t="s">
        <v>26</v>
      </c>
    </row>
    <row r="49" spans="1:5" x14ac:dyDescent="0.25">
      <c r="A49" s="1">
        <v>43486</v>
      </c>
      <c r="B49" s="2" t="s">
        <v>17</v>
      </c>
      <c r="C49" s="2"/>
      <c r="D49">
        <v>23.82</v>
      </c>
      <c r="E49" s="2" t="s">
        <v>26</v>
      </c>
    </row>
    <row r="50" spans="1:5" x14ac:dyDescent="0.25">
      <c r="A50" s="1">
        <v>43486</v>
      </c>
      <c r="B50" s="2" t="s">
        <v>17</v>
      </c>
      <c r="C50" s="2"/>
      <c r="D50">
        <v>63.96</v>
      </c>
      <c r="E50" s="2" t="s">
        <v>26</v>
      </c>
    </row>
    <row r="51" spans="1:5" x14ac:dyDescent="0.25">
      <c r="A51" s="1">
        <v>43486</v>
      </c>
      <c r="B51" s="2" t="s">
        <v>17</v>
      </c>
      <c r="C51" s="2"/>
      <c r="D51">
        <v>22.44</v>
      </c>
      <c r="E51" s="2" t="s">
        <v>26</v>
      </c>
    </row>
    <row r="52" spans="1:5" x14ac:dyDescent="0.25">
      <c r="A52" s="1">
        <v>43486</v>
      </c>
      <c r="B52" s="2" t="s">
        <v>17</v>
      </c>
      <c r="C52" s="2"/>
      <c r="D52">
        <v>55.571999999999996</v>
      </c>
      <c r="E52" s="2" t="s">
        <v>26</v>
      </c>
    </row>
    <row r="53" spans="1:5" x14ac:dyDescent="0.25">
      <c r="A53" s="1">
        <v>43486</v>
      </c>
      <c r="B53" s="2" t="s">
        <v>17</v>
      </c>
      <c r="C53" s="2"/>
      <c r="D53">
        <v>52.2</v>
      </c>
      <c r="E53" s="2" t="s">
        <v>26</v>
      </c>
    </row>
    <row r="54" spans="1:5" x14ac:dyDescent="0.25">
      <c r="A54" s="1">
        <v>43486</v>
      </c>
      <c r="B54" s="2" t="s">
        <v>17</v>
      </c>
      <c r="C54" s="2"/>
      <c r="D54">
        <v>195.78</v>
      </c>
      <c r="E54" s="2" t="s">
        <v>26</v>
      </c>
    </row>
    <row r="55" spans="1:5" x14ac:dyDescent="0.25">
      <c r="A55" s="1">
        <v>43486</v>
      </c>
      <c r="B55" s="2" t="s">
        <v>17</v>
      </c>
      <c r="C55" s="2"/>
      <c r="D55">
        <v>92.89</v>
      </c>
      <c r="E55" s="2" t="s">
        <v>26</v>
      </c>
    </row>
    <row r="56" spans="1:5" x14ac:dyDescent="0.25">
      <c r="A56" s="1">
        <v>43486</v>
      </c>
      <c r="B56" s="2" t="s">
        <v>17</v>
      </c>
      <c r="C56" s="2"/>
      <c r="D56">
        <v>53.08</v>
      </c>
      <c r="E56" s="2" t="s">
        <v>26</v>
      </c>
    </row>
    <row r="57" spans="1:5" x14ac:dyDescent="0.25">
      <c r="A57" s="1">
        <v>43486</v>
      </c>
      <c r="B57" s="2" t="s">
        <v>17</v>
      </c>
      <c r="C57" s="2"/>
      <c r="D57">
        <v>178.88</v>
      </c>
      <c r="E57" s="2" t="s">
        <v>26</v>
      </c>
    </row>
    <row r="58" spans="1:5" x14ac:dyDescent="0.25">
      <c r="A58" s="1">
        <v>43486</v>
      </c>
      <c r="B58" s="2" t="s">
        <v>17</v>
      </c>
      <c r="C58" s="2"/>
      <c r="D58">
        <v>78.39</v>
      </c>
      <c r="E58" s="2" t="s">
        <v>26</v>
      </c>
    </row>
    <row r="59" spans="1:5" x14ac:dyDescent="0.25">
      <c r="A59" s="1">
        <v>43486</v>
      </c>
      <c r="B59" s="2" t="s">
        <v>17</v>
      </c>
      <c r="C59" s="2"/>
      <c r="D59">
        <v>272.44</v>
      </c>
      <c r="E59" s="2" t="s">
        <v>26</v>
      </c>
    </row>
    <row r="60" spans="1:5" x14ac:dyDescent="0.25">
      <c r="A60" s="1">
        <v>43486</v>
      </c>
      <c r="B60" s="2" t="s">
        <v>17</v>
      </c>
      <c r="C60" s="2"/>
      <c r="D60">
        <v>117.88</v>
      </c>
      <c r="E60" s="2" t="s">
        <v>26</v>
      </c>
    </row>
    <row r="61" spans="1:5" x14ac:dyDescent="0.25">
      <c r="A61" s="1">
        <v>43486</v>
      </c>
      <c r="B61" s="2" t="s">
        <v>17</v>
      </c>
      <c r="C61" s="2"/>
      <c r="D61">
        <v>100.43</v>
      </c>
      <c r="E61" s="2" t="s">
        <v>26</v>
      </c>
    </row>
    <row r="62" spans="1:5" x14ac:dyDescent="0.25">
      <c r="A62" s="1">
        <v>43486</v>
      </c>
      <c r="B62" s="2" t="s">
        <v>17</v>
      </c>
      <c r="C62" s="2"/>
      <c r="D62">
        <v>90.09</v>
      </c>
      <c r="E62" s="2" t="s">
        <v>26</v>
      </c>
    </row>
    <row r="63" spans="1:5" x14ac:dyDescent="0.25">
      <c r="A63" s="1">
        <v>43486</v>
      </c>
      <c r="B63" s="2" t="s">
        <v>17</v>
      </c>
      <c r="C63" s="2"/>
      <c r="D63">
        <v>47.88</v>
      </c>
      <c r="E63" s="2" t="s">
        <v>26</v>
      </c>
    </row>
    <row r="64" spans="1:5" x14ac:dyDescent="0.25">
      <c r="A64" s="1">
        <v>43486</v>
      </c>
      <c r="B64" s="2" t="s">
        <v>17</v>
      </c>
      <c r="C64" s="2"/>
      <c r="D64">
        <v>38.26</v>
      </c>
      <c r="E64" s="2" t="s">
        <v>26</v>
      </c>
    </row>
    <row r="65" spans="1:5" x14ac:dyDescent="0.25">
      <c r="A65" s="1">
        <v>43486</v>
      </c>
      <c r="B65" s="2" t="s">
        <v>17</v>
      </c>
      <c r="C65" s="2"/>
      <c r="D65">
        <v>76.52</v>
      </c>
      <c r="E65" s="2" t="s">
        <v>26</v>
      </c>
    </row>
    <row r="66" spans="1:5" x14ac:dyDescent="0.25">
      <c r="A66" s="1">
        <v>43486</v>
      </c>
      <c r="B66" s="2" t="s">
        <v>17</v>
      </c>
      <c r="C66" s="2"/>
      <c r="D66">
        <v>5.31</v>
      </c>
      <c r="E66" s="2" t="s">
        <v>26</v>
      </c>
    </row>
    <row r="67" spans="1:5" x14ac:dyDescent="0.25">
      <c r="A67" s="1">
        <v>43486</v>
      </c>
      <c r="B67" s="2" t="s">
        <v>17</v>
      </c>
      <c r="C67" s="2"/>
      <c r="D67">
        <v>153.96</v>
      </c>
      <c r="E67" s="2" t="s">
        <v>26</v>
      </c>
    </row>
    <row r="68" spans="1:5" x14ac:dyDescent="0.25">
      <c r="A68" s="1">
        <v>43486</v>
      </c>
      <c r="B68" s="2" t="s">
        <v>17</v>
      </c>
      <c r="C68" s="2"/>
      <c r="D68">
        <v>251.03999999999996</v>
      </c>
      <c r="E68" s="2" t="s">
        <v>26</v>
      </c>
    </row>
    <row r="69" spans="1:5" x14ac:dyDescent="0.25">
      <c r="A69" s="1">
        <v>43486</v>
      </c>
      <c r="B69" s="2" t="s">
        <v>17</v>
      </c>
      <c r="C69" s="2"/>
      <c r="D69">
        <v>7.59</v>
      </c>
      <c r="E69" s="2" t="s">
        <v>26</v>
      </c>
    </row>
    <row r="70" spans="1:5" x14ac:dyDescent="0.25">
      <c r="A70" s="1">
        <v>43486</v>
      </c>
      <c r="B70" s="2" t="s">
        <v>17</v>
      </c>
      <c r="C70" s="2"/>
      <c r="D70">
        <v>11.25</v>
      </c>
      <c r="E70" s="2" t="s">
        <v>26</v>
      </c>
    </row>
    <row r="71" spans="1:5" x14ac:dyDescent="0.25">
      <c r="A71" s="1">
        <v>43550</v>
      </c>
      <c r="B71" s="2" t="s">
        <v>17</v>
      </c>
      <c r="C71" s="2"/>
      <c r="D71">
        <v>77.838600000000014</v>
      </c>
      <c r="E71" s="2" t="s">
        <v>26</v>
      </c>
    </row>
    <row r="72" spans="1:5" x14ac:dyDescent="0.25">
      <c r="A72" s="1">
        <v>43550</v>
      </c>
      <c r="B72" s="2" t="s">
        <v>17</v>
      </c>
      <c r="C72" s="2"/>
      <c r="D72">
        <v>13.106400000000001</v>
      </c>
      <c r="E72" s="2" t="s">
        <v>26</v>
      </c>
    </row>
    <row r="73" spans="1:5" x14ac:dyDescent="0.25">
      <c r="A73" s="1">
        <v>43475</v>
      </c>
      <c r="B73" s="2" t="s">
        <v>17</v>
      </c>
      <c r="C73" s="2"/>
      <c r="D73">
        <v>5.36</v>
      </c>
    </row>
    <row r="74" spans="1:5" x14ac:dyDescent="0.25">
      <c r="A74" s="1">
        <v>43475</v>
      </c>
      <c r="B74" s="2" t="s">
        <v>17</v>
      </c>
      <c r="C74" s="2"/>
      <c r="D74">
        <v>7.6</v>
      </c>
    </row>
    <row r="75" spans="1:5" x14ac:dyDescent="0.25">
      <c r="A75" s="1">
        <v>43475</v>
      </c>
      <c r="B75" s="2" t="s">
        <v>17</v>
      </c>
      <c r="C75" s="2"/>
      <c r="D75">
        <v>16.68</v>
      </c>
    </row>
    <row r="76" spans="1:5" x14ac:dyDescent="0.25">
      <c r="A76" s="1">
        <v>43475</v>
      </c>
      <c r="B76" s="2" t="s">
        <v>17</v>
      </c>
      <c r="C76" s="2"/>
      <c r="D76">
        <v>10.92</v>
      </c>
    </row>
    <row r="77" spans="1:5" x14ac:dyDescent="0.25">
      <c r="A77" s="1">
        <v>43475</v>
      </c>
      <c r="B77" s="2" t="s">
        <v>17</v>
      </c>
      <c r="C77" s="2"/>
      <c r="D77">
        <v>11.12</v>
      </c>
    </row>
    <row r="78" spans="1:5" x14ac:dyDescent="0.25">
      <c r="A78" s="1">
        <v>43475</v>
      </c>
      <c r="B78" s="2" t="s">
        <v>17</v>
      </c>
      <c r="C78" s="2"/>
      <c r="D78">
        <v>33.936</v>
      </c>
    </row>
    <row r="79" spans="1:5" x14ac:dyDescent="0.25">
      <c r="A79" s="1">
        <v>43475</v>
      </c>
      <c r="B79" s="2" t="s">
        <v>17</v>
      </c>
      <c r="C79" s="2"/>
      <c r="D79">
        <v>31.200000000000003</v>
      </c>
    </row>
    <row r="80" spans="1:5" x14ac:dyDescent="0.25">
      <c r="A80" s="1">
        <v>43475</v>
      </c>
      <c r="B80" s="2" t="s">
        <v>17</v>
      </c>
      <c r="C80" s="2"/>
      <c r="D80">
        <v>20.8</v>
      </c>
    </row>
    <row r="81" spans="1:4" x14ac:dyDescent="0.25">
      <c r="A81" s="1">
        <v>43475</v>
      </c>
      <c r="B81" s="2" t="s">
        <v>17</v>
      </c>
      <c r="C81" s="2"/>
      <c r="D81">
        <v>13.52</v>
      </c>
    </row>
    <row r="82" spans="1:4" x14ac:dyDescent="0.25">
      <c r="A82" s="1">
        <v>43475</v>
      </c>
      <c r="B82" s="2" t="s">
        <v>17</v>
      </c>
      <c r="C82" s="2"/>
      <c r="D82">
        <v>12.696000000000002</v>
      </c>
    </row>
    <row r="83" spans="1:4" x14ac:dyDescent="0.25">
      <c r="A83" s="1">
        <v>43475</v>
      </c>
      <c r="B83" s="2" t="s">
        <v>17</v>
      </c>
      <c r="C83" s="2"/>
      <c r="D83">
        <v>17.28</v>
      </c>
    </row>
    <row r="84" spans="1:4" x14ac:dyDescent="0.25">
      <c r="A84" s="1">
        <v>43475</v>
      </c>
      <c r="B84" s="2" t="s">
        <v>17</v>
      </c>
      <c r="C84" s="2"/>
      <c r="D84">
        <v>8.16</v>
      </c>
    </row>
    <row r="85" spans="1:4" x14ac:dyDescent="0.25">
      <c r="A85" s="1">
        <v>43475</v>
      </c>
      <c r="B85" s="2" t="s">
        <v>17</v>
      </c>
      <c r="C85" s="2"/>
      <c r="D85">
        <v>13.6</v>
      </c>
    </row>
    <row r="86" spans="1:4" x14ac:dyDescent="0.25">
      <c r="A86" s="1">
        <v>43475</v>
      </c>
      <c r="B86" s="2" t="s">
        <v>17</v>
      </c>
      <c r="C86" s="2"/>
      <c r="D86">
        <v>4.0999999999999996</v>
      </c>
    </row>
    <row r="87" spans="1:4" x14ac:dyDescent="0.25">
      <c r="A87" s="1">
        <v>43475</v>
      </c>
      <c r="B87" s="2" t="s">
        <v>17</v>
      </c>
      <c r="C87" s="2"/>
      <c r="D87">
        <v>4.24</v>
      </c>
    </row>
    <row r="88" spans="1:4" x14ac:dyDescent="0.25">
      <c r="A88" s="1">
        <v>43475</v>
      </c>
      <c r="B88" s="2" t="s">
        <v>17</v>
      </c>
      <c r="C88" s="2"/>
      <c r="D88">
        <v>1.76</v>
      </c>
    </row>
    <row r="89" spans="1:4" x14ac:dyDescent="0.25">
      <c r="A89" s="1">
        <v>43475</v>
      </c>
      <c r="B89" s="2" t="s">
        <v>17</v>
      </c>
      <c r="C89" s="2"/>
      <c r="D89">
        <v>10.96</v>
      </c>
    </row>
    <row r="90" spans="1:4" x14ac:dyDescent="0.25">
      <c r="A90" s="1">
        <v>43475</v>
      </c>
      <c r="B90" s="2" t="s">
        <v>17</v>
      </c>
      <c r="C90" s="2"/>
      <c r="D90">
        <v>14.100000000000001</v>
      </c>
    </row>
    <row r="91" spans="1:4" x14ac:dyDescent="0.25">
      <c r="A91" s="1">
        <v>43475</v>
      </c>
      <c r="B91" s="2" t="s">
        <v>17</v>
      </c>
      <c r="C91" s="2"/>
      <c r="D91">
        <v>8.484</v>
      </c>
    </row>
    <row r="92" spans="1:4" x14ac:dyDescent="0.25">
      <c r="A92" s="1">
        <v>43475</v>
      </c>
      <c r="B92" s="2" t="s">
        <v>17</v>
      </c>
      <c r="C92" s="2"/>
      <c r="D92">
        <v>142.66</v>
      </c>
    </row>
    <row r="93" spans="1:4" x14ac:dyDescent="0.25">
      <c r="A93" s="1">
        <v>43475</v>
      </c>
      <c r="B93" s="2" t="s">
        <v>17</v>
      </c>
      <c r="C93" s="2"/>
      <c r="D93">
        <v>10.08</v>
      </c>
    </row>
    <row r="94" spans="1:4" x14ac:dyDescent="0.25">
      <c r="A94" s="1">
        <v>43475</v>
      </c>
      <c r="B94" s="2" t="s">
        <v>17</v>
      </c>
      <c r="C94" s="2"/>
      <c r="D94">
        <v>62.72</v>
      </c>
    </row>
    <row r="95" spans="1:4" x14ac:dyDescent="0.25">
      <c r="A95" s="1">
        <v>43475</v>
      </c>
      <c r="B95" s="2" t="s">
        <v>17</v>
      </c>
      <c r="C95" s="2"/>
      <c r="D95">
        <v>4.76</v>
      </c>
    </row>
    <row r="96" spans="1:4" x14ac:dyDescent="0.25">
      <c r="A96" s="1">
        <v>43475</v>
      </c>
      <c r="B96" s="2" t="s">
        <v>17</v>
      </c>
      <c r="C96" s="2"/>
      <c r="D96">
        <v>30.84</v>
      </c>
    </row>
    <row r="97" spans="1:4" x14ac:dyDescent="0.25">
      <c r="A97" s="1">
        <v>43475</v>
      </c>
      <c r="B97" s="2" t="s">
        <v>17</v>
      </c>
      <c r="C97" s="2"/>
      <c r="D97">
        <v>15.288</v>
      </c>
    </row>
    <row r="98" spans="1:4" x14ac:dyDescent="0.25">
      <c r="A98" s="1">
        <v>43475</v>
      </c>
      <c r="B98" s="2" t="s">
        <v>17</v>
      </c>
      <c r="C98" s="2"/>
      <c r="D98">
        <v>21.175000000000001</v>
      </c>
    </row>
    <row r="99" spans="1:4" x14ac:dyDescent="0.25">
      <c r="A99" s="1">
        <v>43475</v>
      </c>
      <c r="B99" s="2" t="s">
        <v>17</v>
      </c>
      <c r="C99" s="2"/>
      <c r="D99">
        <v>11.52</v>
      </c>
    </row>
    <row r="100" spans="1:4" x14ac:dyDescent="0.25">
      <c r="A100" s="1">
        <v>43475</v>
      </c>
      <c r="B100" s="2" t="s">
        <v>17</v>
      </c>
      <c r="C100" s="2"/>
      <c r="D100">
        <v>28.71</v>
      </c>
    </row>
    <row r="101" spans="1:4" x14ac:dyDescent="0.25">
      <c r="A101" s="1">
        <v>43475</v>
      </c>
      <c r="B101" s="2" t="s">
        <v>17</v>
      </c>
      <c r="C101" s="2"/>
      <c r="D101">
        <v>18.850000000000001</v>
      </c>
    </row>
    <row r="102" spans="1:4" x14ac:dyDescent="0.25">
      <c r="A102" s="1">
        <v>43475</v>
      </c>
      <c r="B102" s="2" t="s">
        <v>17</v>
      </c>
      <c r="C102" s="2"/>
      <c r="D102">
        <v>37.353999999999999</v>
      </c>
    </row>
    <row r="103" spans="1:4" x14ac:dyDescent="0.25">
      <c r="A103" s="1">
        <v>43475</v>
      </c>
      <c r="B103" s="2" t="s">
        <v>17</v>
      </c>
      <c r="C103" s="2"/>
      <c r="D103">
        <v>26.208000000000002</v>
      </c>
    </row>
    <row r="104" spans="1:4" x14ac:dyDescent="0.25">
      <c r="A104" s="1">
        <v>43475</v>
      </c>
      <c r="B104" s="2" t="s">
        <v>17</v>
      </c>
      <c r="C104" s="2"/>
      <c r="D104">
        <v>3.2</v>
      </c>
    </row>
    <row r="105" spans="1:4" x14ac:dyDescent="0.25">
      <c r="A105" s="1">
        <v>43475</v>
      </c>
      <c r="B105" s="2" t="s">
        <v>17</v>
      </c>
      <c r="C105" s="2"/>
      <c r="D105">
        <v>8.8000000000000007</v>
      </c>
    </row>
    <row r="106" spans="1:4" x14ac:dyDescent="0.25">
      <c r="A106" s="1">
        <v>43475</v>
      </c>
      <c r="B106" s="2" t="s">
        <v>17</v>
      </c>
      <c r="C106" s="2"/>
      <c r="D106">
        <v>3.12</v>
      </c>
    </row>
    <row r="107" spans="1:4" x14ac:dyDescent="0.25">
      <c r="A107" s="1">
        <v>43475</v>
      </c>
      <c r="B107" s="2" t="s">
        <v>17</v>
      </c>
      <c r="C107" s="2"/>
      <c r="D107">
        <v>105</v>
      </c>
    </row>
    <row r="108" spans="1:4" x14ac:dyDescent="0.25">
      <c r="A108" s="1">
        <v>43475</v>
      </c>
      <c r="B108" s="2" t="s">
        <v>17</v>
      </c>
      <c r="C108" s="2"/>
      <c r="D108">
        <v>61.600000000000009</v>
      </c>
    </row>
    <row r="109" spans="1:4" x14ac:dyDescent="0.25">
      <c r="A109" s="1">
        <v>43475</v>
      </c>
      <c r="B109" s="2" t="s">
        <v>17</v>
      </c>
      <c r="C109" s="2"/>
      <c r="D109">
        <v>13.780000000000001</v>
      </c>
    </row>
    <row r="110" spans="1:4" x14ac:dyDescent="0.25">
      <c r="A110" s="1">
        <v>43475</v>
      </c>
      <c r="B110" s="2" t="s">
        <v>17</v>
      </c>
      <c r="C110" s="2"/>
      <c r="D110">
        <v>6.37</v>
      </c>
    </row>
    <row r="111" spans="1:4" x14ac:dyDescent="0.25">
      <c r="A111" s="1">
        <v>43475</v>
      </c>
      <c r="B111" s="2" t="s">
        <v>17</v>
      </c>
      <c r="C111" s="2"/>
      <c r="D111">
        <v>10.725</v>
      </c>
    </row>
    <row r="112" spans="1:4" x14ac:dyDescent="0.25">
      <c r="A112" s="1">
        <v>43475</v>
      </c>
      <c r="B112" s="2" t="s">
        <v>17</v>
      </c>
      <c r="C112" s="2"/>
      <c r="D112">
        <v>15.48</v>
      </c>
    </row>
    <row r="113" spans="1:4" x14ac:dyDescent="0.25">
      <c r="A113" s="1">
        <v>43475</v>
      </c>
      <c r="B113" s="2" t="s">
        <v>17</v>
      </c>
      <c r="C113" s="2"/>
      <c r="D113">
        <v>25.48</v>
      </c>
    </row>
    <row r="114" spans="1:4" x14ac:dyDescent="0.25">
      <c r="A114" s="1">
        <v>43475</v>
      </c>
      <c r="B114" s="2" t="s">
        <v>17</v>
      </c>
      <c r="C114" s="2"/>
      <c r="D114">
        <v>27.3</v>
      </c>
    </row>
    <row r="115" spans="1:4" x14ac:dyDescent="0.25">
      <c r="A115" s="1">
        <v>43475</v>
      </c>
      <c r="B115" s="2" t="s">
        <v>17</v>
      </c>
      <c r="C115" s="2"/>
      <c r="D115">
        <v>18.34</v>
      </c>
    </row>
    <row r="116" spans="1:4" x14ac:dyDescent="0.25">
      <c r="A116" s="1">
        <v>43475</v>
      </c>
      <c r="B116" s="2" t="s">
        <v>17</v>
      </c>
      <c r="C116" s="2"/>
      <c r="D116">
        <v>3.24</v>
      </c>
    </row>
    <row r="117" spans="1:4" x14ac:dyDescent="0.25">
      <c r="A117" s="1">
        <v>43475</v>
      </c>
      <c r="B117" s="2" t="s">
        <v>17</v>
      </c>
      <c r="C117" s="2"/>
      <c r="D117">
        <v>3.89</v>
      </c>
    </row>
    <row r="118" spans="1:4" x14ac:dyDescent="0.25">
      <c r="A118" s="1">
        <v>43475</v>
      </c>
      <c r="B118" s="2" t="s">
        <v>17</v>
      </c>
      <c r="C118" s="2"/>
      <c r="D118">
        <v>23.11</v>
      </c>
    </row>
    <row r="119" spans="1:4" x14ac:dyDescent="0.25">
      <c r="A119" s="1">
        <v>43475</v>
      </c>
      <c r="B119" s="2" t="s">
        <v>17</v>
      </c>
      <c r="C119" s="2"/>
      <c r="D119">
        <v>1.34</v>
      </c>
    </row>
    <row r="120" spans="1:4" x14ac:dyDescent="0.25">
      <c r="A120" s="1">
        <v>43475</v>
      </c>
      <c r="B120" s="2" t="s">
        <v>17</v>
      </c>
      <c r="C120" s="2"/>
      <c r="D120">
        <v>167.76000000000002</v>
      </c>
    </row>
    <row r="121" spans="1:4" x14ac:dyDescent="0.25">
      <c r="A121" s="1">
        <v>43475</v>
      </c>
      <c r="B121" s="2" t="s">
        <v>17</v>
      </c>
      <c r="C121" s="2"/>
      <c r="D121">
        <v>233.1</v>
      </c>
    </row>
    <row r="122" spans="1:4" x14ac:dyDescent="0.25">
      <c r="A122" s="1">
        <v>43475</v>
      </c>
      <c r="B122" s="2" t="s">
        <v>17</v>
      </c>
      <c r="C122" s="2"/>
      <c r="D122">
        <v>236.7</v>
      </c>
    </row>
    <row r="123" spans="1:4" x14ac:dyDescent="0.25">
      <c r="A123" s="1">
        <v>43475</v>
      </c>
      <c r="B123" s="2" t="s">
        <v>17</v>
      </c>
      <c r="C123" s="2"/>
      <c r="D123">
        <v>139.65</v>
      </c>
    </row>
    <row r="124" spans="1:4" x14ac:dyDescent="0.25">
      <c r="A124" s="1">
        <v>43475</v>
      </c>
      <c r="B124" s="2" t="s">
        <v>17</v>
      </c>
      <c r="C124" s="2"/>
      <c r="D124">
        <v>63.8</v>
      </c>
    </row>
    <row r="125" spans="1:4" x14ac:dyDescent="0.25">
      <c r="A125" s="1">
        <v>43475</v>
      </c>
      <c r="B125" s="2" t="s">
        <v>17</v>
      </c>
      <c r="C125" s="2"/>
      <c r="D125">
        <v>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7DA0-3153-43C5-B4DB-79EE4FFC0DED}">
  <dimension ref="A1:G17"/>
  <sheetViews>
    <sheetView workbookViewId="0">
      <selection activeCell="B14" sqref="B14"/>
    </sheetView>
  </sheetViews>
  <sheetFormatPr defaultRowHeight="15" x14ac:dyDescent="0.25"/>
  <cols>
    <col min="1" max="1" width="29.7109375" bestFit="1" customWidth="1"/>
    <col min="2" max="2" width="25.28515625" customWidth="1"/>
    <col min="3" max="3" width="16.7109375" customWidth="1"/>
    <col min="5" max="5" width="10.42578125" bestFit="1" customWidth="1"/>
    <col min="7" max="7" width="10.140625" customWidth="1"/>
    <col min="8" max="8" width="14.7109375" bestFit="1" customWidth="1"/>
    <col min="9" max="9" width="12.42578125" bestFit="1" customWidth="1"/>
    <col min="12" max="12" width="10.140625" bestFit="1" customWidth="1"/>
  </cols>
  <sheetData>
    <row r="1" spans="1:7" ht="33.75" x14ac:dyDescent="0.65">
      <c r="A1" s="4" t="s">
        <v>6</v>
      </c>
      <c r="B1" s="4"/>
    </row>
    <row r="3" spans="1:7" x14ac:dyDescent="0.25">
      <c r="D3" t="s">
        <v>14</v>
      </c>
      <c r="G3" t="s">
        <v>15</v>
      </c>
    </row>
    <row r="4" spans="1:7" x14ac:dyDescent="0.25">
      <c r="A4" t="s">
        <v>16</v>
      </c>
    </row>
    <row r="5" spans="1:7" x14ac:dyDescent="0.25">
      <c r="B5" s="9" t="s">
        <v>13</v>
      </c>
      <c r="D5" s="5">
        <f>'waardes klant'!D1</f>
        <v>15075.203000000001</v>
      </c>
      <c r="G5" s="6">
        <f>D5/D17</f>
        <v>0.60300812000000004</v>
      </c>
    </row>
    <row r="6" spans="1:7" x14ac:dyDescent="0.25">
      <c r="E6" s="5"/>
    </row>
    <row r="7" spans="1:7" x14ac:dyDescent="0.25">
      <c r="B7" s="9" t="s">
        <v>12</v>
      </c>
      <c r="E7" s="5"/>
    </row>
    <row r="8" spans="1:7" x14ac:dyDescent="0.25">
      <c r="B8" s="14">
        <v>20</v>
      </c>
      <c r="C8" s="10" t="s">
        <v>8</v>
      </c>
      <c r="D8" s="5">
        <f>B8*35</f>
        <v>700</v>
      </c>
    </row>
    <row r="9" spans="1:7" x14ac:dyDescent="0.25">
      <c r="B9" s="14">
        <v>20</v>
      </c>
      <c r="C9" s="10" t="s">
        <v>9</v>
      </c>
      <c r="D9" s="5">
        <f>B9*35</f>
        <v>700</v>
      </c>
      <c r="F9" s="8">
        <f>SUM(D8:D11)</f>
        <v>1735</v>
      </c>
      <c r="G9" s="6">
        <f>F9/D17</f>
        <v>6.9400000000000003E-2</v>
      </c>
    </row>
    <row r="10" spans="1:7" x14ac:dyDescent="0.25">
      <c r="B10" s="14">
        <v>5</v>
      </c>
      <c r="C10" s="10" t="s">
        <v>10</v>
      </c>
      <c r="D10" s="5">
        <f>B10*35</f>
        <v>175</v>
      </c>
    </row>
    <row r="11" spans="1:7" x14ac:dyDescent="0.25">
      <c r="B11" s="15">
        <v>4</v>
      </c>
      <c r="C11" s="10" t="s">
        <v>11</v>
      </c>
      <c r="D11" s="5">
        <f>B11*40</f>
        <v>160</v>
      </c>
    </row>
    <row r="15" spans="1:7" ht="15.75" thickBot="1" x14ac:dyDescent="0.3"/>
    <row r="16" spans="1:7" ht="15.75" thickTop="1" x14ac:dyDescent="0.25">
      <c r="B16" s="11" t="s">
        <v>7</v>
      </c>
      <c r="D16" s="5">
        <f>SUM(D5+F9)</f>
        <v>16810.203000000001</v>
      </c>
      <c r="G16" s="7">
        <f>(D16/D17)</f>
        <v>0.67240812000000005</v>
      </c>
    </row>
    <row r="17" spans="2:4" x14ac:dyDescent="0.25">
      <c r="B17" s="12" t="s">
        <v>5</v>
      </c>
      <c r="D17" s="13">
        <v>25000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waardes klant</vt:lpstr>
      <vt:lpstr>overzicht klant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Leus</dc:creator>
  <cp:lastModifiedBy>Emilie</cp:lastModifiedBy>
  <dcterms:created xsi:type="dcterms:W3CDTF">2019-06-13T13:08:08Z</dcterms:created>
  <dcterms:modified xsi:type="dcterms:W3CDTF">2019-06-17T12:07:07Z</dcterms:modified>
</cp:coreProperties>
</file>