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merck.com/personal/feddema_merck_com/Documents/Documents/2020/"/>
    </mc:Choice>
  </mc:AlternateContent>
  <xr:revisionPtr revIDLastSave="0" documentId="8_{BB86FE42-E301-40B0-8225-E05B2B25324F}" xr6:coauthVersionLast="41" xr6:coauthVersionMax="41" xr10:uidLastSave="{00000000-0000-0000-0000-000000000000}"/>
  <bookViews>
    <workbookView xWindow="-120" yWindow="-120" windowWidth="29040" windowHeight="15840" xr2:uid="{041D8B4E-0413-4D3B-BEBB-744E00F2B071}"/>
  </bookViews>
  <sheets>
    <sheet name="Planning en Output" sheetId="3" r:id="rId1"/>
    <sheet name="1" sheetId="1" r:id="rId2"/>
    <sheet name="2" sheetId="2" r:id="rId3"/>
  </sheets>
  <externalReferences>
    <externalReference r:id="rId4"/>
    <externalReference r:id="rId5"/>
  </externalReferences>
  <definedNames>
    <definedName name="calendar">[1]Calendar!$B$4:$BA$10</definedName>
    <definedName name="item_master" localSheetId="1">'[1]Line Speed'!#REF!</definedName>
    <definedName name="item_master" localSheetId="2">'[1]Line Speed'!#REF!</definedName>
    <definedName name="item_master">'[1]Line Speed'!#REF!</definedName>
    <definedName name="items_only">'[1]Line Speed'!$A$2:$A$4623</definedName>
    <definedName name="settimane">'[1]Mid-Term Weekly summary'!$B$4:$B$1505</definedName>
    <definedName name="setup" localSheetId="1">'[1]Generic Data'!#REF!</definedName>
    <definedName name="setup" localSheetId="2">'[1]Generic Data'!#REF!</definedName>
    <definedName name="setup">'[1]Generic Data'!#REF!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" l="1"/>
  <c r="F67" i="3"/>
  <c r="F66" i="3"/>
  <c r="F65" i="3"/>
  <c r="F64" i="3"/>
  <c r="F63" i="3"/>
  <c r="F62" i="3"/>
  <c r="F61" i="3"/>
  <c r="F60" i="3"/>
  <c r="F59" i="3"/>
  <c r="F58" i="3"/>
  <c r="E3" i="3"/>
  <c r="B67" i="3"/>
  <c r="B72" i="3" s="1"/>
  <c r="B77" i="3" s="1"/>
  <c r="B82" i="3" s="1"/>
  <c r="B87" i="3" s="1"/>
  <c r="B92" i="3" s="1"/>
  <c r="B97" i="3" s="1"/>
  <c r="B102" i="3" s="1"/>
  <c r="B107" i="3" s="1"/>
  <c r="B112" i="3" s="1"/>
  <c r="B117" i="3" s="1"/>
  <c r="B122" i="3" s="1"/>
  <c r="B127" i="3" s="1"/>
  <c r="B132" i="3" s="1"/>
  <c r="B137" i="3" s="1"/>
  <c r="B142" i="3" s="1"/>
  <c r="B147" i="3" s="1"/>
  <c r="B152" i="3" s="1"/>
  <c r="B157" i="3" s="1"/>
  <c r="B162" i="3" s="1"/>
  <c r="B167" i="3" s="1"/>
  <c r="B172" i="3" s="1"/>
  <c r="B177" i="3" s="1"/>
  <c r="B182" i="3" s="1"/>
  <c r="B187" i="3" s="1"/>
  <c r="B192" i="3" s="1"/>
  <c r="B197" i="3" s="1"/>
  <c r="B202" i="3" s="1"/>
  <c r="B207" i="3" s="1"/>
  <c r="B212" i="3" s="1"/>
  <c r="B217" i="3" s="1"/>
  <c r="B222" i="3" s="1"/>
  <c r="B227" i="3" s="1"/>
  <c r="B232" i="3" s="1"/>
  <c r="B237" i="3" s="1"/>
  <c r="B242" i="3" s="1"/>
  <c r="B247" i="3" s="1"/>
  <c r="B252" i="3" s="1"/>
  <c r="B257" i="3" s="1"/>
  <c r="B262" i="3" s="1"/>
  <c r="B267" i="3" s="1"/>
  <c r="B272" i="3" s="1"/>
  <c r="B277" i="3" s="1"/>
  <c r="B282" i="3" s="1"/>
  <c r="B287" i="3" s="1"/>
  <c r="B292" i="3" s="1"/>
  <c r="B297" i="3" s="1"/>
  <c r="B302" i="3" s="1"/>
  <c r="B307" i="3" s="1"/>
  <c r="B312" i="3" s="1"/>
  <c r="B317" i="3" s="1"/>
  <c r="B66" i="3"/>
  <c r="B71" i="3" s="1"/>
  <c r="B76" i="3" s="1"/>
  <c r="B81" i="3" s="1"/>
  <c r="B86" i="3" s="1"/>
  <c r="B91" i="3" s="1"/>
  <c r="B96" i="3" s="1"/>
  <c r="B101" i="3" s="1"/>
  <c r="B106" i="3" s="1"/>
  <c r="B111" i="3" s="1"/>
  <c r="B116" i="3" s="1"/>
  <c r="B121" i="3" s="1"/>
  <c r="B126" i="3" s="1"/>
  <c r="B131" i="3" s="1"/>
  <c r="B136" i="3" s="1"/>
  <c r="B141" i="3" s="1"/>
  <c r="B146" i="3" s="1"/>
  <c r="B151" i="3" s="1"/>
  <c r="B156" i="3" s="1"/>
  <c r="B161" i="3" s="1"/>
  <c r="B166" i="3" s="1"/>
  <c r="B171" i="3" s="1"/>
  <c r="B176" i="3" s="1"/>
  <c r="B181" i="3" s="1"/>
  <c r="B186" i="3" s="1"/>
  <c r="B191" i="3" s="1"/>
  <c r="B196" i="3" s="1"/>
  <c r="B201" i="3" s="1"/>
  <c r="B206" i="3" s="1"/>
  <c r="B211" i="3" s="1"/>
  <c r="B216" i="3" s="1"/>
  <c r="B221" i="3" s="1"/>
  <c r="B226" i="3" s="1"/>
  <c r="B231" i="3" s="1"/>
  <c r="B236" i="3" s="1"/>
  <c r="B241" i="3" s="1"/>
  <c r="B246" i="3" s="1"/>
  <c r="B251" i="3" s="1"/>
  <c r="B256" i="3" s="1"/>
  <c r="B261" i="3" s="1"/>
  <c r="B266" i="3" s="1"/>
  <c r="B271" i="3" s="1"/>
  <c r="B276" i="3" s="1"/>
  <c r="B281" i="3" s="1"/>
  <c r="B286" i="3" s="1"/>
  <c r="B291" i="3" s="1"/>
  <c r="B296" i="3" s="1"/>
  <c r="B301" i="3" s="1"/>
  <c r="B306" i="3" s="1"/>
  <c r="B311" i="3" s="1"/>
  <c r="B316" i="3" s="1"/>
  <c r="B65" i="3"/>
  <c r="B70" i="3" s="1"/>
  <c r="B75" i="3" s="1"/>
  <c r="B80" i="3" s="1"/>
  <c r="B85" i="3" s="1"/>
  <c r="B90" i="3" s="1"/>
  <c r="B95" i="3" s="1"/>
  <c r="B100" i="3" s="1"/>
  <c r="B105" i="3" s="1"/>
  <c r="B110" i="3" s="1"/>
  <c r="B115" i="3" s="1"/>
  <c r="B120" i="3" s="1"/>
  <c r="B125" i="3" s="1"/>
  <c r="B130" i="3" s="1"/>
  <c r="B135" i="3" s="1"/>
  <c r="B140" i="3" s="1"/>
  <c r="B145" i="3" s="1"/>
  <c r="B150" i="3" s="1"/>
  <c r="B155" i="3" s="1"/>
  <c r="B160" i="3" s="1"/>
  <c r="B165" i="3" s="1"/>
  <c r="B170" i="3" s="1"/>
  <c r="B175" i="3" s="1"/>
  <c r="B180" i="3" s="1"/>
  <c r="B185" i="3" s="1"/>
  <c r="B190" i="3" s="1"/>
  <c r="B195" i="3" s="1"/>
  <c r="B200" i="3" s="1"/>
  <c r="B205" i="3" s="1"/>
  <c r="B210" i="3" s="1"/>
  <c r="B215" i="3" s="1"/>
  <c r="B220" i="3" s="1"/>
  <c r="B225" i="3" s="1"/>
  <c r="B230" i="3" s="1"/>
  <c r="B235" i="3" s="1"/>
  <c r="B240" i="3" s="1"/>
  <c r="B245" i="3" s="1"/>
  <c r="B250" i="3" s="1"/>
  <c r="B255" i="3" s="1"/>
  <c r="B260" i="3" s="1"/>
  <c r="B265" i="3" s="1"/>
  <c r="B270" i="3" s="1"/>
  <c r="B275" i="3" s="1"/>
  <c r="B280" i="3" s="1"/>
  <c r="B285" i="3" s="1"/>
  <c r="B290" i="3" s="1"/>
  <c r="B295" i="3" s="1"/>
  <c r="B300" i="3" s="1"/>
  <c r="B305" i="3" s="1"/>
  <c r="B310" i="3" s="1"/>
  <c r="B315" i="3" s="1"/>
  <c r="B64" i="3"/>
  <c r="B69" i="3" s="1"/>
  <c r="B74" i="3" s="1"/>
  <c r="B79" i="3" s="1"/>
  <c r="B84" i="3" s="1"/>
  <c r="B89" i="3" s="1"/>
  <c r="B94" i="3" s="1"/>
  <c r="B99" i="3" s="1"/>
  <c r="B104" i="3" s="1"/>
  <c r="B109" i="3" s="1"/>
  <c r="B114" i="3" s="1"/>
  <c r="B119" i="3" s="1"/>
  <c r="B124" i="3" s="1"/>
  <c r="B129" i="3" s="1"/>
  <c r="B134" i="3" s="1"/>
  <c r="B139" i="3" s="1"/>
  <c r="B144" i="3" s="1"/>
  <c r="B149" i="3" s="1"/>
  <c r="B154" i="3" s="1"/>
  <c r="B159" i="3" s="1"/>
  <c r="B164" i="3" s="1"/>
  <c r="B169" i="3" s="1"/>
  <c r="B174" i="3" s="1"/>
  <c r="B179" i="3" s="1"/>
  <c r="B184" i="3" s="1"/>
  <c r="B189" i="3" s="1"/>
  <c r="B194" i="3" s="1"/>
  <c r="B199" i="3" s="1"/>
  <c r="B204" i="3" s="1"/>
  <c r="B209" i="3" s="1"/>
  <c r="B214" i="3" s="1"/>
  <c r="B219" i="3" s="1"/>
  <c r="B224" i="3" s="1"/>
  <c r="B229" i="3" s="1"/>
  <c r="B234" i="3" s="1"/>
  <c r="B239" i="3" s="1"/>
  <c r="B244" i="3" s="1"/>
  <c r="B249" i="3" s="1"/>
  <c r="B254" i="3" s="1"/>
  <c r="B259" i="3" s="1"/>
  <c r="B264" i="3" s="1"/>
  <c r="B269" i="3" s="1"/>
  <c r="B274" i="3" s="1"/>
  <c r="B279" i="3" s="1"/>
  <c r="B284" i="3" s="1"/>
  <c r="B289" i="3" s="1"/>
  <c r="B294" i="3" s="1"/>
  <c r="B299" i="3" s="1"/>
  <c r="B304" i="3" s="1"/>
  <c r="B309" i="3" s="1"/>
  <c r="B314" i="3" s="1"/>
  <c r="B63" i="3"/>
  <c r="B68" i="3" s="1"/>
  <c r="B73" i="3" s="1"/>
  <c r="B78" i="3" s="1"/>
  <c r="B83" i="3" s="1"/>
  <c r="B88" i="3" s="1"/>
  <c r="B93" i="3" s="1"/>
  <c r="B98" i="3" s="1"/>
  <c r="B103" i="3" s="1"/>
  <c r="B108" i="3" s="1"/>
  <c r="B113" i="3" s="1"/>
  <c r="B118" i="3" s="1"/>
  <c r="B123" i="3" s="1"/>
  <c r="B128" i="3" s="1"/>
  <c r="B133" i="3" s="1"/>
  <c r="B138" i="3" s="1"/>
  <c r="B143" i="3" s="1"/>
  <c r="B148" i="3" s="1"/>
  <c r="B153" i="3" s="1"/>
  <c r="B158" i="3" s="1"/>
  <c r="B163" i="3" s="1"/>
  <c r="B168" i="3" s="1"/>
  <c r="B173" i="3" s="1"/>
  <c r="B178" i="3" s="1"/>
  <c r="B183" i="3" s="1"/>
  <c r="B188" i="3" s="1"/>
  <c r="B193" i="3" s="1"/>
  <c r="B198" i="3" s="1"/>
  <c r="B203" i="3" s="1"/>
  <c r="B208" i="3" s="1"/>
  <c r="B213" i="3" s="1"/>
  <c r="B218" i="3" s="1"/>
  <c r="B223" i="3" s="1"/>
  <c r="B228" i="3" s="1"/>
  <c r="B233" i="3" s="1"/>
  <c r="B238" i="3" s="1"/>
  <c r="B243" i="3" s="1"/>
  <c r="B248" i="3" s="1"/>
  <c r="B253" i="3" s="1"/>
  <c r="B258" i="3" s="1"/>
  <c r="B263" i="3" s="1"/>
  <c r="B268" i="3" s="1"/>
  <c r="B273" i="3" s="1"/>
  <c r="B278" i="3" s="1"/>
  <c r="B283" i="3" s="1"/>
  <c r="B288" i="3" s="1"/>
  <c r="B293" i="3" s="1"/>
  <c r="B298" i="3" s="1"/>
  <c r="B303" i="3" s="1"/>
  <c r="B308" i="3" s="1"/>
  <c r="B313" i="3" s="1"/>
  <c r="D59" i="3"/>
  <c r="E59" i="3" s="1"/>
  <c r="A59" i="3"/>
  <c r="A60" i="3" s="1"/>
  <c r="C60" i="3" s="1"/>
  <c r="D60" i="3" s="1"/>
  <c r="E60" i="3" s="1"/>
  <c r="G60" i="3" s="1"/>
  <c r="D58" i="3"/>
  <c r="E58" i="3" s="1"/>
  <c r="G58" i="3" s="1"/>
  <c r="A5" i="3"/>
  <c r="A6" i="3" s="1"/>
  <c r="A7" i="3" s="1"/>
  <c r="A8" i="3" s="1"/>
  <c r="N11" i="2"/>
  <c r="L11" i="2"/>
  <c r="J11" i="2"/>
  <c r="H11" i="2"/>
  <c r="F11" i="2"/>
  <c r="O8" i="2"/>
  <c r="M8" i="2"/>
  <c r="K8" i="2"/>
  <c r="I8" i="2"/>
  <c r="G8" i="2"/>
  <c r="O7" i="2"/>
  <c r="M7" i="2"/>
  <c r="K7" i="2"/>
  <c r="I7" i="2"/>
  <c r="G7" i="2"/>
  <c r="O6" i="2"/>
  <c r="M6" i="2"/>
  <c r="K6" i="2"/>
  <c r="I6" i="2"/>
  <c r="G6" i="2"/>
  <c r="O5" i="2"/>
  <c r="N9" i="2" s="1"/>
  <c r="N10" i="2" s="1"/>
  <c r="M5" i="2"/>
  <c r="K5" i="2"/>
  <c r="I5" i="2"/>
  <c r="G5" i="2"/>
  <c r="F9" i="2" s="1"/>
  <c r="L4" i="2"/>
  <c r="L13" i="2" s="1"/>
  <c r="J4" i="2"/>
  <c r="J13" i="2" s="1"/>
  <c r="F4" i="2"/>
  <c r="F13" i="2" s="1"/>
  <c r="N11" i="1"/>
  <c r="L11" i="1"/>
  <c r="J11" i="1"/>
  <c r="H11" i="1"/>
  <c r="F11" i="1"/>
  <c r="O8" i="1"/>
  <c r="M8" i="1"/>
  <c r="K8" i="1"/>
  <c r="I8" i="1"/>
  <c r="G8" i="1"/>
  <c r="O7" i="1"/>
  <c r="M7" i="1"/>
  <c r="K7" i="1"/>
  <c r="I7" i="1"/>
  <c r="G7" i="1"/>
  <c r="O6" i="1"/>
  <c r="M6" i="1"/>
  <c r="K6" i="1"/>
  <c r="I6" i="1"/>
  <c r="G6" i="1"/>
  <c r="O5" i="1"/>
  <c r="N9" i="1" s="1"/>
  <c r="N10" i="1" s="1"/>
  <c r="M5" i="1"/>
  <c r="L9" i="1" s="1"/>
  <c r="L10" i="1" s="1"/>
  <c r="K5" i="1"/>
  <c r="J9" i="1" s="1"/>
  <c r="J10" i="1" s="1"/>
  <c r="I5" i="1"/>
  <c r="H9" i="1" s="1"/>
  <c r="H10" i="1" s="1"/>
  <c r="G5" i="1"/>
  <c r="F9" i="1" s="1"/>
  <c r="F4" i="1"/>
  <c r="F13" i="1" s="1"/>
  <c r="J2" i="1"/>
  <c r="L9" i="2" l="1"/>
  <c r="L10" i="2" s="1"/>
  <c r="J9" i="2"/>
  <c r="J10" i="2" s="1"/>
  <c r="H9" i="2"/>
  <c r="H10" i="2" s="1"/>
  <c r="J2" i="2"/>
  <c r="G59" i="3"/>
  <c r="A61" i="3"/>
  <c r="A9" i="3"/>
  <c r="F10" i="2"/>
  <c r="D10" i="2" s="1"/>
  <c r="N4" i="2"/>
  <c r="N13" i="2" s="1"/>
  <c r="H4" i="2"/>
  <c r="H13" i="2" s="1"/>
  <c r="F10" i="1"/>
  <c r="D10" i="1" s="1"/>
  <c r="J3" i="1"/>
  <c r="L4" i="1"/>
  <c r="L13" i="1" s="1"/>
  <c r="N4" i="1"/>
  <c r="N13" i="1" s="1"/>
  <c r="J4" i="1"/>
  <c r="J13" i="1" s="1"/>
  <c r="H4" i="1"/>
  <c r="H13" i="1" s="1"/>
  <c r="J3" i="2" l="1"/>
  <c r="A10" i="3"/>
  <c r="A62" i="3"/>
  <c r="C61" i="3"/>
  <c r="C62" i="3" l="1"/>
  <c r="D62" i="3" s="1"/>
  <c r="E62" i="3" s="1"/>
  <c r="G62" i="3" s="1"/>
  <c r="A63" i="3"/>
  <c r="D61" i="3"/>
  <c r="E61" i="3" s="1"/>
  <c r="G61" i="3" s="1"/>
  <c r="A11" i="3"/>
  <c r="A12" i="3" l="1"/>
  <c r="A64" i="3"/>
  <c r="C63" i="3"/>
  <c r="D63" i="3" l="1"/>
  <c r="E63" i="3" s="1"/>
  <c r="G63" i="3" s="1"/>
  <c r="A13" i="3"/>
  <c r="C64" i="3"/>
  <c r="D64" i="3" s="1"/>
  <c r="E64" i="3" s="1"/>
  <c r="G64" i="3" s="1"/>
  <c r="A65" i="3"/>
  <c r="A14" i="3" l="1"/>
  <c r="A66" i="3"/>
  <c r="C65" i="3"/>
  <c r="D65" i="3" s="1"/>
  <c r="E65" i="3" s="1"/>
  <c r="G65" i="3" s="1"/>
  <c r="C66" i="3" l="1"/>
  <c r="D66" i="3" s="1"/>
  <c r="E66" i="3" s="1"/>
  <c r="G66" i="3" s="1"/>
  <c r="A67" i="3"/>
  <c r="A15" i="3"/>
  <c r="A68" i="3" l="1"/>
  <c r="C67" i="3"/>
  <c r="A16" i="3"/>
  <c r="A17" i="3" l="1"/>
  <c r="D67" i="3"/>
  <c r="E67" i="3" s="1"/>
  <c r="G67" i="3" s="1"/>
  <c r="A69" i="3"/>
  <c r="C68" i="3"/>
  <c r="D68" i="3" l="1"/>
  <c r="E68" i="3" s="1"/>
  <c r="G68" i="3" s="1"/>
  <c r="A70" i="3"/>
  <c r="C69" i="3"/>
  <c r="D69" i="3" s="1"/>
  <c r="E69" i="3" s="1"/>
  <c r="G69" i="3" s="1"/>
  <c r="A18" i="3"/>
  <c r="A19" i="3" l="1"/>
  <c r="C70" i="3"/>
  <c r="A71" i="3"/>
  <c r="A72" i="3" l="1"/>
  <c r="C71" i="3"/>
  <c r="A20" i="3"/>
  <c r="D70" i="3"/>
  <c r="E70" i="3" s="1"/>
  <c r="G70" i="3" s="1"/>
  <c r="D71" i="3" l="1"/>
  <c r="E71" i="3" s="1"/>
  <c r="G71" i="3" s="1"/>
  <c r="A21" i="3"/>
  <c r="C72" i="3"/>
  <c r="A73" i="3"/>
  <c r="A22" i="3" l="1"/>
  <c r="A74" i="3"/>
  <c r="C73" i="3"/>
  <c r="D73" i="3" s="1"/>
  <c r="E73" i="3" s="1"/>
  <c r="G73" i="3" s="1"/>
  <c r="D72" i="3"/>
  <c r="E72" i="3" s="1"/>
  <c r="G72" i="3" s="1"/>
  <c r="C74" i="3" l="1"/>
  <c r="A75" i="3"/>
  <c r="A23" i="3"/>
  <c r="A24" i="3" l="1"/>
  <c r="A76" i="3"/>
  <c r="C75" i="3"/>
  <c r="D74" i="3"/>
  <c r="E74" i="3" s="1"/>
  <c r="G74" i="3" s="1"/>
  <c r="D75" i="3" l="1"/>
  <c r="E75" i="3" s="1"/>
  <c r="G75" i="3" s="1"/>
  <c r="A77" i="3"/>
  <c r="C76" i="3"/>
  <c r="A25" i="3"/>
  <c r="D76" i="3" l="1"/>
  <c r="E76" i="3" s="1"/>
  <c r="G76" i="3" s="1"/>
  <c r="A78" i="3"/>
  <c r="C77" i="3"/>
  <c r="D77" i="3" s="1"/>
  <c r="E77" i="3" s="1"/>
  <c r="G77" i="3" s="1"/>
  <c r="A26" i="3"/>
  <c r="C78" i="3" l="1"/>
  <c r="D78" i="3" s="1"/>
  <c r="E78" i="3" s="1"/>
  <c r="G78" i="3" s="1"/>
  <c r="A79" i="3"/>
  <c r="A27" i="3"/>
  <c r="A80" i="3" l="1"/>
  <c r="C79" i="3"/>
  <c r="A28" i="3"/>
  <c r="A29" i="3" l="1"/>
  <c r="D79" i="3"/>
  <c r="E79" i="3" s="1"/>
  <c r="G79" i="3" s="1"/>
  <c r="A81" i="3"/>
  <c r="C80" i="3"/>
  <c r="D80" i="3" l="1"/>
  <c r="E80" i="3" s="1"/>
  <c r="G80" i="3" s="1"/>
  <c r="A82" i="3"/>
  <c r="C81" i="3"/>
  <c r="A30" i="3"/>
  <c r="A31" i="3" l="1"/>
  <c r="D81" i="3"/>
  <c r="E81" i="3" s="1"/>
  <c r="G81" i="3" s="1"/>
  <c r="A83" i="3"/>
  <c r="C82" i="3"/>
  <c r="D82" i="3" l="1"/>
  <c r="E82" i="3" s="1"/>
  <c r="G82" i="3" s="1"/>
  <c r="A84" i="3"/>
  <c r="C83" i="3"/>
  <c r="A32" i="3"/>
  <c r="A85" i="3" l="1"/>
  <c r="C84" i="3"/>
  <c r="A33" i="3"/>
  <c r="D83" i="3"/>
  <c r="E83" i="3" s="1"/>
  <c r="G83" i="3" s="1"/>
  <c r="A34" i="3" l="1"/>
  <c r="D84" i="3"/>
  <c r="E84" i="3" s="1"/>
  <c r="G84" i="3" s="1"/>
  <c r="A86" i="3"/>
  <c r="C85" i="3"/>
  <c r="D85" i="3" l="1"/>
  <c r="E85" i="3" s="1"/>
  <c r="G85" i="3" s="1"/>
  <c r="A87" i="3"/>
  <c r="C86" i="3"/>
  <c r="A35" i="3"/>
  <c r="A36" i="3" l="1"/>
  <c r="D86" i="3"/>
  <c r="E86" i="3" s="1"/>
  <c r="G86" i="3" s="1"/>
  <c r="A88" i="3"/>
  <c r="C87" i="3"/>
  <c r="A37" i="3" l="1"/>
  <c r="A89" i="3"/>
  <c r="C88" i="3"/>
  <c r="D87" i="3"/>
  <c r="E87" i="3" s="1"/>
  <c r="G87" i="3" s="1"/>
  <c r="A38" i="3" l="1"/>
  <c r="C89" i="3"/>
  <c r="A90" i="3"/>
  <c r="D88" i="3"/>
  <c r="E88" i="3" s="1"/>
  <c r="G88" i="3" s="1"/>
  <c r="A39" i="3" l="1"/>
  <c r="D89" i="3"/>
  <c r="E89" i="3" s="1"/>
  <c r="G89" i="3" s="1"/>
  <c r="C90" i="3"/>
  <c r="A91" i="3"/>
  <c r="C91" i="3" l="1"/>
  <c r="D91" i="3" s="1"/>
  <c r="E91" i="3" s="1"/>
  <c r="G91" i="3" s="1"/>
  <c r="A92" i="3"/>
  <c r="A40" i="3"/>
  <c r="D90" i="3"/>
  <c r="E90" i="3" s="1"/>
  <c r="G90" i="3" s="1"/>
  <c r="A93" i="3" l="1"/>
  <c r="C92" i="3"/>
  <c r="A41" i="3"/>
  <c r="A42" i="3" l="1"/>
  <c r="D92" i="3"/>
  <c r="E92" i="3" s="1"/>
  <c r="G92" i="3" s="1"/>
  <c r="C93" i="3"/>
  <c r="D93" i="3" s="1"/>
  <c r="E93" i="3" s="1"/>
  <c r="G93" i="3" s="1"/>
  <c r="A94" i="3"/>
  <c r="A95" i="3" l="1"/>
  <c r="C94" i="3"/>
  <c r="D94" i="3" s="1"/>
  <c r="E94" i="3" s="1"/>
  <c r="G94" i="3" s="1"/>
  <c r="A43" i="3"/>
  <c r="A44" i="3" l="1"/>
  <c r="A96" i="3"/>
  <c r="C95" i="3"/>
  <c r="A45" i="3" l="1"/>
  <c r="D95" i="3"/>
  <c r="E95" i="3" s="1"/>
  <c r="G95" i="3" s="1"/>
  <c r="A97" i="3"/>
  <c r="C96" i="3"/>
  <c r="D96" i="3" s="1"/>
  <c r="E96" i="3" s="1"/>
  <c r="G96" i="3" s="1"/>
  <c r="C97" i="3" l="1"/>
  <c r="A98" i="3"/>
  <c r="A46" i="3"/>
  <c r="A99" i="3" l="1"/>
  <c r="C98" i="3"/>
  <c r="A47" i="3"/>
  <c r="D97" i="3"/>
  <c r="E97" i="3" s="1"/>
  <c r="G97" i="3" s="1"/>
  <c r="D98" i="3" l="1"/>
  <c r="E98" i="3" s="1"/>
  <c r="G98" i="3" s="1"/>
  <c r="A48" i="3"/>
  <c r="A100" i="3"/>
  <c r="C99" i="3"/>
  <c r="A101" i="3" l="1"/>
  <c r="C100" i="3"/>
  <c r="A49" i="3"/>
  <c r="D99" i="3"/>
  <c r="E99" i="3" s="1"/>
  <c r="G99" i="3" s="1"/>
  <c r="C101" i="3" l="1"/>
  <c r="A102" i="3"/>
  <c r="D100" i="3"/>
  <c r="E100" i="3" s="1"/>
  <c r="G100" i="3" s="1"/>
  <c r="A50" i="3"/>
  <c r="A51" i="3" l="1"/>
  <c r="A103" i="3"/>
  <c r="C102" i="3"/>
  <c r="D102" i="3" s="1"/>
  <c r="E102" i="3" s="1"/>
  <c r="G102" i="3" s="1"/>
  <c r="D101" i="3"/>
  <c r="E101" i="3" s="1"/>
  <c r="G101" i="3" s="1"/>
  <c r="A104" i="3" l="1"/>
  <c r="C103" i="3"/>
  <c r="A52" i="3"/>
  <c r="D103" i="3" l="1"/>
  <c r="E103" i="3" s="1"/>
  <c r="G103" i="3" s="1"/>
  <c r="A53" i="3"/>
  <c r="A105" i="3"/>
  <c r="C104" i="3"/>
  <c r="D104" i="3" l="1"/>
  <c r="E104" i="3" s="1"/>
  <c r="G104" i="3" s="1"/>
  <c r="A54" i="3"/>
  <c r="A106" i="3"/>
  <c r="C105" i="3"/>
  <c r="D105" i="3" l="1"/>
  <c r="E105" i="3" s="1"/>
  <c r="G105" i="3" s="1"/>
  <c r="A107" i="3"/>
  <c r="C106" i="3"/>
  <c r="D106" i="3" l="1"/>
  <c r="E106" i="3" s="1"/>
  <c r="G106" i="3" s="1"/>
  <c r="A108" i="3"/>
  <c r="C107" i="3"/>
  <c r="D107" i="3" s="1"/>
  <c r="E107" i="3" s="1"/>
  <c r="G107" i="3" s="1"/>
  <c r="A109" i="3" l="1"/>
  <c r="C108" i="3"/>
  <c r="D108" i="3" s="1"/>
  <c r="E108" i="3" s="1"/>
  <c r="G108" i="3" s="1"/>
  <c r="A110" i="3" l="1"/>
  <c r="C109" i="3"/>
  <c r="D109" i="3" l="1"/>
  <c r="E109" i="3" s="1"/>
  <c r="G109" i="3" s="1"/>
  <c r="A111" i="3"/>
  <c r="C110" i="3"/>
  <c r="D110" i="3" s="1"/>
  <c r="E110" i="3" s="1"/>
  <c r="G110" i="3" s="1"/>
  <c r="A112" i="3" l="1"/>
  <c r="C111" i="3"/>
  <c r="D111" i="3" s="1"/>
  <c r="E111" i="3" s="1"/>
  <c r="G111" i="3" s="1"/>
  <c r="A113" i="3" l="1"/>
  <c r="C112" i="3"/>
  <c r="D112" i="3" s="1"/>
  <c r="E112" i="3" s="1"/>
  <c r="G112" i="3" s="1"/>
  <c r="A114" i="3" l="1"/>
  <c r="C113" i="3"/>
  <c r="D113" i="3" s="1"/>
  <c r="E113" i="3" s="1"/>
  <c r="G113" i="3" s="1"/>
  <c r="A115" i="3" l="1"/>
  <c r="C114" i="3"/>
  <c r="D114" i="3" s="1"/>
  <c r="E114" i="3" s="1"/>
  <c r="G114" i="3" s="1"/>
  <c r="A116" i="3" l="1"/>
  <c r="C115" i="3"/>
  <c r="D115" i="3" s="1"/>
  <c r="E115" i="3" s="1"/>
  <c r="G115" i="3" s="1"/>
  <c r="A117" i="3" l="1"/>
  <c r="C116" i="3"/>
  <c r="D116" i="3" s="1"/>
  <c r="E116" i="3" s="1"/>
  <c r="G116" i="3" s="1"/>
  <c r="A118" i="3" l="1"/>
  <c r="C117" i="3"/>
  <c r="D117" i="3" s="1"/>
  <c r="E117" i="3" s="1"/>
  <c r="G117" i="3" s="1"/>
  <c r="A119" i="3" l="1"/>
  <c r="C118" i="3"/>
  <c r="D118" i="3" s="1"/>
  <c r="E118" i="3" s="1"/>
  <c r="G118" i="3" s="1"/>
  <c r="A120" i="3" l="1"/>
  <c r="C119" i="3"/>
  <c r="D119" i="3" s="1"/>
  <c r="E119" i="3" s="1"/>
  <c r="G119" i="3" s="1"/>
  <c r="A121" i="3" l="1"/>
  <c r="C120" i="3"/>
  <c r="D120" i="3" s="1"/>
  <c r="E120" i="3" s="1"/>
  <c r="G120" i="3" s="1"/>
  <c r="A122" i="3" l="1"/>
  <c r="C121" i="3"/>
  <c r="D121" i="3" s="1"/>
  <c r="E121" i="3" s="1"/>
  <c r="G121" i="3" s="1"/>
  <c r="A123" i="3" l="1"/>
  <c r="C122" i="3"/>
  <c r="D122" i="3" s="1"/>
  <c r="E122" i="3" s="1"/>
  <c r="G122" i="3" s="1"/>
  <c r="A124" i="3" l="1"/>
  <c r="C123" i="3"/>
  <c r="D123" i="3" s="1"/>
  <c r="E123" i="3" s="1"/>
  <c r="G123" i="3" s="1"/>
  <c r="A125" i="3" l="1"/>
  <c r="C124" i="3"/>
  <c r="D124" i="3" s="1"/>
  <c r="E124" i="3" s="1"/>
  <c r="G124" i="3" s="1"/>
  <c r="A126" i="3" l="1"/>
  <c r="C125" i="3"/>
  <c r="D125" i="3" s="1"/>
  <c r="E125" i="3" s="1"/>
  <c r="G125" i="3" s="1"/>
  <c r="A127" i="3" l="1"/>
  <c r="C126" i="3"/>
  <c r="D126" i="3" s="1"/>
  <c r="E126" i="3" s="1"/>
  <c r="G126" i="3" s="1"/>
  <c r="A128" i="3" l="1"/>
  <c r="C127" i="3"/>
  <c r="D127" i="3" s="1"/>
  <c r="E127" i="3" s="1"/>
  <c r="G127" i="3" s="1"/>
  <c r="A129" i="3" l="1"/>
  <c r="C128" i="3"/>
  <c r="D128" i="3" s="1"/>
  <c r="E128" i="3" s="1"/>
  <c r="G128" i="3" s="1"/>
  <c r="A130" i="3" l="1"/>
  <c r="C129" i="3"/>
  <c r="D129" i="3" s="1"/>
  <c r="E129" i="3" s="1"/>
  <c r="G129" i="3" s="1"/>
  <c r="A131" i="3" l="1"/>
  <c r="C130" i="3"/>
  <c r="D130" i="3" s="1"/>
  <c r="E130" i="3" s="1"/>
  <c r="G130" i="3" s="1"/>
  <c r="A132" i="3" l="1"/>
  <c r="C131" i="3"/>
  <c r="D131" i="3" s="1"/>
  <c r="E131" i="3" s="1"/>
  <c r="G131" i="3" s="1"/>
  <c r="A133" i="3" l="1"/>
  <c r="C132" i="3"/>
  <c r="D132" i="3" s="1"/>
  <c r="E132" i="3" s="1"/>
  <c r="G132" i="3" s="1"/>
  <c r="A134" i="3" l="1"/>
  <c r="C133" i="3"/>
  <c r="D133" i="3" s="1"/>
  <c r="E133" i="3" s="1"/>
  <c r="G133" i="3" s="1"/>
  <c r="A135" i="3" l="1"/>
  <c r="C134" i="3"/>
  <c r="D134" i="3" s="1"/>
  <c r="E134" i="3" s="1"/>
  <c r="G134" i="3" s="1"/>
  <c r="A136" i="3" l="1"/>
  <c r="C135" i="3"/>
  <c r="D135" i="3" s="1"/>
  <c r="E135" i="3" s="1"/>
  <c r="G135" i="3" s="1"/>
  <c r="A137" i="3" l="1"/>
  <c r="C136" i="3"/>
  <c r="D136" i="3" s="1"/>
  <c r="E136" i="3" s="1"/>
  <c r="G136" i="3" s="1"/>
  <c r="A138" i="3" l="1"/>
  <c r="C137" i="3"/>
  <c r="D137" i="3" s="1"/>
  <c r="E137" i="3" s="1"/>
  <c r="G137" i="3" s="1"/>
  <c r="A139" i="3" l="1"/>
  <c r="C138" i="3"/>
  <c r="D138" i="3" s="1"/>
  <c r="E138" i="3" s="1"/>
  <c r="G138" i="3" s="1"/>
  <c r="A140" i="3" l="1"/>
  <c r="C139" i="3"/>
  <c r="D139" i="3" s="1"/>
  <c r="E139" i="3" s="1"/>
  <c r="G139" i="3" s="1"/>
  <c r="A141" i="3" l="1"/>
  <c r="C140" i="3"/>
  <c r="D140" i="3" s="1"/>
  <c r="E140" i="3" s="1"/>
  <c r="G140" i="3" s="1"/>
  <c r="A142" i="3" l="1"/>
  <c r="C141" i="3"/>
  <c r="D141" i="3" s="1"/>
  <c r="E141" i="3" s="1"/>
  <c r="G141" i="3" s="1"/>
  <c r="A143" i="3" l="1"/>
  <c r="C142" i="3"/>
  <c r="D142" i="3" s="1"/>
  <c r="E142" i="3" s="1"/>
  <c r="G142" i="3" s="1"/>
  <c r="A144" i="3" l="1"/>
  <c r="C143" i="3"/>
  <c r="D143" i="3" s="1"/>
  <c r="E143" i="3" s="1"/>
  <c r="G143" i="3" s="1"/>
  <c r="A145" i="3" l="1"/>
  <c r="C144" i="3"/>
  <c r="D144" i="3" s="1"/>
  <c r="E144" i="3" s="1"/>
  <c r="G144" i="3" s="1"/>
  <c r="A146" i="3" l="1"/>
  <c r="C145" i="3"/>
  <c r="D145" i="3" s="1"/>
  <c r="E145" i="3" s="1"/>
  <c r="G145" i="3" s="1"/>
  <c r="A147" i="3" l="1"/>
  <c r="C146" i="3"/>
  <c r="D146" i="3" s="1"/>
  <c r="E146" i="3" s="1"/>
  <c r="G146" i="3" s="1"/>
  <c r="A148" i="3" l="1"/>
  <c r="C147" i="3"/>
  <c r="D147" i="3" s="1"/>
  <c r="E147" i="3" s="1"/>
  <c r="G147" i="3" s="1"/>
  <c r="A149" i="3" l="1"/>
  <c r="C148" i="3"/>
  <c r="D148" i="3" s="1"/>
  <c r="E148" i="3" s="1"/>
  <c r="G148" i="3" s="1"/>
  <c r="A150" i="3" l="1"/>
  <c r="C149" i="3"/>
  <c r="D149" i="3" s="1"/>
  <c r="E149" i="3" s="1"/>
  <c r="G149" i="3" s="1"/>
  <c r="A151" i="3" l="1"/>
  <c r="C150" i="3"/>
  <c r="D150" i="3" s="1"/>
  <c r="E150" i="3" s="1"/>
  <c r="G150" i="3" s="1"/>
  <c r="A152" i="3" l="1"/>
  <c r="C151" i="3"/>
  <c r="D151" i="3" s="1"/>
  <c r="E151" i="3" s="1"/>
  <c r="G151" i="3" s="1"/>
  <c r="A153" i="3" l="1"/>
  <c r="C152" i="3"/>
  <c r="D152" i="3" s="1"/>
  <c r="E152" i="3" s="1"/>
  <c r="G152" i="3" s="1"/>
  <c r="A154" i="3" l="1"/>
  <c r="C153" i="3"/>
  <c r="D153" i="3" s="1"/>
  <c r="E153" i="3" s="1"/>
  <c r="G153" i="3" s="1"/>
  <c r="A155" i="3" l="1"/>
  <c r="C154" i="3"/>
  <c r="D154" i="3" s="1"/>
  <c r="E154" i="3" s="1"/>
  <c r="G154" i="3" s="1"/>
  <c r="A156" i="3" l="1"/>
  <c r="C155" i="3"/>
  <c r="D155" i="3" s="1"/>
  <c r="E155" i="3" s="1"/>
  <c r="G155" i="3" s="1"/>
  <c r="A157" i="3" l="1"/>
  <c r="C156" i="3"/>
  <c r="D156" i="3" s="1"/>
  <c r="E156" i="3" s="1"/>
  <c r="G156" i="3" s="1"/>
  <c r="A158" i="3" l="1"/>
  <c r="C157" i="3"/>
  <c r="D157" i="3" s="1"/>
  <c r="E157" i="3" s="1"/>
  <c r="G157" i="3" s="1"/>
  <c r="A159" i="3" l="1"/>
  <c r="C158" i="3"/>
  <c r="D158" i="3" s="1"/>
  <c r="E158" i="3" s="1"/>
  <c r="G158" i="3" s="1"/>
  <c r="A160" i="3" l="1"/>
  <c r="C159" i="3"/>
  <c r="D159" i="3" s="1"/>
  <c r="E159" i="3" s="1"/>
  <c r="G159" i="3" s="1"/>
  <c r="A161" i="3" l="1"/>
  <c r="C160" i="3"/>
  <c r="D160" i="3" s="1"/>
  <c r="E160" i="3" s="1"/>
  <c r="G160" i="3" s="1"/>
  <c r="A162" i="3" l="1"/>
  <c r="C161" i="3"/>
  <c r="D161" i="3" s="1"/>
  <c r="E161" i="3" s="1"/>
  <c r="G161" i="3" s="1"/>
  <c r="A163" i="3" l="1"/>
  <c r="C162" i="3"/>
  <c r="D162" i="3" s="1"/>
  <c r="E162" i="3" s="1"/>
  <c r="G162" i="3" s="1"/>
  <c r="A164" i="3" l="1"/>
  <c r="C163" i="3"/>
  <c r="D163" i="3" s="1"/>
  <c r="E163" i="3" s="1"/>
  <c r="G163" i="3" s="1"/>
  <c r="A165" i="3" l="1"/>
  <c r="C164" i="3"/>
  <c r="D164" i="3" s="1"/>
  <c r="E164" i="3" s="1"/>
  <c r="G164" i="3" s="1"/>
  <c r="A166" i="3" l="1"/>
  <c r="C165" i="3"/>
  <c r="D165" i="3" s="1"/>
  <c r="E165" i="3" s="1"/>
  <c r="G165" i="3" s="1"/>
  <c r="A167" i="3" l="1"/>
  <c r="C166" i="3"/>
  <c r="D166" i="3" s="1"/>
  <c r="E166" i="3" s="1"/>
  <c r="G166" i="3" s="1"/>
  <c r="A168" i="3" l="1"/>
  <c r="C167" i="3"/>
  <c r="D167" i="3" s="1"/>
  <c r="E167" i="3" s="1"/>
  <c r="G167" i="3" s="1"/>
  <c r="A169" i="3" l="1"/>
  <c r="C168" i="3"/>
  <c r="D168" i="3" s="1"/>
  <c r="E168" i="3" s="1"/>
  <c r="G168" i="3" s="1"/>
  <c r="A170" i="3" l="1"/>
  <c r="C169" i="3"/>
  <c r="D169" i="3" s="1"/>
  <c r="E169" i="3" s="1"/>
  <c r="G169" i="3" s="1"/>
  <c r="A171" i="3" l="1"/>
  <c r="C170" i="3"/>
  <c r="D170" i="3" s="1"/>
  <c r="E170" i="3" s="1"/>
  <c r="G170" i="3" s="1"/>
  <c r="A172" i="3" l="1"/>
  <c r="C171" i="3"/>
  <c r="D171" i="3" s="1"/>
  <c r="E171" i="3" s="1"/>
  <c r="G171" i="3" s="1"/>
  <c r="A173" i="3" l="1"/>
  <c r="C172" i="3"/>
  <c r="D172" i="3" s="1"/>
  <c r="E172" i="3" s="1"/>
  <c r="G172" i="3" s="1"/>
  <c r="A174" i="3" l="1"/>
  <c r="C173" i="3"/>
  <c r="D173" i="3" s="1"/>
  <c r="E173" i="3" s="1"/>
  <c r="G173" i="3" s="1"/>
  <c r="A175" i="3" l="1"/>
  <c r="C174" i="3"/>
  <c r="D174" i="3" s="1"/>
  <c r="E174" i="3" s="1"/>
  <c r="G174" i="3" s="1"/>
  <c r="A176" i="3" l="1"/>
  <c r="C175" i="3"/>
  <c r="D175" i="3" s="1"/>
  <c r="E175" i="3" s="1"/>
  <c r="G175" i="3" s="1"/>
  <c r="A177" i="3" l="1"/>
  <c r="C176" i="3"/>
  <c r="D176" i="3" s="1"/>
  <c r="E176" i="3" s="1"/>
  <c r="G176" i="3" s="1"/>
  <c r="A178" i="3" l="1"/>
  <c r="C177" i="3"/>
  <c r="D177" i="3" s="1"/>
  <c r="E177" i="3" s="1"/>
  <c r="G177" i="3" s="1"/>
  <c r="A179" i="3" l="1"/>
  <c r="C178" i="3"/>
  <c r="D178" i="3" s="1"/>
  <c r="E178" i="3" s="1"/>
  <c r="G178" i="3" s="1"/>
  <c r="A180" i="3" l="1"/>
  <c r="C179" i="3"/>
  <c r="D179" i="3" s="1"/>
  <c r="E179" i="3" s="1"/>
  <c r="G179" i="3" s="1"/>
  <c r="A181" i="3" l="1"/>
  <c r="C180" i="3"/>
  <c r="D180" i="3" s="1"/>
  <c r="E180" i="3" s="1"/>
  <c r="G180" i="3" s="1"/>
  <c r="A182" i="3" l="1"/>
  <c r="C181" i="3"/>
  <c r="D181" i="3" s="1"/>
  <c r="E181" i="3" s="1"/>
  <c r="G181" i="3" s="1"/>
  <c r="A183" i="3" l="1"/>
  <c r="C182" i="3"/>
  <c r="D182" i="3" s="1"/>
  <c r="E182" i="3" s="1"/>
  <c r="G182" i="3" s="1"/>
  <c r="C183" i="3" l="1"/>
  <c r="D183" i="3" s="1"/>
  <c r="E183" i="3" s="1"/>
  <c r="G183" i="3" s="1"/>
  <c r="A184" i="3"/>
  <c r="C184" i="3" l="1"/>
  <c r="D184" i="3" s="1"/>
  <c r="E184" i="3" s="1"/>
  <c r="G184" i="3" s="1"/>
  <c r="A185" i="3"/>
  <c r="C185" i="3" l="1"/>
  <c r="D185" i="3" s="1"/>
  <c r="E185" i="3" s="1"/>
  <c r="G185" i="3" s="1"/>
  <c r="A186" i="3"/>
  <c r="C186" i="3" l="1"/>
  <c r="D186" i="3" s="1"/>
  <c r="E186" i="3" s="1"/>
  <c r="G186" i="3" s="1"/>
  <c r="A187" i="3"/>
  <c r="C187" i="3" l="1"/>
  <c r="D187" i="3" s="1"/>
  <c r="E187" i="3" s="1"/>
  <c r="G187" i="3" s="1"/>
  <c r="A188" i="3"/>
  <c r="A189" i="3" l="1"/>
  <c r="C188" i="3"/>
  <c r="D188" i="3" s="1"/>
  <c r="E188" i="3" s="1"/>
  <c r="G188" i="3" s="1"/>
  <c r="C189" i="3" l="1"/>
  <c r="D189" i="3" s="1"/>
  <c r="E189" i="3" s="1"/>
  <c r="G189" i="3" s="1"/>
  <c r="A190" i="3"/>
  <c r="A191" i="3" l="1"/>
  <c r="C190" i="3"/>
  <c r="D190" i="3" s="1"/>
  <c r="E190" i="3" s="1"/>
  <c r="G190" i="3" s="1"/>
  <c r="A192" i="3" l="1"/>
  <c r="C191" i="3"/>
  <c r="D191" i="3" s="1"/>
  <c r="E191" i="3" s="1"/>
  <c r="G191" i="3" s="1"/>
  <c r="A193" i="3" l="1"/>
  <c r="C192" i="3"/>
  <c r="D192" i="3" s="1"/>
  <c r="E192" i="3" s="1"/>
  <c r="G192" i="3" s="1"/>
  <c r="C193" i="3" l="1"/>
  <c r="D193" i="3" s="1"/>
  <c r="E193" i="3" s="1"/>
  <c r="G193" i="3" s="1"/>
  <c r="A194" i="3"/>
  <c r="A195" i="3" l="1"/>
  <c r="C194" i="3"/>
  <c r="D194" i="3" s="1"/>
  <c r="E194" i="3" s="1"/>
  <c r="G194" i="3" s="1"/>
  <c r="A196" i="3" l="1"/>
  <c r="C195" i="3"/>
  <c r="D195" i="3" s="1"/>
  <c r="E195" i="3" s="1"/>
  <c r="G195" i="3" s="1"/>
  <c r="A197" i="3" l="1"/>
  <c r="C196" i="3"/>
  <c r="D196" i="3" s="1"/>
  <c r="E196" i="3" s="1"/>
  <c r="G196" i="3" s="1"/>
  <c r="C197" i="3" l="1"/>
  <c r="D197" i="3" s="1"/>
  <c r="E197" i="3" s="1"/>
  <c r="G197" i="3" s="1"/>
  <c r="A198" i="3"/>
  <c r="A199" i="3" l="1"/>
  <c r="C198" i="3"/>
  <c r="D198" i="3" s="1"/>
  <c r="E198" i="3" s="1"/>
  <c r="G198" i="3" s="1"/>
  <c r="A200" i="3" l="1"/>
  <c r="C199" i="3"/>
  <c r="D199" i="3" s="1"/>
  <c r="E199" i="3" s="1"/>
  <c r="G199" i="3" s="1"/>
  <c r="A201" i="3" l="1"/>
  <c r="C200" i="3"/>
  <c r="D200" i="3" s="1"/>
  <c r="E200" i="3" s="1"/>
  <c r="G200" i="3" s="1"/>
  <c r="A202" i="3" l="1"/>
  <c r="C201" i="3"/>
  <c r="D201" i="3" s="1"/>
  <c r="E201" i="3" s="1"/>
  <c r="G201" i="3" s="1"/>
  <c r="A203" i="3" l="1"/>
  <c r="C202" i="3"/>
  <c r="D202" i="3" s="1"/>
  <c r="E202" i="3" s="1"/>
  <c r="G202" i="3" s="1"/>
  <c r="A204" i="3" l="1"/>
  <c r="C203" i="3"/>
  <c r="D203" i="3" s="1"/>
  <c r="E203" i="3" s="1"/>
  <c r="G203" i="3" s="1"/>
  <c r="A205" i="3" l="1"/>
  <c r="C204" i="3"/>
  <c r="D204" i="3" s="1"/>
  <c r="E204" i="3" s="1"/>
  <c r="G204" i="3" s="1"/>
  <c r="A206" i="3" l="1"/>
  <c r="C205" i="3"/>
  <c r="D205" i="3" s="1"/>
  <c r="E205" i="3" s="1"/>
  <c r="G205" i="3" s="1"/>
  <c r="A207" i="3" l="1"/>
  <c r="C206" i="3"/>
  <c r="D206" i="3" s="1"/>
  <c r="E206" i="3" s="1"/>
  <c r="G206" i="3" s="1"/>
  <c r="A208" i="3" l="1"/>
  <c r="C207" i="3"/>
  <c r="D207" i="3" s="1"/>
  <c r="E207" i="3" s="1"/>
  <c r="G207" i="3" s="1"/>
  <c r="A209" i="3" l="1"/>
  <c r="C208" i="3"/>
  <c r="D208" i="3" s="1"/>
  <c r="E208" i="3" s="1"/>
  <c r="G208" i="3" s="1"/>
  <c r="A210" i="3" l="1"/>
  <c r="C209" i="3"/>
  <c r="D209" i="3" s="1"/>
  <c r="E209" i="3" s="1"/>
  <c r="G209" i="3" s="1"/>
  <c r="A211" i="3" l="1"/>
  <c r="C210" i="3"/>
  <c r="D210" i="3" s="1"/>
  <c r="E210" i="3" s="1"/>
  <c r="G210" i="3" s="1"/>
  <c r="A212" i="3" l="1"/>
  <c r="C211" i="3"/>
  <c r="D211" i="3" s="1"/>
  <c r="E211" i="3" s="1"/>
  <c r="G211" i="3" s="1"/>
  <c r="A213" i="3" l="1"/>
  <c r="C212" i="3"/>
  <c r="D212" i="3" s="1"/>
  <c r="E212" i="3" s="1"/>
  <c r="G212" i="3" s="1"/>
  <c r="A214" i="3" l="1"/>
  <c r="C213" i="3"/>
  <c r="D213" i="3" s="1"/>
  <c r="E213" i="3" s="1"/>
  <c r="G213" i="3" s="1"/>
  <c r="A215" i="3" l="1"/>
  <c r="C214" i="3"/>
  <c r="D214" i="3" s="1"/>
  <c r="E214" i="3" s="1"/>
  <c r="G214" i="3" s="1"/>
  <c r="A216" i="3" l="1"/>
  <c r="C215" i="3"/>
  <c r="D215" i="3" s="1"/>
  <c r="E215" i="3" s="1"/>
  <c r="G215" i="3" s="1"/>
  <c r="A217" i="3" l="1"/>
  <c r="C216" i="3"/>
  <c r="D216" i="3" s="1"/>
  <c r="E216" i="3" s="1"/>
  <c r="G216" i="3" s="1"/>
  <c r="A218" i="3" l="1"/>
  <c r="C217" i="3"/>
  <c r="D217" i="3" s="1"/>
  <c r="E217" i="3" s="1"/>
  <c r="G217" i="3" s="1"/>
  <c r="A219" i="3" l="1"/>
  <c r="C218" i="3"/>
  <c r="D218" i="3" s="1"/>
  <c r="E218" i="3" s="1"/>
  <c r="G218" i="3" s="1"/>
  <c r="A220" i="3" l="1"/>
  <c r="C219" i="3"/>
  <c r="D219" i="3" s="1"/>
  <c r="E219" i="3" s="1"/>
  <c r="G219" i="3" s="1"/>
  <c r="A221" i="3" l="1"/>
  <c r="C220" i="3"/>
  <c r="D220" i="3" s="1"/>
  <c r="E220" i="3" s="1"/>
  <c r="G220" i="3" s="1"/>
  <c r="A222" i="3" l="1"/>
  <c r="C221" i="3"/>
  <c r="D221" i="3" s="1"/>
  <c r="E221" i="3" s="1"/>
  <c r="G221" i="3" s="1"/>
  <c r="A223" i="3" l="1"/>
  <c r="C222" i="3"/>
  <c r="D222" i="3" s="1"/>
  <c r="E222" i="3" s="1"/>
  <c r="G222" i="3" s="1"/>
  <c r="A224" i="3" l="1"/>
  <c r="C223" i="3"/>
  <c r="D223" i="3" s="1"/>
  <c r="E223" i="3" s="1"/>
  <c r="G223" i="3" s="1"/>
  <c r="A225" i="3" l="1"/>
  <c r="C224" i="3"/>
  <c r="D224" i="3" s="1"/>
  <c r="E224" i="3" s="1"/>
  <c r="G224" i="3" s="1"/>
  <c r="A226" i="3" l="1"/>
  <c r="C225" i="3"/>
  <c r="D225" i="3" s="1"/>
  <c r="E225" i="3" s="1"/>
  <c r="G225" i="3" s="1"/>
  <c r="A227" i="3" l="1"/>
  <c r="C226" i="3"/>
  <c r="D226" i="3" s="1"/>
  <c r="E226" i="3" s="1"/>
  <c r="G226" i="3" s="1"/>
  <c r="A228" i="3" l="1"/>
  <c r="C227" i="3"/>
  <c r="D227" i="3" s="1"/>
  <c r="E227" i="3" s="1"/>
  <c r="G227" i="3" s="1"/>
  <c r="A229" i="3" l="1"/>
  <c r="C228" i="3"/>
  <c r="D228" i="3" s="1"/>
  <c r="E228" i="3" s="1"/>
  <c r="G228" i="3" s="1"/>
  <c r="A230" i="3" l="1"/>
  <c r="C229" i="3"/>
  <c r="D229" i="3" s="1"/>
  <c r="E229" i="3" s="1"/>
  <c r="G229" i="3" s="1"/>
  <c r="A231" i="3" l="1"/>
  <c r="C230" i="3"/>
  <c r="D230" i="3" s="1"/>
  <c r="E230" i="3" s="1"/>
  <c r="G230" i="3" s="1"/>
  <c r="A232" i="3" l="1"/>
  <c r="C231" i="3"/>
  <c r="D231" i="3" s="1"/>
  <c r="E231" i="3" s="1"/>
  <c r="G231" i="3" s="1"/>
  <c r="A233" i="3" l="1"/>
  <c r="C232" i="3"/>
  <c r="D232" i="3" s="1"/>
  <c r="E232" i="3" s="1"/>
  <c r="G232" i="3" s="1"/>
  <c r="A234" i="3" l="1"/>
  <c r="C233" i="3"/>
  <c r="D233" i="3" s="1"/>
  <c r="E233" i="3" s="1"/>
  <c r="G233" i="3" s="1"/>
  <c r="A235" i="3" l="1"/>
  <c r="C234" i="3"/>
  <c r="D234" i="3" s="1"/>
  <c r="E234" i="3" s="1"/>
  <c r="G234" i="3" s="1"/>
  <c r="A236" i="3" l="1"/>
  <c r="C235" i="3"/>
  <c r="D235" i="3" s="1"/>
  <c r="E235" i="3" s="1"/>
  <c r="G235" i="3" s="1"/>
  <c r="A237" i="3" l="1"/>
  <c r="C236" i="3"/>
  <c r="D236" i="3" s="1"/>
  <c r="E236" i="3" s="1"/>
  <c r="G236" i="3" s="1"/>
  <c r="A238" i="3" l="1"/>
  <c r="C237" i="3"/>
  <c r="D237" i="3" s="1"/>
  <c r="E237" i="3" s="1"/>
  <c r="G237" i="3" s="1"/>
  <c r="A239" i="3" l="1"/>
  <c r="C238" i="3"/>
  <c r="D238" i="3" s="1"/>
  <c r="E238" i="3" s="1"/>
  <c r="G238" i="3" s="1"/>
  <c r="A240" i="3" l="1"/>
  <c r="C239" i="3"/>
  <c r="D239" i="3" s="1"/>
  <c r="E239" i="3" s="1"/>
  <c r="G239" i="3" s="1"/>
  <c r="A241" i="3" l="1"/>
  <c r="C240" i="3"/>
  <c r="D240" i="3" s="1"/>
  <c r="E240" i="3" s="1"/>
  <c r="G240" i="3" s="1"/>
  <c r="A242" i="3" l="1"/>
  <c r="C241" i="3"/>
  <c r="D241" i="3" s="1"/>
  <c r="E241" i="3" s="1"/>
  <c r="G241" i="3" s="1"/>
  <c r="A243" i="3" l="1"/>
  <c r="C242" i="3"/>
  <c r="D242" i="3" s="1"/>
  <c r="E242" i="3" s="1"/>
  <c r="G242" i="3" s="1"/>
  <c r="A244" i="3" l="1"/>
  <c r="C243" i="3"/>
  <c r="D243" i="3" s="1"/>
  <c r="E243" i="3" s="1"/>
  <c r="G243" i="3" s="1"/>
  <c r="A245" i="3" l="1"/>
  <c r="C244" i="3"/>
  <c r="D244" i="3" s="1"/>
  <c r="E244" i="3" s="1"/>
  <c r="G244" i="3" s="1"/>
  <c r="A246" i="3" l="1"/>
  <c r="C245" i="3"/>
  <c r="D245" i="3" s="1"/>
  <c r="E245" i="3" s="1"/>
  <c r="G245" i="3" s="1"/>
  <c r="A247" i="3" l="1"/>
  <c r="C246" i="3"/>
  <c r="D246" i="3" s="1"/>
  <c r="E246" i="3" s="1"/>
  <c r="G246" i="3" s="1"/>
  <c r="A248" i="3" l="1"/>
  <c r="C247" i="3"/>
  <c r="D247" i="3" s="1"/>
  <c r="E247" i="3" s="1"/>
  <c r="G247" i="3" s="1"/>
  <c r="A249" i="3" l="1"/>
  <c r="C248" i="3"/>
  <c r="D248" i="3" s="1"/>
  <c r="E248" i="3" s="1"/>
  <c r="G248" i="3" s="1"/>
  <c r="A250" i="3" l="1"/>
  <c r="C249" i="3"/>
  <c r="D249" i="3" s="1"/>
  <c r="E249" i="3" s="1"/>
  <c r="G249" i="3" s="1"/>
  <c r="A251" i="3" l="1"/>
  <c r="C250" i="3"/>
  <c r="D250" i="3" s="1"/>
  <c r="E250" i="3" s="1"/>
  <c r="G250" i="3" s="1"/>
  <c r="A252" i="3" l="1"/>
  <c r="C251" i="3"/>
  <c r="D251" i="3" s="1"/>
  <c r="E251" i="3" s="1"/>
  <c r="G251" i="3" s="1"/>
  <c r="A253" i="3" l="1"/>
  <c r="C252" i="3"/>
  <c r="D252" i="3" s="1"/>
  <c r="E252" i="3" s="1"/>
  <c r="G252" i="3" s="1"/>
  <c r="A254" i="3" l="1"/>
  <c r="C253" i="3"/>
  <c r="D253" i="3" s="1"/>
  <c r="E253" i="3" s="1"/>
  <c r="G253" i="3" s="1"/>
  <c r="A255" i="3" l="1"/>
  <c r="C254" i="3"/>
  <c r="D254" i="3" s="1"/>
  <c r="E254" i="3" s="1"/>
  <c r="G254" i="3" s="1"/>
  <c r="A256" i="3" l="1"/>
  <c r="C255" i="3"/>
  <c r="D255" i="3" s="1"/>
  <c r="E255" i="3" s="1"/>
  <c r="G255" i="3" s="1"/>
  <c r="A257" i="3" l="1"/>
  <c r="C256" i="3"/>
  <c r="D256" i="3" s="1"/>
  <c r="E256" i="3" s="1"/>
  <c r="G256" i="3" s="1"/>
  <c r="A258" i="3" l="1"/>
  <c r="C257" i="3"/>
  <c r="D257" i="3" s="1"/>
  <c r="E257" i="3" s="1"/>
  <c r="G257" i="3" s="1"/>
  <c r="A259" i="3" l="1"/>
  <c r="C258" i="3"/>
  <c r="D258" i="3" s="1"/>
  <c r="E258" i="3" s="1"/>
  <c r="G258" i="3" s="1"/>
  <c r="A260" i="3" l="1"/>
  <c r="C259" i="3"/>
  <c r="D259" i="3" s="1"/>
  <c r="E259" i="3" s="1"/>
  <c r="G259" i="3" s="1"/>
  <c r="A261" i="3" l="1"/>
  <c r="C260" i="3"/>
  <c r="D260" i="3" s="1"/>
  <c r="E260" i="3" s="1"/>
  <c r="G260" i="3" s="1"/>
  <c r="C261" i="3" l="1"/>
  <c r="D261" i="3" s="1"/>
  <c r="E261" i="3" s="1"/>
  <c r="G261" i="3" s="1"/>
  <c r="A262" i="3"/>
  <c r="C262" i="3" l="1"/>
  <c r="D262" i="3" s="1"/>
  <c r="E262" i="3" s="1"/>
  <c r="G262" i="3" s="1"/>
  <c r="A263" i="3"/>
  <c r="C263" i="3" l="1"/>
  <c r="D263" i="3" s="1"/>
  <c r="E263" i="3" s="1"/>
  <c r="G263" i="3" s="1"/>
  <c r="A264" i="3"/>
  <c r="C264" i="3" l="1"/>
  <c r="D264" i="3" s="1"/>
  <c r="E264" i="3" s="1"/>
  <c r="G264" i="3" s="1"/>
  <c r="A265" i="3"/>
  <c r="C265" i="3" l="1"/>
  <c r="D265" i="3" s="1"/>
  <c r="E265" i="3" s="1"/>
  <c r="G265" i="3" s="1"/>
  <c r="A266" i="3"/>
  <c r="A267" i="3" l="1"/>
  <c r="C266" i="3"/>
  <c r="D266" i="3" s="1"/>
  <c r="E266" i="3" s="1"/>
  <c r="G266" i="3" s="1"/>
  <c r="C267" i="3" l="1"/>
  <c r="D267" i="3" s="1"/>
  <c r="E267" i="3" s="1"/>
  <c r="G267" i="3" s="1"/>
  <c r="A268" i="3"/>
  <c r="C268" i="3" l="1"/>
  <c r="D268" i="3" s="1"/>
  <c r="E268" i="3" s="1"/>
  <c r="G268" i="3" s="1"/>
  <c r="A269" i="3"/>
  <c r="A270" i="3" l="1"/>
  <c r="C269" i="3"/>
  <c r="D269" i="3" s="1"/>
  <c r="E269" i="3" s="1"/>
  <c r="G269" i="3" s="1"/>
  <c r="A271" i="3" l="1"/>
  <c r="C270" i="3"/>
  <c r="D270" i="3" s="1"/>
  <c r="E270" i="3" s="1"/>
  <c r="G270" i="3" s="1"/>
  <c r="C271" i="3" l="1"/>
  <c r="D271" i="3" s="1"/>
  <c r="E271" i="3" s="1"/>
  <c r="G271" i="3" s="1"/>
  <c r="A272" i="3"/>
  <c r="C272" i="3" l="1"/>
  <c r="D272" i="3" s="1"/>
  <c r="E272" i="3" s="1"/>
  <c r="G272" i="3" s="1"/>
  <c r="A273" i="3"/>
  <c r="A274" i="3" l="1"/>
  <c r="C273" i="3"/>
  <c r="D273" i="3" s="1"/>
  <c r="E273" i="3" s="1"/>
  <c r="G273" i="3" s="1"/>
  <c r="A275" i="3" l="1"/>
  <c r="C274" i="3"/>
  <c r="D274" i="3" s="1"/>
  <c r="E274" i="3" s="1"/>
  <c r="G274" i="3" s="1"/>
  <c r="C275" i="3" l="1"/>
  <c r="D275" i="3" s="1"/>
  <c r="E275" i="3" s="1"/>
  <c r="G275" i="3" s="1"/>
  <c r="A276" i="3"/>
  <c r="C276" i="3" l="1"/>
  <c r="D276" i="3" s="1"/>
  <c r="E276" i="3" s="1"/>
  <c r="G276" i="3" s="1"/>
  <c r="A277" i="3"/>
  <c r="A278" i="3" l="1"/>
  <c r="C277" i="3"/>
  <c r="D277" i="3" s="1"/>
  <c r="E277" i="3" s="1"/>
  <c r="G277" i="3" s="1"/>
  <c r="A279" i="3" l="1"/>
  <c r="C278" i="3"/>
  <c r="D278" i="3" s="1"/>
  <c r="E278" i="3" s="1"/>
  <c r="G278" i="3" s="1"/>
  <c r="C279" i="3" l="1"/>
  <c r="D279" i="3" s="1"/>
  <c r="E279" i="3" s="1"/>
  <c r="G279" i="3" s="1"/>
  <c r="A280" i="3"/>
  <c r="C280" i="3" l="1"/>
  <c r="D280" i="3" s="1"/>
  <c r="E280" i="3" s="1"/>
  <c r="G280" i="3" s="1"/>
  <c r="A281" i="3"/>
  <c r="A282" i="3" l="1"/>
  <c r="C281" i="3"/>
  <c r="D281" i="3" s="1"/>
  <c r="E281" i="3" s="1"/>
  <c r="G281" i="3" s="1"/>
  <c r="A283" i="3" l="1"/>
  <c r="C282" i="3"/>
  <c r="D282" i="3" s="1"/>
  <c r="E282" i="3" s="1"/>
  <c r="G282" i="3" s="1"/>
  <c r="C283" i="3" l="1"/>
  <c r="D283" i="3" s="1"/>
  <c r="E283" i="3" s="1"/>
  <c r="G283" i="3" s="1"/>
  <c r="A284" i="3"/>
  <c r="A285" i="3" l="1"/>
  <c r="C284" i="3"/>
  <c r="D284" i="3" s="1"/>
  <c r="E284" i="3" s="1"/>
  <c r="G284" i="3" s="1"/>
  <c r="C285" i="3" l="1"/>
  <c r="D285" i="3" s="1"/>
  <c r="E285" i="3" s="1"/>
  <c r="G285" i="3" s="1"/>
  <c r="A286" i="3"/>
  <c r="A287" i="3" l="1"/>
  <c r="C286" i="3"/>
  <c r="D286" i="3" s="1"/>
  <c r="E286" i="3" s="1"/>
  <c r="G286" i="3" s="1"/>
  <c r="A288" i="3" l="1"/>
  <c r="C287" i="3"/>
  <c r="D287" i="3" s="1"/>
  <c r="E287" i="3" s="1"/>
  <c r="G287" i="3" s="1"/>
  <c r="A289" i="3" l="1"/>
  <c r="C288" i="3"/>
  <c r="D288" i="3" s="1"/>
  <c r="E288" i="3" s="1"/>
  <c r="G288" i="3" s="1"/>
  <c r="A290" i="3" l="1"/>
  <c r="C289" i="3"/>
  <c r="D289" i="3" s="1"/>
  <c r="E289" i="3" s="1"/>
  <c r="G289" i="3" s="1"/>
  <c r="A291" i="3" l="1"/>
  <c r="C290" i="3"/>
  <c r="D290" i="3" s="1"/>
  <c r="E290" i="3" s="1"/>
  <c r="G290" i="3" s="1"/>
  <c r="A292" i="3" l="1"/>
  <c r="C291" i="3"/>
  <c r="D291" i="3" s="1"/>
  <c r="E291" i="3" s="1"/>
  <c r="G291" i="3" s="1"/>
  <c r="A293" i="3" l="1"/>
  <c r="C292" i="3"/>
  <c r="D292" i="3" s="1"/>
  <c r="E292" i="3" s="1"/>
  <c r="G292" i="3" s="1"/>
  <c r="C293" i="3" l="1"/>
  <c r="D293" i="3" s="1"/>
  <c r="E293" i="3" s="1"/>
  <c r="G293" i="3" s="1"/>
  <c r="A294" i="3"/>
  <c r="A295" i="3" l="1"/>
  <c r="C294" i="3"/>
  <c r="D294" i="3" s="1"/>
  <c r="E294" i="3" s="1"/>
  <c r="G294" i="3" s="1"/>
  <c r="A296" i="3" l="1"/>
  <c r="C295" i="3"/>
  <c r="D295" i="3" s="1"/>
  <c r="E295" i="3" s="1"/>
  <c r="G295" i="3" s="1"/>
  <c r="A297" i="3" l="1"/>
  <c r="C296" i="3"/>
  <c r="D296" i="3" s="1"/>
  <c r="E296" i="3" s="1"/>
  <c r="G296" i="3" s="1"/>
  <c r="A298" i="3" l="1"/>
  <c r="C297" i="3"/>
  <c r="D297" i="3" s="1"/>
  <c r="E297" i="3" s="1"/>
  <c r="G297" i="3" s="1"/>
  <c r="A299" i="3" l="1"/>
  <c r="C298" i="3"/>
  <c r="D298" i="3" s="1"/>
  <c r="E298" i="3" s="1"/>
  <c r="G298" i="3" s="1"/>
  <c r="A300" i="3" l="1"/>
  <c r="C299" i="3"/>
  <c r="D299" i="3" s="1"/>
  <c r="E299" i="3" s="1"/>
  <c r="G299" i="3" s="1"/>
  <c r="A301" i="3" l="1"/>
  <c r="C300" i="3"/>
  <c r="D300" i="3" s="1"/>
  <c r="E300" i="3" s="1"/>
  <c r="G300" i="3" s="1"/>
  <c r="C301" i="3" l="1"/>
  <c r="D301" i="3" s="1"/>
  <c r="E301" i="3" s="1"/>
  <c r="G301" i="3" s="1"/>
  <c r="A302" i="3"/>
  <c r="A303" i="3" l="1"/>
  <c r="C302" i="3"/>
  <c r="D302" i="3" s="1"/>
  <c r="E302" i="3" s="1"/>
  <c r="G302" i="3" s="1"/>
  <c r="A304" i="3" l="1"/>
  <c r="C303" i="3"/>
  <c r="D303" i="3" s="1"/>
  <c r="E303" i="3" s="1"/>
  <c r="G303" i="3" s="1"/>
  <c r="A305" i="3" l="1"/>
  <c r="C304" i="3"/>
  <c r="D304" i="3" s="1"/>
  <c r="E304" i="3" s="1"/>
  <c r="G304" i="3" s="1"/>
  <c r="A306" i="3" l="1"/>
  <c r="C305" i="3"/>
  <c r="D305" i="3" s="1"/>
  <c r="E305" i="3" s="1"/>
  <c r="G305" i="3" s="1"/>
  <c r="A307" i="3" l="1"/>
  <c r="C306" i="3"/>
  <c r="D306" i="3" s="1"/>
  <c r="E306" i="3" s="1"/>
  <c r="G306" i="3" s="1"/>
  <c r="A308" i="3" l="1"/>
  <c r="C307" i="3"/>
  <c r="D307" i="3" s="1"/>
  <c r="E307" i="3" s="1"/>
  <c r="G307" i="3" s="1"/>
  <c r="A309" i="3" l="1"/>
  <c r="C308" i="3"/>
  <c r="D308" i="3" s="1"/>
  <c r="E308" i="3" s="1"/>
  <c r="G308" i="3" s="1"/>
  <c r="C309" i="3" l="1"/>
  <c r="D309" i="3" s="1"/>
  <c r="E309" i="3" s="1"/>
  <c r="G309" i="3" s="1"/>
  <c r="A310" i="3"/>
  <c r="A311" i="3" l="1"/>
  <c r="C310" i="3"/>
  <c r="D310" i="3" s="1"/>
  <c r="E310" i="3" s="1"/>
  <c r="G310" i="3" s="1"/>
  <c r="A312" i="3" l="1"/>
  <c r="C311" i="3"/>
  <c r="D311" i="3" s="1"/>
  <c r="E311" i="3" s="1"/>
  <c r="G311" i="3" s="1"/>
  <c r="A313" i="3" l="1"/>
  <c r="C312" i="3"/>
  <c r="D312" i="3" s="1"/>
  <c r="E312" i="3" s="1"/>
  <c r="G312" i="3" s="1"/>
  <c r="A314" i="3" l="1"/>
  <c r="C313" i="3"/>
  <c r="D313" i="3" s="1"/>
  <c r="E313" i="3" s="1"/>
  <c r="G313" i="3" s="1"/>
  <c r="A315" i="3" l="1"/>
  <c r="C314" i="3"/>
  <c r="D314" i="3" s="1"/>
  <c r="E314" i="3" s="1"/>
  <c r="G314" i="3" s="1"/>
  <c r="A316" i="3" l="1"/>
  <c r="C315" i="3"/>
  <c r="D315" i="3" s="1"/>
  <c r="E315" i="3" s="1"/>
  <c r="G315" i="3" s="1"/>
  <c r="A317" i="3" l="1"/>
  <c r="C317" i="3" s="1"/>
  <c r="C3" i="3" s="1"/>
  <c r="C316" i="3"/>
  <c r="D316" i="3" s="1"/>
  <c r="E316" i="3" s="1"/>
  <c r="G316" i="3" s="1"/>
  <c r="D317" i="3" l="1"/>
  <c r="E317" i="3" s="1"/>
  <c r="G317" i="3" s="1"/>
  <c r="C7" i="3"/>
  <c r="D7" i="3" s="1"/>
  <c r="C6" i="3"/>
  <c r="D6" i="3" s="1"/>
  <c r="D3" i="3"/>
  <c r="C4" i="3"/>
  <c r="D4" i="3" s="1"/>
  <c r="C8" i="3"/>
  <c r="D8" i="3" s="1"/>
  <c r="C9" i="3"/>
  <c r="D9" i="3" s="1"/>
  <c r="C10" i="3"/>
  <c r="D10" i="3" s="1"/>
  <c r="C12" i="3"/>
  <c r="D12" i="3" s="1"/>
  <c r="C11" i="3"/>
  <c r="D11" i="3" s="1"/>
  <c r="C5" i="3"/>
  <c r="D5" i="3" s="1"/>
  <c r="C13" i="3"/>
  <c r="D13" i="3" s="1"/>
  <c r="C14" i="3"/>
  <c r="D14" i="3" s="1"/>
  <c r="C17" i="3"/>
  <c r="D17" i="3" s="1"/>
  <c r="C16" i="3"/>
  <c r="D16" i="3" s="1"/>
  <c r="C15" i="3"/>
  <c r="D15" i="3" s="1"/>
  <c r="C18" i="3"/>
  <c r="D18" i="3" s="1"/>
  <c r="C19" i="3"/>
  <c r="D19" i="3" s="1"/>
  <c r="C21" i="3"/>
  <c r="D21" i="3" s="1"/>
  <c r="C20" i="3"/>
  <c r="D20" i="3" s="1"/>
  <c r="C22" i="3"/>
  <c r="D22" i="3" s="1"/>
  <c r="C23" i="3"/>
  <c r="D23" i="3" s="1"/>
  <c r="C24" i="3"/>
  <c r="D24" i="3" s="1"/>
  <c r="C25" i="3"/>
  <c r="D25" i="3" s="1"/>
  <c r="C28" i="3"/>
  <c r="D28" i="3" s="1"/>
  <c r="C26" i="3"/>
  <c r="D26" i="3" s="1"/>
  <c r="C27" i="3"/>
  <c r="D27" i="3" s="1"/>
  <c r="C29" i="3"/>
  <c r="D29" i="3" s="1"/>
  <c r="C32" i="3"/>
  <c r="D32" i="3" s="1"/>
  <c r="C30" i="3"/>
  <c r="D30" i="3" s="1"/>
  <c r="C33" i="3"/>
  <c r="D33" i="3" s="1"/>
  <c r="C31" i="3"/>
  <c r="D31" i="3" s="1"/>
  <c r="C35" i="3"/>
  <c r="D35" i="3" s="1"/>
  <c r="C36" i="3"/>
  <c r="D36" i="3" s="1"/>
  <c r="C34" i="3"/>
  <c r="D34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8" i="3"/>
  <c r="D48" i="3" s="1"/>
  <c r="C46" i="3"/>
  <c r="D46" i="3" s="1"/>
  <c r="C47" i="3"/>
  <c r="D47" i="3" s="1"/>
  <c r="C50" i="3"/>
  <c r="D50" i="3" s="1"/>
  <c r="C49" i="3"/>
  <c r="D49" i="3" s="1"/>
  <c r="C51" i="3"/>
  <c r="D51" i="3" s="1"/>
  <c r="C54" i="3"/>
  <c r="D54" i="3" s="1"/>
  <c r="C52" i="3"/>
  <c r="D52" i="3" s="1"/>
  <c r="C53" i="3"/>
  <c r="D53" i="3" s="1"/>
</calcChain>
</file>

<file path=xl/sharedStrings.xml><?xml version="1.0" encoding="utf-8"?>
<sst xmlns="http://schemas.openxmlformats.org/spreadsheetml/2006/main" count="54" uniqueCount="31">
  <si>
    <t>Year/week</t>
  </si>
  <si>
    <t>Aantal Blocks</t>
  </si>
  <si>
    <t>Total week output</t>
  </si>
  <si>
    <t>Target output/day</t>
  </si>
  <si>
    <t>Output</t>
  </si>
  <si>
    <t>Output block 1</t>
  </si>
  <si>
    <t>Output block 2</t>
  </si>
  <si>
    <t>Output block 3</t>
  </si>
  <si>
    <t>Output block 4</t>
  </si>
  <si>
    <t>Daily Output</t>
  </si>
  <si>
    <t>% Output / day</t>
  </si>
  <si>
    <t>Average</t>
  </si>
  <si>
    <t>Aantal blocks</t>
  </si>
  <si>
    <t>Remarks</t>
  </si>
  <si>
    <t>Block 1</t>
  </si>
  <si>
    <t>Block 2</t>
  </si>
  <si>
    <t>Block 3</t>
  </si>
  <si>
    <t>Block 4</t>
  </si>
  <si>
    <t>Invullen</t>
  </si>
  <si>
    <t>Week</t>
  </si>
  <si>
    <t>Gepland</t>
  </si>
  <si>
    <t>Achterstand</t>
  </si>
  <si>
    <t>Aantal blokken niet geclipt</t>
  </si>
  <si>
    <t>Datum</t>
  </si>
  <si>
    <t>Dag</t>
  </si>
  <si>
    <t>Gepland per week</t>
  </si>
  <si>
    <t>Maandag</t>
  </si>
  <si>
    <t>Dinsdag</t>
  </si>
  <si>
    <t>Woensdag</t>
  </si>
  <si>
    <t>Donderdag</t>
  </si>
  <si>
    <t>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</si>
</sst>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13]d\ mmmm\ yyyy;@"/>
    <numFmt numFmtId="165" formatCode="_(* #,##0_);_(* \(#,##0\);_(* &quot;-&quot;??_);_(@_)"/>
    <numFmt numFmtId="166" formatCode="mm/dd/yy;@"/>
  </numFmts>
  <fonts count="13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6"/>
      <color rgb="FFFF0000"/>
      <name val="Calibri"/>
      <family val="2"/>
    </font>
    <font>
      <sz val="10"/>
      <color rgb="FF000000"/>
      <name val="&amp;quot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/>
    <xf numFmtId="0" fontId="0" fillId="0" borderId="5" xfId="0" applyBorder="1" applyAlignment="1"/>
    <xf numFmtId="164" fontId="7" fillId="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" borderId="19" xfId="0" applyFont="1" applyFill="1" applyBorder="1" applyAlignment="1" applyProtection="1">
      <alignment shrinkToFit="1"/>
      <protection locked="0"/>
    </xf>
    <xf numFmtId="0" fontId="2" fillId="3" borderId="20" xfId="0" applyFont="1" applyFill="1" applyBorder="1" applyAlignment="1" applyProtection="1">
      <alignment shrinkToFit="1"/>
      <protection locked="0"/>
    </xf>
    <xf numFmtId="0" fontId="2" fillId="3" borderId="21" xfId="0" applyFont="1" applyFill="1" applyBorder="1" applyAlignment="1" applyProtection="1">
      <alignment shrinkToFit="1"/>
      <protection locked="0"/>
    </xf>
    <xf numFmtId="3" fontId="8" fillId="4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shrinkToFit="1"/>
      <protection locked="0"/>
    </xf>
    <xf numFmtId="0" fontId="2" fillId="3" borderId="26" xfId="0" applyFont="1" applyFill="1" applyBorder="1" applyAlignment="1" applyProtection="1">
      <alignment shrinkToFit="1"/>
      <protection locked="0"/>
    </xf>
    <xf numFmtId="0" fontId="2" fillId="3" borderId="27" xfId="0" applyFont="1" applyFill="1" applyBorder="1" applyAlignment="1" applyProtection="1">
      <alignment shrinkToFit="1"/>
      <protection locked="0"/>
    </xf>
    <xf numFmtId="0" fontId="8" fillId="4" borderId="28" xfId="0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4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>
      <alignment shrinkToFit="1"/>
    </xf>
    <xf numFmtId="0" fontId="2" fillId="5" borderId="26" xfId="0" applyFont="1" applyFill="1" applyBorder="1" applyAlignment="1">
      <alignment shrinkToFit="1"/>
    </xf>
    <xf numFmtId="3" fontId="8" fillId="5" borderId="2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5" borderId="33" xfId="0" applyFont="1" applyFill="1" applyBorder="1" applyAlignment="1">
      <alignment shrinkToFit="1"/>
    </xf>
    <xf numFmtId="0" fontId="9" fillId="5" borderId="34" xfId="0" applyFont="1" applyFill="1" applyBorder="1" applyAlignment="1"/>
    <xf numFmtId="10" fontId="9" fillId="5" borderId="35" xfId="0" applyNumberFormat="1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10" fontId="11" fillId="0" borderId="3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0" fontId="11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37" xfId="0" applyFont="1" applyFill="1" applyBorder="1" applyAlignment="1">
      <alignment horizontal="left" wrapText="1"/>
    </xf>
    <xf numFmtId="0" fontId="7" fillId="3" borderId="38" xfId="0" applyFont="1" applyFill="1" applyBorder="1" applyAlignment="1">
      <alignment horizontal="left" wrapText="1"/>
    </xf>
    <xf numFmtId="164" fontId="7" fillId="3" borderId="3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6" borderId="0" xfId="0" applyFill="1"/>
    <xf numFmtId="0" fontId="0" fillId="0" borderId="0" xfId="0" applyAlignment="1">
      <alignment wrapText="1"/>
    </xf>
    <xf numFmtId="0" fontId="0" fillId="6" borderId="0" xfId="0" quotePrefix="1" applyFill="1"/>
    <xf numFmtId="165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0" fontId="0" fillId="0" borderId="0" xfId="0" quotePrefix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6" borderId="0" xfId="1" applyNumberFormat="1" applyFont="1" applyFill="1"/>
    <xf numFmtId="166" fontId="0" fillId="6" borderId="0" xfId="0" applyNumberFormat="1" applyFill="1"/>
    <xf numFmtId="166" fontId="0" fillId="0" borderId="0" xfId="0" applyNumberFormat="1" applyFill="1"/>
    <xf numFmtId="0" fontId="0" fillId="0" borderId="0" xfId="0" applyFill="1"/>
  </cellXfs>
  <cellStyles count="2">
    <cellStyle name="Comma 2" xfId="1" xr:uid="{36CE0AC5-B1F5-41D9-94E9-9DFA3F775617}"/>
    <cellStyle name="Normal" xfId="0" builtinId="0"/>
  </cellStyles>
  <dxfs count="8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indexed="1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167</xdr:col>
          <xdr:colOff>0</xdr:colOff>
          <xdr:row>90</xdr:row>
          <xdr:rowOff>0</xdr:rowOff>
        </xdr:from>
        <xdr:to>
          <xdr:col>168</xdr:col>
          <xdr:colOff>304800</xdr:colOff>
          <xdr:row>318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5C7E8F4-3DC1-4976-ACEF-EFAD8B37C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167</xdr:col>
          <xdr:colOff>0</xdr:colOff>
          <xdr:row>91</xdr:row>
          <xdr:rowOff>0</xdr:rowOff>
        </xdr:from>
        <xdr:to>
          <xdr:col>168</xdr:col>
          <xdr:colOff>304800</xdr:colOff>
          <xdr:row>318</xdr:row>
          <xdr:rowOff>66675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FE1BAE3-04F8-47D0-929E-65D18DD80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169</xdr:col>
      <xdr:colOff>0</xdr:colOff>
      <xdr:row>96</xdr:row>
      <xdr:rowOff>0</xdr:rowOff>
    </xdr:from>
    <xdr:to>
      <xdr:col>169</xdr:col>
      <xdr:colOff>323850</xdr:colOff>
      <xdr:row>319</xdr:row>
      <xdr:rowOff>0</xdr:rowOff>
    </xdr:to>
    <xdr:sp macro="" textlink="">
      <xdr:nvSpPr>
        <xdr:cNvPr id="4" name="AutoShape 3" descr="data:image/png;base64,iVBORw0KGgoAAAANSUhEUgAAACIAAAAiCAYAAAA6RwvCAAAB60lEQVR4Xu2WW0sCQRSA+81drJ6i+4XIggqjoLxBpploYZqV3dQoyqKg/kPYurpqT6c5E4WcUWdmSbDw4YNld86Zb4c5c6ZnOvQGnUBP71YBOoGuCOV/iAx632EiZMDkrgFDvnfhuw62RBxMYPOkDJmXD8i+foHP3rMyl6PjVdAW6XMXYPvS+hGgBDMWH0PjZGiLOPdNyDQQqGfl0BTiZGiLhK8rwsSU6E1FiJOhLRK/qwoTU44eqkKcDG2R2K18RVCWxsnQFnGny8LEFP+FJcTJ0BbB8kw91oTJvzl9qsGwX7+EtUWQkYABh/fiXsG9MRY0hPEq2BJBBjwFmIsUwXde5sxHi/wdHaeKbZHf5m+LOLwFGGd7AU/ZjVQJNo5LsMie8V3bew02uoWYyXvJVV2zo2DzC+UscLKxOh1ZKoJ/v8p6x9lz85JtBsa4kiX+EzQvpaUILnPgqnmnVSWcq0hXp6WIK1ESktplne0lml9ZxKNwnKuCZw3NrywyumNAvMEJqksyX+UVRfMriyBT4SIk8vZl8Nif2SsKeSlSEQT7B5Zt/R1VBt7idlkZ4+Wa5muEkgjSz+6hSwcm7650Ukqale1y3NTqPcoi32ByXOo1dj5gaeO1EAlmLf5uNmKv+WmLtIuuCKUrQvkEg1kQlUaoYPYAAAAASUVORK5CYII=">
          <a:extLst>
            <a:ext uri="{FF2B5EF4-FFF2-40B4-BE49-F238E27FC236}">
              <a16:creationId xmlns:a16="http://schemas.microsoft.com/office/drawing/2014/main" id="{AABBFAFA-5CA6-43A6-A3C7-61EE7D8532BF}"/>
            </a:ext>
          </a:extLst>
        </xdr:cNvPr>
        <xdr:cNvSpPr>
          <a:spLocks noChangeAspect="1" noChangeArrowheads="1"/>
        </xdr:cNvSpPr>
      </xdr:nvSpPr>
      <xdr:spPr bwMode="auto">
        <a:xfrm>
          <a:off x="117805200" y="157162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169</xdr:col>
      <xdr:colOff>0</xdr:colOff>
      <xdr:row>96</xdr:row>
      <xdr:rowOff>0</xdr:rowOff>
    </xdr:from>
    <xdr:to>
      <xdr:col>169</xdr:col>
      <xdr:colOff>200025</xdr:colOff>
      <xdr:row>318</xdr:row>
      <xdr:rowOff>38100</xdr:rowOff>
    </xdr:to>
    <xdr:sp macro="" textlink="">
      <xdr:nvSpPr>
        <xdr:cNvPr id="5" name="AutoShape 4" descr="data:image/png;base64,iVBORw0KGgoAAAANSUhEUgAAABUAAAAVCAYAAACpF6WWAAAAjUlEQVQ4y2P4//8/A7Uxw6ihtDMUC5hPgI8BCBkKMuA/Hj7JhjZADUhA45NtaAJUcz8aH4bXA3EBECsQa2gCkkZsBqLj+eiGYzMUphim8D8R+D0QG1DTpRgGkxum+6H4Ppr4fUKxn4AW+/04Yl8AqgZmQQI106kANMjOUztHgQy+T4yhpIKE0aKPdoYCAImSEHs38yO+AAAAAElFTkSuQmCC">
          <a:extLst>
            <a:ext uri="{FF2B5EF4-FFF2-40B4-BE49-F238E27FC236}">
              <a16:creationId xmlns:a16="http://schemas.microsoft.com/office/drawing/2014/main" id="{B839A833-9963-49BC-ACD4-BE7925DA9F37}"/>
            </a:ext>
          </a:extLst>
        </xdr:cNvPr>
        <xdr:cNvSpPr>
          <a:spLocks noChangeAspect="1" noChangeArrowheads="1"/>
        </xdr:cNvSpPr>
      </xdr:nvSpPr>
      <xdr:spPr bwMode="auto">
        <a:xfrm>
          <a:off x="117805200" y="157162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167</xdr:col>
          <xdr:colOff>0</xdr:colOff>
          <xdr:row>92</xdr:row>
          <xdr:rowOff>0</xdr:rowOff>
        </xdr:from>
        <xdr:to>
          <xdr:col>168</xdr:col>
          <xdr:colOff>304800</xdr:colOff>
          <xdr:row>318</xdr:row>
          <xdr:rowOff>66675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4C468B1-D3A6-4327-B297-297059AA9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167</xdr:col>
          <xdr:colOff>0</xdr:colOff>
          <xdr:row>93</xdr:row>
          <xdr:rowOff>0</xdr:rowOff>
        </xdr:from>
        <xdr:to>
          <xdr:col>168</xdr:col>
          <xdr:colOff>304800</xdr:colOff>
          <xdr:row>318</xdr:row>
          <xdr:rowOff>66675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FC79465-48E5-4BD6-AB98-56227C3F41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167</xdr:col>
          <xdr:colOff>0</xdr:colOff>
          <xdr:row>96</xdr:row>
          <xdr:rowOff>0</xdr:rowOff>
        </xdr:from>
        <xdr:to>
          <xdr:col>168</xdr:col>
          <xdr:colOff>304800</xdr:colOff>
          <xdr:row>318</xdr:row>
          <xdr:rowOff>66675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49DFBFA-B237-4BB7-B6D2-455D1CBDBF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1885949</xdr:colOff>
      <xdr:row>5</xdr:row>
      <xdr:rowOff>19050</xdr:rowOff>
    </xdr:from>
    <xdr:to>
      <xdr:col>2</xdr:col>
      <xdr:colOff>323849</xdr:colOff>
      <xdr:row>6</xdr:row>
      <xdr:rowOff>228600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8ADFE6-4B1F-420D-9FC9-C13085D833B0}"/>
            </a:ext>
          </a:extLst>
        </xdr:cNvPr>
        <xdr:cNvSpPr txBox="1"/>
      </xdr:nvSpPr>
      <xdr:spPr>
        <a:xfrm>
          <a:off x="2867024" y="1257300"/>
          <a:ext cx="1362075" cy="4572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Vul hier het </a:t>
          </a:r>
          <a:r>
            <a:rPr lang="nl-NL" sz="1100">
              <a:solidFill>
                <a:schemeClr val="dk1"/>
              </a:solidFill>
            </a:rPr>
            <a:t>aantal</a:t>
          </a:r>
          <a:r>
            <a:rPr lang="nl-NL" sz="1100"/>
            <a:t> canisters in</a:t>
          </a:r>
        </a:p>
      </xdr:txBody>
    </xdr:sp>
    <xdr:clientData/>
  </xdr:twoCellAnchor>
  <xdr:twoCellAnchor>
    <xdr:from>
      <xdr:col>2</xdr:col>
      <xdr:colOff>323849</xdr:colOff>
      <xdr:row>4</xdr:row>
      <xdr:rowOff>95250</xdr:rowOff>
    </xdr:from>
    <xdr:to>
      <xdr:col>4</xdr:col>
      <xdr:colOff>190500</xdr:colOff>
      <xdr:row>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EAC75A2-F412-462F-8544-C3920D377E23}"/>
            </a:ext>
          </a:extLst>
        </xdr:cNvPr>
        <xdr:cNvCxnSpPr>
          <a:stCxn id="2" idx="3"/>
        </xdr:cNvCxnSpPr>
      </xdr:nvCxnSpPr>
      <xdr:spPr>
        <a:xfrm flipV="1">
          <a:off x="4229099" y="1085850"/>
          <a:ext cx="1219201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323849</xdr:colOff>
      <xdr:row>5</xdr:row>
      <xdr:rowOff>123825</xdr:rowOff>
    </xdr:from>
    <xdr:to>
      <xdr:col>4</xdr:col>
      <xdr:colOff>209550</xdr:colOff>
      <xdr:row>6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6162E5D-8C17-42CB-A04E-6A683196AA57}"/>
            </a:ext>
          </a:extLst>
        </xdr:cNvPr>
        <xdr:cNvCxnSpPr>
          <a:stCxn id="2" idx="3"/>
        </xdr:cNvCxnSpPr>
      </xdr:nvCxnSpPr>
      <xdr:spPr>
        <a:xfrm flipV="1">
          <a:off x="4229099" y="1362075"/>
          <a:ext cx="1238251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323849</xdr:colOff>
      <xdr:row>6</xdr:row>
      <xdr:rowOff>0</xdr:rowOff>
    </xdr:from>
    <xdr:to>
      <xdr:col>4</xdr:col>
      <xdr:colOff>200025</xdr:colOff>
      <xdr:row>6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C47254D-B0AC-43DA-8EFB-AC8B27E63B6E}"/>
            </a:ext>
          </a:extLst>
        </xdr:cNvPr>
        <xdr:cNvCxnSpPr>
          <a:stCxn id="2" idx="3"/>
        </xdr:cNvCxnSpPr>
      </xdr:nvCxnSpPr>
      <xdr:spPr>
        <a:xfrm>
          <a:off x="4229099" y="1485900"/>
          <a:ext cx="1228726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323849</xdr:colOff>
      <xdr:row>6</xdr:row>
      <xdr:rowOff>0</xdr:rowOff>
    </xdr:from>
    <xdr:to>
      <xdr:col>4</xdr:col>
      <xdr:colOff>200025</xdr:colOff>
      <xdr:row>7</xdr:row>
      <xdr:rowOff>104776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467E191-8A89-472B-BB89-EEA1AF2955C5}"/>
            </a:ext>
          </a:extLst>
        </xdr:cNvPr>
        <xdr:cNvCxnSpPr>
          <a:stCxn id="2" idx="3"/>
        </xdr:cNvCxnSpPr>
      </xdr:nvCxnSpPr>
      <xdr:spPr>
        <a:xfrm>
          <a:off x="4229099" y="1485900"/>
          <a:ext cx="1228726" cy="352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1885949</xdr:colOff>
      <xdr:row>5</xdr:row>
      <xdr:rowOff>19050</xdr:rowOff>
    </xdr:from>
    <xdr:to>
      <xdr:col>2</xdr:col>
      <xdr:colOff>323849</xdr:colOff>
      <xdr:row>6</xdr:row>
      <xdr:rowOff>228600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F04752-4CEE-40F2-A9C9-EBF197CE9AAB}"/>
            </a:ext>
          </a:extLst>
        </xdr:cNvPr>
        <xdr:cNvSpPr txBox="1"/>
      </xdr:nvSpPr>
      <xdr:spPr>
        <a:xfrm>
          <a:off x="2867024" y="1257300"/>
          <a:ext cx="1362075" cy="4572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Vul hier het </a:t>
          </a:r>
          <a:r>
            <a:rPr lang="nl-NL" sz="1100">
              <a:solidFill>
                <a:schemeClr val="dk1"/>
              </a:solidFill>
            </a:rPr>
            <a:t>aantal</a:t>
          </a:r>
          <a:r>
            <a:rPr lang="nl-NL" sz="1100"/>
            <a:t> canisters in</a:t>
          </a:r>
        </a:p>
      </xdr:txBody>
    </xdr:sp>
    <xdr:clientData/>
  </xdr:twoCellAnchor>
  <xdr:twoCellAnchor>
    <xdr:from>
      <xdr:col>2</xdr:col>
      <xdr:colOff>323849</xdr:colOff>
      <xdr:row>4</xdr:row>
      <xdr:rowOff>95250</xdr:rowOff>
    </xdr:from>
    <xdr:to>
      <xdr:col>4</xdr:col>
      <xdr:colOff>190500</xdr:colOff>
      <xdr:row>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82B39B0-2741-4E8A-BF1A-D72733499F9B}"/>
            </a:ext>
          </a:extLst>
        </xdr:cNvPr>
        <xdr:cNvCxnSpPr>
          <a:stCxn id="2" idx="3"/>
        </xdr:cNvCxnSpPr>
      </xdr:nvCxnSpPr>
      <xdr:spPr>
        <a:xfrm flipV="1">
          <a:off x="4229099" y="1085850"/>
          <a:ext cx="1219201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323849</xdr:colOff>
      <xdr:row>5</xdr:row>
      <xdr:rowOff>123825</xdr:rowOff>
    </xdr:from>
    <xdr:to>
      <xdr:col>4</xdr:col>
      <xdr:colOff>209550</xdr:colOff>
      <xdr:row>6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650D888-F42D-4A3D-984C-4558D2B19890}"/>
            </a:ext>
          </a:extLst>
        </xdr:cNvPr>
        <xdr:cNvCxnSpPr>
          <a:stCxn id="2" idx="3"/>
        </xdr:cNvCxnSpPr>
      </xdr:nvCxnSpPr>
      <xdr:spPr>
        <a:xfrm flipV="1">
          <a:off x="4229099" y="1362075"/>
          <a:ext cx="1238251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323849</xdr:colOff>
      <xdr:row>6</xdr:row>
      <xdr:rowOff>0</xdr:rowOff>
    </xdr:from>
    <xdr:to>
      <xdr:col>4</xdr:col>
      <xdr:colOff>200025</xdr:colOff>
      <xdr:row>6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B3F564D-BDD9-434E-BC46-7FE0BA23D299}"/>
            </a:ext>
          </a:extLst>
        </xdr:cNvPr>
        <xdr:cNvCxnSpPr>
          <a:stCxn id="2" idx="3"/>
        </xdr:cNvCxnSpPr>
      </xdr:nvCxnSpPr>
      <xdr:spPr>
        <a:xfrm>
          <a:off x="4229099" y="1485900"/>
          <a:ext cx="1228726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323849</xdr:colOff>
      <xdr:row>6</xdr:row>
      <xdr:rowOff>0</xdr:rowOff>
    </xdr:from>
    <xdr:to>
      <xdr:col>4</xdr:col>
      <xdr:colOff>200025</xdr:colOff>
      <xdr:row>7</xdr:row>
      <xdr:rowOff>104776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530729B-198C-49C1-9833-E397E6FB8DF0}"/>
            </a:ext>
          </a:extLst>
        </xdr:cNvPr>
        <xdr:cNvCxnSpPr>
          <a:stCxn id="2" idx="3"/>
        </xdr:cNvCxnSpPr>
      </xdr:nvCxnSpPr>
      <xdr:spPr>
        <a:xfrm>
          <a:off x="4229099" y="1485900"/>
          <a:ext cx="1228726" cy="352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Level%20load%20tool\tools\Leveled_schedule_Violet_E7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DDEMA\OneDrive%20-%20Merck%20Sharp%20&amp;%20Dohme,%20Corp\Documents\2020\2020%20Output%20clip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Data"/>
      <sheetName val="Line Speed"/>
      <sheetName val="Sesup Matrics"/>
      <sheetName val="Generic Data Output"/>
      <sheetName val="Calendar"/>
      <sheetName val="Schedule"/>
      <sheetName val="Mid-Term Weekly summary"/>
      <sheetName val="Daily Chart"/>
      <sheetName val="Matrics Output"/>
      <sheetName val="Line Speed Output"/>
      <sheetName val="Output Schedule"/>
      <sheetName val="Mid-Term Weekly summary Output"/>
      <sheetName val="Chart Output Levelling"/>
      <sheetName val="Raw Data"/>
      <sheetName val="Tier1"/>
      <sheetName val="Tier 2"/>
      <sheetName val="TIER 2 DLT"/>
      <sheetName val="EMBALLEER  "/>
      <sheetName val="Leveled_schedule_Violet_E7V"/>
    </sheetNames>
    <sheetDataSet>
      <sheetData sheetId="0">
        <row r="19">
          <cell r="C19" t="str">
            <v>Violet  UP7, (SAC5, KM9)</v>
          </cell>
        </row>
      </sheetData>
      <sheetData sheetId="1">
        <row r="2">
          <cell r="A2">
            <v>72519011</v>
          </cell>
        </row>
        <row r="3">
          <cell r="A3">
            <v>72519012</v>
          </cell>
        </row>
        <row r="4">
          <cell r="A4">
            <v>72519013</v>
          </cell>
        </row>
        <row r="5">
          <cell r="A5">
            <v>72519016</v>
          </cell>
        </row>
        <row r="6">
          <cell r="A6">
            <v>72519037</v>
          </cell>
        </row>
        <row r="7">
          <cell r="A7">
            <v>72519043</v>
          </cell>
        </row>
        <row r="8">
          <cell r="A8">
            <v>72519053</v>
          </cell>
        </row>
        <row r="9">
          <cell r="A9">
            <v>72519054</v>
          </cell>
        </row>
        <row r="10">
          <cell r="A10">
            <v>72519055</v>
          </cell>
        </row>
        <row r="11">
          <cell r="A11">
            <v>72519066</v>
          </cell>
        </row>
        <row r="12">
          <cell r="A12">
            <v>72519069</v>
          </cell>
        </row>
        <row r="13">
          <cell r="A13">
            <v>72519078</v>
          </cell>
        </row>
        <row r="14">
          <cell r="A14">
            <v>72519105</v>
          </cell>
        </row>
        <row r="15">
          <cell r="A15">
            <v>72519109</v>
          </cell>
        </row>
        <row r="16">
          <cell r="A16">
            <v>72519114</v>
          </cell>
        </row>
        <row r="17">
          <cell r="A17">
            <v>72519117</v>
          </cell>
        </row>
        <row r="18">
          <cell r="A18">
            <v>72519138</v>
          </cell>
        </row>
        <row r="19">
          <cell r="A19">
            <v>72519141</v>
          </cell>
        </row>
        <row r="20">
          <cell r="A20">
            <v>72519143</v>
          </cell>
        </row>
        <row r="21">
          <cell r="A21">
            <v>72519144</v>
          </cell>
        </row>
        <row r="22">
          <cell r="A22">
            <v>72526366</v>
          </cell>
        </row>
        <row r="23">
          <cell r="A23">
            <v>72560017</v>
          </cell>
        </row>
        <row r="24">
          <cell r="A24">
            <v>72560023</v>
          </cell>
        </row>
        <row r="25">
          <cell r="A25">
            <v>72560025</v>
          </cell>
        </row>
        <row r="26">
          <cell r="A26">
            <v>72560029</v>
          </cell>
        </row>
        <row r="27">
          <cell r="A27">
            <v>72560032</v>
          </cell>
        </row>
        <row r="28">
          <cell r="A28">
            <v>72560033</v>
          </cell>
        </row>
        <row r="29">
          <cell r="A29">
            <v>72560034</v>
          </cell>
        </row>
        <row r="30">
          <cell r="A30">
            <v>72560035</v>
          </cell>
        </row>
        <row r="31">
          <cell r="A31">
            <v>72560046</v>
          </cell>
        </row>
        <row r="32">
          <cell r="A32">
            <v>72560048</v>
          </cell>
        </row>
        <row r="33">
          <cell r="A33">
            <v>72560063</v>
          </cell>
        </row>
        <row r="34">
          <cell r="A34">
            <v>72560067</v>
          </cell>
        </row>
        <row r="35">
          <cell r="A35">
            <v>72560068</v>
          </cell>
        </row>
        <row r="36">
          <cell r="A36">
            <v>72560070</v>
          </cell>
        </row>
        <row r="37">
          <cell r="A37">
            <v>72560073</v>
          </cell>
        </row>
        <row r="38">
          <cell r="A38">
            <v>72560083</v>
          </cell>
        </row>
        <row r="39">
          <cell r="A39">
            <v>72560105</v>
          </cell>
        </row>
        <row r="40">
          <cell r="A40">
            <v>72560112</v>
          </cell>
        </row>
        <row r="41">
          <cell r="A41">
            <v>72560113</v>
          </cell>
        </row>
        <row r="42">
          <cell r="A42">
            <v>72560115</v>
          </cell>
        </row>
        <row r="43">
          <cell r="A43">
            <v>72560127</v>
          </cell>
        </row>
        <row r="44">
          <cell r="A44">
            <v>72560128</v>
          </cell>
        </row>
        <row r="45">
          <cell r="A45">
            <v>72560129</v>
          </cell>
        </row>
        <row r="46">
          <cell r="A46">
            <v>72560131</v>
          </cell>
        </row>
        <row r="47">
          <cell r="A47">
            <v>72560253</v>
          </cell>
        </row>
        <row r="48">
          <cell r="A48">
            <v>72561022</v>
          </cell>
        </row>
        <row r="49">
          <cell r="A49">
            <v>72561024</v>
          </cell>
        </row>
        <row r="50">
          <cell r="A50">
            <v>72561028</v>
          </cell>
        </row>
        <row r="51">
          <cell r="A51">
            <v>72561030</v>
          </cell>
        </row>
        <row r="52">
          <cell r="A52">
            <v>72561032</v>
          </cell>
        </row>
        <row r="53">
          <cell r="A53">
            <v>72561033</v>
          </cell>
        </row>
        <row r="54">
          <cell r="A54">
            <v>72561074</v>
          </cell>
        </row>
        <row r="55">
          <cell r="A55">
            <v>72561100</v>
          </cell>
        </row>
        <row r="56">
          <cell r="A56">
            <v>72595015</v>
          </cell>
        </row>
        <row r="57">
          <cell r="A57">
            <v>72595023</v>
          </cell>
        </row>
        <row r="58">
          <cell r="A58">
            <v>72595039</v>
          </cell>
        </row>
        <row r="59">
          <cell r="A59">
            <v>72595046</v>
          </cell>
        </row>
        <row r="60">
          <cell r="A60">
            <v>72595063</v>
          </cell>
        </row>
        <row r="61">
          <cell r="A61">
            <v>72595065</v>
          </cell>
        </row>
        <row r="62">
          <cell r="A62">
            <v>72595076</v>
          </cell>
        </row>
        <row r="63">
          <cell r="A63">
            <v>72595077</v>
          </cell>
        </row>
        <row r="64">
          <cell r="A64">
            <v>72595091</v>
          </cell>
        </row>
        <row r="65">
          <cell r="A65">
            <v>72595106</v>
          </cell>
        </row>
        <row r="66">
          <cell r="A66">
            <v>72595108</v>
          </cell>
        </row>
        <row r="67">
          <cell r="A67">
            <v>72595109</v>
          </cell>
        </row>
        <row r="68">
          <cell r="A68">
            <v>72595110</v>
          </cell>
        </row>
        <row r="69">
          <cell r="A69">
            <v>72595112</v>
          </cell>
        </row>
        <row r="70">
          <cell r="A70">
            <v>72595113</v>
          </cell>
        </row>
        <row r="71">
          <cell r="A71">
            <v>72595114</v>
          </cell>
        </row>
        <row r="72">
          <cell r="A72">
            <v>72595115</v>
          </cell>
        </row>
        <row r="73">
          <cell r="A73">
            <v>72595119</v>
          </cell>
        </row>
        <row r="74">
          <cell r="A74">
            <v>72595120</v>
          </cell>
        </row>
        <row r="75">
          <cell r="A75">
            <v>72595121</v>
          </cell>
        </row>
        <row r="76">
          <cell r="A76">
            <v>72595122</v>
          </cell>
        </row>
        <row r="77">
          <cell r="A77">
            <v>72595123</v>
          </cell>
        </row>
        <row r="78">
          <cell r="A78">
            <v>72595124</v>
          </cell>
        </row>
        <row r="79">
          <cell r="A79">
            <v>72595125</v>
          </cell>
        </row>
        <row r="80">
          <cell r="A80">
            <v>72595126</v>
          </cell>
        </row>
        <row r="81">
          <cell r="A81">
            <v>72595127</v>
          </cell>
        </row>
        <row r="82">
          <cell r="A82">
            <v>72595128</v>
          </cell>
        </row>
        <row r="83">
          <cell r="A83">
            <v>72595129</v>
          </cell>
        </row>
        <row r="84">
          <cell r="A84">
            <v>72595131</v>
          </cell>
        </row>
        <row r="85">
          <cell r="A85">
            <v>72595132</v>
          </cell>
        </row>
        <row r="86">
          <cell r="A86">
            <v>72595133</v>
          </cell>
        </row>
        <row r="87">
          <cell r="A87">
            <v>72598042</v>
          </cell>
        </row>
        <row r="88">
          <cell r="A88">
            <v>72598044</v>
          </cell>
        </row>
        <row r="89">
          <cell r="A89">
            <v>72598046</v>
          </cell>
        </row>
        <row r="90">
          <cell r="A90">
            <v>72598389</v>
          </cell>
        </row>
        <row r="91">
          <cell r="A91">
            <v>72600129</v>
          </cell>
        </row>
        <row r="92">
          <cell r="A92">
            <v>72600198</v>
          </cell>
        </row>
        <row r="93">
          <cell r="A93">
            <v>72600218</v>
          </cell>
        </row>
        <row r="94">
          <cell r="A94">
            <v>72600242</v>
          </cell>
        </row>
        <row r="95">
          <cell r="A95">
            <v>72600321</v>
          </cell>
        </row>
        <row r="96">
          <cell r="A96">
            <v>72600354</v>
          </cell>
        </row>
        <row r="97">
          <cell r="A97">
            <v>72600355</v>
          </cell>
        </row>
        <row r="98">
          <cell r="A98">
            <v>72600356</v>
          </cell>
        </row>
        <row r="99">
          <cell r="A99">
            <v>72600399</v>
          </cell>
        </row>
        <row r="100">
          <cell r="A100">
            <v>72600408</v>
          </cell>
        </row>
        <row r="101">
          <cell r="A101">
            <v>72600417</v>
          </cell>
        </row>
        <row r="102">
          <cell r="A102">
            <v>72600419</v>
          </cell>
        </row>
        <row r="103">
          <cell r="A103">
            <v>72600420</v>
          </cell>
        </row>
        <row r="104">
          <cell r="A104">
            <v>72600421</v>
          </cell>
        </row>
        <row r="105">
          <cell r="A105">
            <v>72600423</v>
          </cell>
        </row>
        <row r="106">
          <cell r="A106">
            <v>72600426</v>
          </cell>
        </row>
        <row r="107">
          <cell r="A107">
            <v>72600427</v>
          </cell>
        </row>
        <row r="108">
          <cell r="A108">
            <v>72600428</v>
          </cell>
        </row>
        <row r="109">
          <cell r="A109">
            <v>72600429</v>
          </cell>
        </row>
        <row r="110">
          <cell r="A110">
            <v>72600431</v>
          </cell>
        </row>
        <row r="111">
          <cell r="A111">
            <v>72600434</v>
          </cell>
        </row>
        <row r="112">
          <cell r="A112">
            <v>72600436</v>
          </cell>
        </row>
        <row r="113">
          <cell r="A113">
            <v>72600442</v>
          </cell>
        </row>
        <row r="114">
          <cell r="A114">
            <v>72600443</v>
          </cell>
        </row>
        <row r="115">
          <cell r="A115">
            <v>72600445</v>
          </cell>
        </row>
        <row r="116">
          <cell r="A116">
            <v>72600446</v>
          </cell>
        </row>
        <row r="117">
          <cell r="A117">
            <v>72600447</v>
          </cell>
        </row>
        <row r="118">
          <cell r="A118">
            <v>72600448</v>
          </cell>
        </row>
        <row r="119">
          <cell r="A119">
            <v>72600449</v>
          </cell>
        </row>
        <row r="120">
          <cell r="A120">
            <v>72600451</v>
          </cell>
        </row>
        <row r="121">
          <cell r="A121">
            <v>72600453</v>
          </cell>
        </row>
        <row r="122">
          <cell r="A122">
            <v>72600454</v>
          </cell>
        </row>
        <row r="123">
          <cell r="A123">
            <v>72600456</v>
          </cell>
        </row>
        <row r="124">
          <cell r="A124">
            <v>72600457</v>
          </cell>
        </row>
        <row r="125">
          <cell r="A125">
            <v>72603016</v>
          </cell>
        </row>
        <row r="126">
          <cell r="A126">
            <v>72603017</v>
          </cell>
        </row>
        <row r="127">
          <cell r="A127">
            <v>72603020</v>
          </cell>
        </row>
        <row r="128">
          <cell r="A128">
            <v>72603037</v>
          </cell>
        </row>
        <row r="129">
          <cell r="A129">
            <v>72603047</v>
          </cell>
        </row>
        <row r="130">
          <cell r="A130">
            <v>72603049</v>
          </cell>
        </row>
        <row r="131">
          <cell r="A131">
            <v>72603051</v>
          </cell>
        </row>
        <row r="132">
          <cell r="A132">
            <v>72603054</v>
          </cell>
        </row>
        <row r="133">
          <cell r="A133">
            <v>72603057</v>
          </cell>
        </row>
        <row r="134">
          <cell r="A134">
            <v>72603059</v>
          </cell>
        </row>
        <row r="135">
          <cell r="A135">
            <v>72603060</v>
          </cell>
        </row>
        <row r="136">
          <cell r="A136">
            <v>72603066</v>
          </cell>
        </row>
        <row r="137">
          <cell r="A137">
            <v>72603073</v>
          </cell>
        </row>
        <row r="138">
          <cell r="A138">
            <v>72603075</v>
          </cell>
        </row>
        <row r="139">
          <cell r="A139">
            <v>72603082</v>
          </cell>
        </row>
        <row r="140">
          <cell r="A140">
            <v>72603086</v>
          </cell>
        </row>
        <row r="141">
          <cell r="A141">
            <v>72603091</v>
          </cell>
        </row>
        <row r="142">
          <cell r="A142">
            <v>72603093</v>
          </cell>
        </row>
        <row r="143">
          <cell r="A143">
            <v>72603094</v>
          </cell>
        </row>
        <row r="144">
          <cell r="A144">
            <v>72603095</v>
          </cell>
        </row>
        <row r="145">
          <cell r="A145">
            <v>72603099</v>
          </cell>
        </row>
        <row r="146">
          <cell r="A146">
            <v>72603103</v>
          </cell>
        </row>
        <row r="147">
          <cell r="A147">
            <v>72603104</v>
          </cell>
        </row>
        <row r="148">
          <cell r="A148">
            <v>72603112</v>
          </cell>
        </row>
        <row r="149">
          <cell r="A149">
            <v>72603116</v>
          </cell>
        </row>
        <row r="150">
          <cell r="A150">
            <v>72603119</v>
          </cell>
        </row>
        <row r="151">
          <cell r="A151">
            <v>72603122</v>
          </cell>
        </row>
        <row r="152">
          <cell r="A152">
            <v>72603126</v>
          </cell>
        </row>
        <row r="153">
          <cell r="A153">
            <v>72603136</v>
          </cell>
        </row>
        <row r="154">
          <cell r="A154">
            <v>72603138</v>
          </cell>
        </row>
        <row r="155">
          <cell r="A155">
            <v>72603164</v>
          </cell>
        </row>
        <row r="156">
          <cell r="A156">
            <v>72603166</v>
          </cell>
        </row>
        <row r="157">
          <cell r="A157">
            <v>72603167</v>
          </cell>
        </row>
        <row r="158">
          <cell r="A158">
            <v>72603169</v>
          </cell>
        </row>
        <row r="159">
          <cell r="A159">
            <v>72603172</v>
          </cell>
        </row>
        <row r="160">
          <cell r="A160">
            <v>72603173</v>
          </cell>
        </row>
        <row r="161">
          <cell r="A161">
            <v>72603175</v>
          </cell>
        </row>
        <row r="162">
          <cell r="A162">
            <v>72603181</v>
          </cell>
        </row>
        <row r="163">
          <cell r="A163">
            <v>72603191</v>
          </cell>
        </row>
        <row r="164">
          <cell r="A164">
            <v>72603192</v>
          </cell>
        </row>
        <row r="165">
          <cell r="A165">
            <v>72603193</v>
          </cell>
        </row>
        <row r="166">
          <cell r="A166">
            <v>72603194</v>
          </cell>
        </row>
        <row r="167">
          <cell r="A167">
            <v>72603203</v>
          </cell>
        </row>
        <row r="168">
          <cell r="A168">
            <v>72603208</v>
          </cell>
        </row>
        <row r="169">
          <cell r="A169">
            <v>72603209</v>
          </cell>
        </row>
        <row r="170">
          <cell r="A170">
            <v>72603223</v>
          </cell>
        </row>
        <row r="171">
          <cell r="A171">
            <v>72603226</v>
          </cell>
        </row>
        <row r="172">
          <cell r="A172">
            <v>72603228</v>
          </cell>
        </row>
        <row r="173">
          <cell r="A173">
            <v>72603233</v>
          </cell>
        </row>
        <row r="174">
          <cell r="A174">
            <v>72603234</v>
          </cell>
        </row>
        <row r="175">
          <cell r="A175">
            <v>72603240</v>
          </cell>
        </row>
        <row r="176">
          <cell r="A176">
            <v>72603241</v>
          </cell>
        </row>
        <row r="177">
          <cell r="A177">
            <v>72603242</v>
          </cell>
        </row>
        <row r="178">
          <cell r="A178">
            <v>72603245</v>
          </cell>
        </row>
        <row r="179">
          <cell r="A179">
            <v>72603246</v>
          </cell>
        </row>
        <row r="180">
          <cell r="A180">
            <v>72603248</v>
          </cell>
        </row>
        <row r="181">
          <cell r="A181">
            <v>72603253</v>
          </cell>
        </row>
        <row r="182">
          <cell r="A182">
            <v>72603254</v>
          </cell>
        </row>
        <row r="183">
          <cell r="A183">
            <v>72603255</v>
          </cell>
        </row>
        <row r="184">
          <cell r="A184">
            <v>72603256</v>
          </cell>
        </row>
        <row r="185">
          <cell r="A185">
            <v>74580001</v>
          </cell>
        </row>
        <row r="186">
          <cell r="A186">
            <v>74580003</v>
          </cell>
        </row>
        <row r="187">
          <cell r="A187">
            <v>74580010</v>
          </cell>
        </row>
        <row r="188">
          <cell r="A188">
            <v>74580012</v>
          </cell>
        </row>
        <row r="189">
          <cell r="A189">
            <v>74580021</v>
          </cell>
        </row>
        <row r="190">
          <cell r="A190">
            <v>74580028</v>
          </cell>
        </row>
        <row r="191">
          <cell r="A191">
            <v>74580038</v>
          </cell>
        </row>
        <row r="192">
          <cell r="A192">
            <v>74580056</v>
          </cell>
        </row>
        <row r="193">
          <cell r="A193">
            <v>74580057</v>
          </cell>
        </row>
        <row r="194">
          <cell r="A194">
            <v>74580059</v>
          </cell>
        </row>
        <row r="195">
          <cell r="A195">
            <v>74580064</v>
          </cell>
        </row>
        <row r="196">
          <cell r="A196">
            <v>74580068</v>
          </cell>
        </row>
        <row r="197">
          <cell r="A197">
            <v>74580078</v>
          </cell>
        </row>
        <row r="198">
          <cell r="A198">
            <v>74580079</v>
          </cell>
        </row>
        <row r="199">
          <cell r="A199">
            <v>74580080</v>
          </cell>
        </row>
        <row r="200">
          <cell r="A200">
            <v>74580083</v>
          </cell>
        </row>
        <row r="201">
          <cell r="A201">
            <v>74580088</v>
          </cell>
        </row>
        <row r="202">
          <cell r="A202">
            <v>74580092</v>
          </cell>
        </row>
        <row r="203">
          <cell r="A203">
            <v>74580097</v>
          </cell>
        </row>
        <row r="204">
          <cell r="A204">
            <v>74580098</v>
          </cell>
        </row>
        <row r="205">
          <cell r="A205">
            <v>74580099</v>
          </cell>
        </row>
        <row r="206">
          <cell r="A206">
            <v>74580104</v>
          </cell>
        </row>
        <row r="207">
          <cell r="A207">
            <v>74580115</v>
          </cell>
        </row>
        <row r="208">
          <cell r="A208">
            <v>74580117</v>
          </cell>
        </row>
        <row r="209">
          <cell r="A209">
            <v>74580121</v>
          </cell>
        </row>
        <row r="210">
          <cell r="A210">
            <v>74580122</v>
          </cell>
        </row>
        <row r="211">
          <cell r="A211">
            <v>74580124</v>
          </cell>
        </row>
        <row r="212">
          <cell r="A212">
            <v>74580153</v>
          </cell>
        </row>
        <row r="213">
          <cell r="A213">
            <v>74580161</v>
          </cell>
        </row>
        <row r="214">
          <cell r="A214">
            <v>74580168</v>
          </cell>
        </row>
        <row r="215">
          <cell r="A215">
            <v>74580170</v>
          </cell>
        </row>
        <row r="216">
          <cell r="A216">
            <v>74580173</v>
          </cell>
        </row>
        <row r="217">
          <cell r="A217">
            <v>74580175</v>
          </cell>
        </row>
        <row r="218">
          <cell r="A218">
            <v>74580180</v>
          </cell>
        </row>
        <row r="219">
          <cell r="A219">
            <v>74580182</v>
          </cell>
        </row>
        <row r="220">
          <cell r="A220">
            <v>74580183</v>
          </cell>
        </row>
        <row r="221">
          <cell r="A221">
            <v>74580184</v>
          </cell>
        </row>
        <row r="222">
          <cell r="A222">
            <v>74580185</v>
          </cell>
        </row>
        <row r="223">
          <cell r="A223">
            <v>74580186</v>
          </cell>
        </row>
        <row r="224">
          <cell r="A224">
            <v>74580187</v>
          </cell>
        </row>
        <row r="225">
          <cell r="A225">
            <v>74580188</v>
          </cell>
        </row>
        <row r="226">
          <cell r="A226">
            <v>74580189</v>
          </cell>
        </row>
        <row r="227">
          <cell r="A227">
            <v>74580282</v>
          </cell>
        </row>
        <row r="228">
          <cell r="A228">
            <v>74580286</v>
          </cell>
        </row>
        <row r="229">
          <cell r="A229">
            <v>74580287</v>
          </cell>
        </row>
        <row r="230">
          <cell r="A230">
            <v>74580289</v>
          </cell>
        </row>
        <row r="231">
          <cell r="A231">
            <v>74580291</v>
          </cell>
        </row>
        <row r="232">
          <cell r="A232">
            <v>74580106</v>
          </cell>
        </row>
        <row r="233">
          <cell r="A233">
            <v>72603182</v>
          </cell>
        </row>
        <row r="234">
          <cell r="A234">
            <v>72600437</v>
          </cell>
        </row>
        <row r="235">
          <cell r="A235">
            <v>72603111</v>
          </cell>
        </row>
        <row r="236">
          <cell r="A236">
            <v>72560018</v>
          </cell>
        </row>
        <row r="237">
          <cell r="A237">
            <v>74580191</v>
          </cell>
        </row>
        <row r="238">
          <cell r="A238">
            <v>72603267</v>
          </cell>
        </row>
        <row r="239">
          <cell r="A239">
            <v>79980043</v>
          </cell>
        </row>
        <row r="240">
          <cell r="A240">
            <v>74580294</v>
          </cell>
        </row>
        <row r="241">
          <cell r="A241">
            <v>72603284</v>
          </cell>
        </row>
        <row r="242">
          <cell r="A242">
            <v>72519148</v>
          </cell>
        </row>
        <row r="243">
          <cell r="A243">
            <v>72598013</v>
          </cell>
        </row>
        <row r="244">
          <cell r="A244">
            <v>72603055</v>
          </cell>
        </row>
        <row r="245">
          <cell r="A245">
            <v>72603123</v>
          </cell>
        </row>
        <row r="246">
          <cell r="A246">
            <v>74580122</v>
          </cell>
        </row>
        <row r="247">
          <cell r="A247">
            <v>74580303</v>
          </cell>
        </row>
        <row r="248">
          <cell r="A248">
            <v>72600109</v>
          </cell>
        </row>
        <row r="249">
          <cell r="A249">
            <v>72595089</v>
          </cell>
        </row>
        <row r="250">
          <cell r="A250">
            <v>72690001</v>
          </cell>
        </row>
        <row r="251">
          <cell r="A251">
            <v>74580192</v>
          </cell>
        </row>
        <row r="252">
          <cell r="A252">
            <v>72600206</v>
          </cell>
        </row>
        <row r="253">
          <cell r="A253">
            <v>72600309</v>
          </cell>
        </row>
        <row r="254">
          <cell r="A254">
            <v>72603043</v>
          </cell>
        </row>
        <row r="255">
          <cell r="A255">
            <v>72603044</v>
          </cell>
        </row>
        <row r="256">
          <cell r="A256">
            <v>72603045</v>
          </cell>
        </row>
        <row r="257">
          <cell r="A257">
            <v>74645016</v>
          </cell>
        </row>
      </sheetData>
      <sheetData sheetId="2" refreshError="1"/>
      <sheetData sheetId="3" refreshError="1"/>
      <sheetData sheetId="4">
        <row r="4">
          <cell r="B4">
            <v>1</v>
          </cell>
          <cell r="C4">
            <v>17</v>
          </cell>
          <cell r="D4">
            <v>21</v>
          </cell>
          <cell r="E4">
            <v>21</v>
          </cell>
          <cell r="F4">
            <v>21</v>
          </cell>
          <cell r="G4">
            <v>21</v>
          </cell>
          <cell r="H4">
            <v>21</v>
          </cell>
          <cell r="I4">
            <v>13</v>
          </cell>
          <cell r="J4">
            <v>21</v>
          </cell>
          <cell r="K4">
            <v>14</v>
          </cell>
          <cell r="L4">
            <v>21</v>
          </cell>
          <cell r="M4">
            <v>21</v>
          </cell>
          <cell r="N4">
            <v>13</v>
          </cell>
          <cell r="O4">
            <v>21</v>
          </cell>
          <cell r="P4">
            <v>21</v>
          </cell>
          <cell r="Q4">
            <v>21</v>
          </cell>
          <cell r="R4">
            <v>7</v>
          </cell>
          <cell r="S4">
            <v>17.5</v>
          </cell>
          <cell r="T4">
            <v>14</v>
          </cell>
          <cell r="U4">
            <v>21</v>
          </cell>
          <cell r="V4">
            <v>21</v>
          </cell>
          <cell r="W4">
            <v>21</v>
          </cell>
          <cell r="X4">
            <v>21</v>
          </cell>
          <cell r="Y4">
            <v>7</v>
          </cell>
          <cell r="Z4">
            <v>21</v>
          </cell>
          <cell r="AA4">
            <v>21</v>
          </cell>
          <cell r="AB4">
            <v>21</v>
          </cell>
          <cell r="AC4">
            <v>14</v>
          </cell>
          <cell r="AD4">
            <v>21</v>
          </cell>
          <cell r="AE4">
            <v>13.860000000000001</v>
          </cell>
          <cell r="AF4">
            <v>13.860000000000001</v>
          </cell>
          <cell r="AG4">
            <v>10.5</v>
          </cell>
          <cell r="AH4">
            <v>13.860000000000001</v>
          </cell>
          <cell r="AI4">
            <v>13.860000000000001</v>
          </cell>
          <cell r="AJ4">
            <v>21</v>
          </cell>
          <cell r="AK4">
            <v>21</v>
          </cell>
          <cell r="AL4">
            <v>21</v>
          </cell>
          <cell r="AM4">
            <v>21</v>
          </cell>
          <cell r="AN4">
            <v>21</v>
          </cell>
          <cell r="AO4">
            <v>21</v>
          </cell>
          <cell r="AP4">
            <v>21</v>
          </cell>
          <cell r="AQ4">
            <v>21</v>
          </cell>
          <cell r="AR4">
            <v>21</v>
          </cell>
          <cell r="AS4">
            <v>21</v>
          </cell>
          <cell r="AT4">
            <v>21</v>
          </cell>
          <cell r="AU4">
            <v>21</v>
          </cell>
          <cell r="AV4">
            <v>21</v>
          </cell>
          <cell r="AW4">
            <v>21</v>
          </cell>
          <cell r="AX4">
            <v>21</v>
          </cell>
          <cell r="AY4">
            <v>21</v>
          </cell>
          <cell r="AZ4">
            <v>21</v>
          </cell>
          <cell r="BA4">
            <v>21</v>
          </cell>
        </row>
        <row r="5">
          <cell r="B5">
            <v>0</v>
          </cell>
          <cell r="C5">
            <v>21</v>
          </cell>
          <cell r="D5">
            <v>21</v>
          </cell>
          <cell r="E5">
            <v>21</v>
          </cell>
          <cell r="F5">
            <v>21</v>
          </cell>
          <cell r="G5">
            <v>21</v>
          </cell>
          <cell r="H5">
            <v>21</v>
          </cell>
          <cell r="I5">
            <v>13</v>
          </cell>
          <cell r="J5">
            <v>21</v>
          </cell>
          <cell r="K5">
            <v>14</v>
          </cell>
          <cell r="L5">
            <v>21</v>
          </cell>
          <cell r="M5">
            <v>21</v>
          </cell>
          <cell r="N5">
            <v>21</v>
          </cell>
          <cell r="O5">
            <v>21</v>
          </cell>
          <cell r="P5">
            <v>21</v>
          </cell>
          <cell r="Q5">
            <v>19</v>
          </cell>
          <cell r="R5">
            <v>21</v>
          </cell>
          <cell r="S5">
            <v>17.5</v>
          </cell>
          <cell r="T5">
            <v>0</v>
          </cell>
          <cell r="U5">
            <v>21</v>
          </cell>
          <cell r="V5">
            <v>21</v>
          </cell>
          <cell r="W5">
            <v>21</v>
          </cell>
          <cell r="X5">
            <v>21</v>
          </cell>
          <cell r="Y5">
            <v>21</v>
          </cell>
          <cell r="Z5">
            <v>21</v>
          </cell>
          <cell r="AA5">
            <v>21</v>
          </cell>
          <cell r="AB5">
            <v>21</v>
          </cell>
          <cell r="AC5">
            <v>14</v>
          </cell>
          <cell r="AD5">
            <v>21</v>
          </cell>
          <cell r="AE5">
            <v>13.860000000000001</v>
          </cell>
          <cell r="AF5">
            <v>13.860000000000001</v>
          </cell>
          <cell r="AG5">
            <v>10.5</v>
          </cell>
          <cell r="AH5">
            <v>9.8600000000000012</v>
          </cell>
          <cell r="AI5">
            <v>13.860000000000001</v>
          </cell>
          <cell r="AJ5">
            <v>21</v>
          </cell>
          <cell r="AK5">
            <v>21</v>
          </cell>
          <cell r="AL5">
            <v>21</v>
          </cell>
          <cell r="AM5">
            <v>21</v>
          </cell>
          <cell r="AN5">
            <v>21</v>
          </cell>
          <cell r="AO5">
            <v>21</v>
          </cell>
          <cell r="AP5">
            <v>21</v>
          </cell>
          <cell r="AQ5">
            <v>21</v>
          </cell>
          <cell r="AR5">
            <v>21</v>
          </cell>
          <cell r="AS5">
            <v>21</v>
          </cell>
          <cell r="AT5">
            <v>21</v>
          </cell>
          <cell r="AU5">
            <v>21</v>
          </cell>
          <cell r="AV5">
            <v>21</v>
          </cell>
          <cell r="AW5">
            <v>21</v>
          </cell>
          <cell r="AX5">
            <v>21</v>
          </cell>
          <cell r="AY5">
            <v>21</v>
          </cell>
          <cell r="AZ5">
            <v>21</v>
          </cell>
          <cell r="BA5">
            <v>21</v>
          </cell>
        </row>
        <row r="6">
          <cell r="B6">
            <v>0</v>
          </cell>
          <cell r="C6">
            <v>21</v>
          </cell>
          <cell r="D6">
            <v>21</v>
          </cell>
          <cell r="E6">
            <v>21</v>
          </cell>
          <cell r="F6">
            <v>21</v>
          </cell>
          <cell r="G6">
            <v>21</v>
          </cell>
          <cell r="H6">
            <v>21</v>
          </cell>
          <cell r="I6">
            <v>13</v>
          </cell>
          <cell r="J6">
            <v>21</v>
          </cell>
          <cell r="K6">
            <v>14</v>
          </cell>
          <cell r="L6">
            <v>21</v>
          </cell>
          <cell r="M6">
            <v>21</v>
          </cell>
          <cell r="N6">
            <v>21</v>
          </cell>
          <cell r="O6">
            <v>21</v>
          </cell>
          <cell r="P6">
            <v>21</v>
          </cell>
          <cell r="Q6">
            <v>0</v>
          </cell>
          <cell r="R6">
            <v>21</v>
          </cell>
          <cell r="S6">
            <v>17.5</v>
          </cell>
          <cell r="T6">
            <v>0</v>
          </cell>
          <cell r="U6">
            <v>21</v>
          </cell>
          <cell r="V6">
            <v>21</v>
          </cell>
          <cell r="W6">
            <v>21</v>
          </cell>
          <cell r="X6">
            <v>21</v>
          </cell>
          <cell r="Y6">
            <v>21</v>
          </cell>
          <cell r="Z6">
            <v>21</v>
          </cell>
          <cell r="AA6">
            <v>21</v>
          </cell>
          <cell r="AB6">
            <v>21</v>
          </cell>
          <cell r="AC6">
            <v>21</v>
          </cell>
          <cell r="AD6">
            <v>21</v>
          </cell>
          <cell r="AE6">
            <v>13.860000000000001</v>
          </cell>
          <cell r="AF6">
            <v>13.860000000000001</v>
          </cell>
          <cell r="AG6">
            <v>10.5</v>
          </cell>
          <cell r="AH6">
            <v>13.860000000000001</v>
          </cell>
          <cell r="AI6">
            <v>13.860000000000001</v>
          </cell>
          <cell r="AJ6">
            <v>21</v>
          </cell>
          <cell r="AK6">
            <v>21</v>
          </cell>
          <cell r="AL6">
            <v>21</v>
          </cell>
          <cell r="AM6">
            <v>21</v>
          </cell>
          <cell r="AN6">
            <v>21</v>
          </cell>
          <cell r="AO6">
            <v>21</v>
          </cell>
          <cell r="AP6">
            <v>21</v>
          </cell>
          <cell r="AQ6">
            <v>0</v>
          </cell>
          <cell r="AR6">
            <v>21</v>
          </cell>
          <cell r="AS6">
            <v>21</v>
          </cell>
          <cell r="AT6">
            <v>21</v>
          </cell>
          <cell r="AU6">
            <v>21</v>
          </cell>
          <cell r="AV6">
            <v>21</v>
          </cell>
          <cell r="AW6">
            <v>21</v>
          </cell>
          <cell r="AX6">
            <v>21</v>
          </cell>
          <cell r="AY6">
            <v>21</v>
          </cell>
          <cell r="AZ6">
            <v>21</v>
          </cell>
          <cell r="BA6">
            <v>0</v>
          </cell>
        </row>
        <row r="7">
          <cell r="B7">
            <v>0</v>
          </cell>
          <cell r="C7">
            <v>21</v>
          </cell>
          <cell r="D7">
            <v>21</v>
          </cell>
          <cell r="E7">
            <v>21</v>
          </cell>
          <cell r="F7">
            <v>21</v>
          </cell>
          <cell r="G7">
            <v>21</v>
          </cell>
          <cell r="H7">
            <v>21</v>
          </cell>
          <cell r="I7">
            <v>13</v>
          </cell>
          <cell r="J7">
            <v>21</v>
          </cell>
          <cell r="K7">
            <v>17</v>
          </cell>
          <cell r="L7">
            <v>21</v>
          </cell>
          <cell r="M7">
            <v>21</v>
          </cell>
          <cell r="N7">
            <v>21</v>
          </cell>
          <cell r="O7">
            <v>21</v>
          </cell>
          <cell r="P7">
            <v>21</v>
          </cell>
          <cell r="Q7">
            <v>19</v>
          </cell>
          <cell r="R7">
            <v>21</v>
          </cell>
          <cell r="S7">
            <v>17.5</v>
          </cell>
          <cell r="T7">
            <v>21</v>
          </cell>
          <cell r="U7">
            <v>21</v>
          </cell>
          <cell r="V7">
            <v>21</v>
          </cell>
          <cell r="W7">
            <v>0</v>
          </cell>
          <cell r="X7">
            <v>21</v>
          </cell>
          <cell r="Y7">
            <v>21</v>
          </cell>
          <cell r="Z7">
            <v>21</v>
          </cell>
          <cell r="AA7">
            <v>21</v>
          </cell>
          <cell r="AB7">
            <v>21</v>
          </cell>
          <cell r="AC7">
            <v>21</v>
          </cell>
          <cell r="AD7">
            <v>21</v>
          </cell>
          <cell r="AE7">
            <v>13.860000000000001</v>
          </cell>
          <cell r="AF7">
            <v>13.860000000000001</v>
          </cell>
          <cell r="AG7">
            <v>10.5</v>
          </cell>
          <cell r="AH7">
            <v>13.860000000000001</v>
          </cell>
          <cell r="AI7">
            <v>13.860000000000001</v>
          </cell>
          <cell r="AJ7">
            <v>21</v>
          </cell>
          <cell r="AK7">
            <v>21</v>
          </cell>
          <cell r="AL7">
            <v>21</v>
          </cell>
          <cell r="AM7">
            <v>21</v>
          </cell>
          <cell r="AN7">
            <v>21</v>
          </cell>
          <cell r="AO7">
            <v>21</v>
          </cell>
          <cell r="AP7">
            <v>21</v>
          </cell>
          <cell r="AQ7">
            <v>21</v>
          </cell>
          <cell r="AR7">
            <v>21</v>
          </cell>
          <cell r="AS7">
            <v>21</v>
          </cell>
          <cell r="AT7">
            <v>21</v>
          </cell>
          <cell r="AU7">
            <v>21</v>
          </cell>
          <cell r="AV7">
            <v>21</v>
          </cell>
          <cell r="AW7">
            <v>21</v>
          </cell>
          <cell r="AX7">
            <v>21</v>
          </cell>
          <cell r="AY7">
            <v>21</v>
          </cell>
          <cell r="AZ7">
            <v>21</v>
          </cell>
          <cell r="BA7">
            <v>0</v>
          </cell>
        </row>
        <row r="8">
          <cell r="B8">
            <v>0</v>
          </cell>
          <cell r="C8">
            <v>21</v>
          </cell>
          <cell r="D8">
            <v>21</v>
          </cell>
          <cell r="E8">
            <v>21</v>
          </cell>
          <cell r="F8">
            <v>21</v>
          </cell>
          <cell r="G8">
            <v>21</v>
          </cell>
          <cell r="H8">
            <v>21</v>
          </cell>
          <cell r="I8">
            <v>13</v>
          </cell>
          <cell r="J8">
            <v>21</v>
          </cell>
          <cell r="K8">
            <v>17</v>
          </cell>
          <cell r="L8">
            <v>21</v>
          </cell>
          <cell r="M8">
            <v>21</v>
          </cell>
          <cell r="N8">
            <v>21</v>
          </cell>
          <cell r="O8">
            <v>21</v>
          </cell>
          <cell r="P8">
            <v>21</v>
          </cell>
          <cell r="Q8">
            <v>21</v>
          </cell>
          <cell r="R8">
            <v>21</v>
          </cell>
          <cell r="S8">
            <v>17.5</v>
          </cell>
          <cell r="T8">
            <v>21</v>
          </cell>
          <cell r="U8">
            <v>21</v>
          </cell>
          <cell r="V8">
            <v>21</v>
          </cell>
          <cell r="W8">
            <v>0</v>
          </cell>
          <cell r="X8">
            <v>21</v>
          </cell>
          <cell r="Y8">
            <v>21</v>
          </cell>
          <cell r="Z8">
            <v>21</v>
          </cell>
          <cell r="AA8">
            <v>21</v>
          </cell>
          <cell r="AB8">
            <v>21</v>
          </cell>
          <cell r="AC8">
            <v>21</v>
          </cell>
          <cell r="AD8">
            <v>21</v>
          </cell>
          <cell r="AE8">
            <v>13.860000000000001</v>
          </cell>
          <cell r="AF8">
            <v>13.860000000000001</v>
          </cell>
          <cell r="AG8">
            <v>10.5</v>
          </cell>
          <cell r="AH8">
            <v>13.860000000000001</v>
          </cell>
          <cell r="AI8">
            <v>13.860000000000001</v>
          </cell>
          <cell r="AJ8">
            <v>21</v>
          </cell>
          <cell r="AK8">
            <v>21</v>
          </cell>
          <cell r="AL8">
            <v>21</v>
          </cell>
          <cell r="AM8">
            <v>21</v>
          </cell>
          <cell r="AN8">
            <v>21</v>
          </cell>
          <cell r="AO8">
            <v>21</v>
          </cell>
          <cell r="AP8">
            <v>21</v>
          </cell>
          <cell r="AQ8">
            <v>21</v>
          </cell>
          <cell r="AR8">
            <v>21</v>
          </cell>
          <cell r="AS8">
            <v>21</v>
          </cell>
          <cell r="AT8">
            <v>21</v>
          </cell>
          <cell r="AU8">
            <v>21</v>
          </cell>
          <cell r="AV8">
            <v>21</v>
          </cell>
          <cell r="AW8">
            <v>21</v>
          </cell>
          <cell r="AX8">
            <v>21</v>
          </cell>
          <cell r="AY8">
            <v>21</v>
          </cell>
          <cell r="AZ8">
            <v>21</v>
          </cell>
          <cell r="BA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</sheetData>
      <sheetData sheetId="5">
        <row r="8">
          <cell r="BO8">
            <v>0</v>
          </cell>
        </row>
      </sheetData>
      <sheetData sheetId="6">
        <row r="4">
          <cell r="B4">
            <v>1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</row>
        <row r="8">
          <cell r="B8">
            <v>5</v>
          </cell>
        </row>
        <row r="9">
          <cell r="B9">
            <v>6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  <row r="24">
          <cell r="B24">
            <v>21</v>
          </cell>
        </row>
        <row r="25">
          <cell r="B25">
            <v>22</v>
          </cell>
        </row>
        <row r="26">
          <cell r="B26">
            <v>23</v>
          </cell>
        </row>
        <row r="27">
          <cell r="B27">
            <v>24</v>
          </cell>
        </row>
        <row r="28">
          <cell r="B28">
            <v>25</v>
          </cell>
        </row>
        <row r="29">
          <cell r="B29">
            <v>26</v>
          </cell>
        </row>
        <row r="30">
          <cell r="B30">
            <v>27</v>
          </cell>
        </row>
        <row r="31">
          <cell r="B31">
            <v>28</v>
          </cell>
        </row>
        <row r="32">
          <cell r="B32">
            <v>29</v>
          </cell>
        </row>
        <row r="33">
          <cell r="B33">
            <v>30</v>
          </cell>
        </row>
        <row r="34">
          <cell r="B34">
            <v>31</v>
          </cell>
        </row>
        <row r="35">
          <cell r="B35">
            <v>32</v>
          </cell>
        </row>
        <row r="36">
          <cell r="B36">
            <v>33</v>
          </cell>
        </row>
        <row r="37">
          <cell r="B37">
            <v>34</v>
          </cell>
        </row>
        <row r="38">
          <cell r="B38">
            <v>35</v>
          </cell>
        </row>
        <row r="39">
          <cell r="B39">
            <v>36</v>
          </cell>
        </row>
        <row r="40">
          <cell r="B40">
            <v>37</v>
          </cell>
        </row>
        <row r="41">
          <cell r="B41">
            <v>38</v>
          </cell>
        </row>
        <row r="42">
          <cell r="B42">
            <v>39</v>
          </cell>
        </row>
        <row r="43">
          <cell r="B43">
            <v>40</v>
          </cell>
        </row>
        <row r="44">
          <cell r="B44">
            <v>41</v>
          </cell>
        </row>
        <row r="45">
          <cell r="B45">
            <v>42</v>
          </cell>
        </row>
        <row r="46">
          <cell r="B46">
            <v>43</v>
          </cell>
        </row>
        <row r="47">
          <cell r="B47">
            <v>44</v>
          </cell>
        </row>
        <row r="48">
          <cell r="B48">
            <v>45</v>
          </cell>
        </row>
        <row r="49">
          <cell r="B49">
            <v>46</v>
          </cell>
        </row>
        <row r="50">
          <cell r="B50">
            <v>47</v>
          </cell>
        </row>
        <row r="51">
          <cell r="B51">
            <v>48</v>
          </cell>
        </row>
        <row r="52">
          <cell r="B52">
            <v>49</v>
          </cell>
        </row>
        <row r="53">
          <cell r="B53">
            <v>50</v>
          </cell>
        </row>
        <row r="54">
          <cell r="B54">
            <v>51</v>
          </cell>
        </row>
        <row r="55">
          <cell r="B55">
            <v>52</v>
          </cell>
        </row>
        <row r="56">
          <cell r="B56">
            <v>53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4">
          <cell r="B4">
            <v>1</v>
          </cell>
        </row>
      </sheetData>
      <sheetData sheetId="12">
        <row r="48">
          <cell r="B48" t="str">
            <v>Cumulative Demand finished Packs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ek"/>
      <sheetName val="Planning en Outpu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>
        <row r="2">
          <cell r="A2" t="str">
            <v>Week</v>
          </cell>
          <cell r="B2" t="str">
            <v>Gepland</v>
          </cell>
          <cell r="C2" t="str">
            <v>Output</v>
          </cell>
          <cell r="D2" t="str">
            <v>Achterstand</v>
          </cell>
        </row>
        <row r="42">
          <cell r="A42">
            <v>40</v>
          </cell>
          <cell r="C42">
            <v>0</v>
          </cell>
          <cell r="D42">
            <v>0</v>
          </cell>
        </row>
        <row r="43">
          <cell r="A43">
            <v>41</v>
          </cell>
          <cell r="C43">
            <v>0</v>
          </cell>
          <cell r="D43">
            <v>0</v>
          </cell>
        </row>
        <row r="44">
          <cell r="A44">
            <v>42</v>
          </cell>
          <cell r="C44">
            <v>0</v>
          </cell>
          <cell r="D44">
            <v>0</v>
          </cell>
        </row>
        <row r="45">
          <cell r="A45">
            <v>43</v>
          </cell>
          <cell r="C45">
            <v>0</v>
          </cell>
          <cell r="D45">
            <v>0</v>
          </cell>
        </row>
        <row r="46">
          <cell r="A46">
            <v>44</v>
          </cell>
          <cell r="C46">
            <v>0</v>
          </cell>
          <cell r="D46">
            <v>0</v>
          </cell>
        </row>
        <row r="47">
          <cell r="A47">
            <v>45</v>
          </cell>
          <cell r="C47">
            <v>0</v>
          </cell>
          <cell r="D47">
            <v>0</v>
          </cell>
        </row>
        <row r="48">
          <cell r="A48">
            <v>46</v>
          </cell>
          <cell r="C48">
            <v>0</v>
          </cell>
          <cell r="D48">
            <v>0</v>
          </cell>
        </row>
        <row r="49">
          <cell r="A49">
            <v>47</v>
          </cell>
          <cell r="C49">
            <v>0</v>
          </cell>
          <cell r="D49">
            <v>0</v>
          </cell>
        </row>
        <row r="50">
          <cell r="A50">
            <v>48</v>
          </cell>
          <cell r="C50">
            <v>0</v>
          </cell>
          <cell r="D50">
            <v>0</v>
          </cell>
        </row>
        <row r="51">
          <cell r="A51">
            <v>49</v>
          </cell>
          <cell r="C51">
            <v>0</v>
          </cell>
          <cell r="D51">
            <v>0</v>
          </cell>
        </row>
        <row r="52">
          <cell r="A52">
            <v>50</v>
          </cell>
          <cell r="C52">
            <v>0</v>
          </cell>
          <cell r="D52">
            <v>0</v>
          </cell>
        </row>
        <row r="53">
          <cell r="A53">
            <v>51</v>
          </cell>
          <cell r="C53">
            <v>0</v>
          </cell>
          <cell r="D53">
            <v>0</v>
          </cell>
        </row>
        <row r="54">
          <cell r="A54">
            <v>52</v>
          </cell>
          <cell r="C54">
            <v>0</v>
          </cell>
          <cell r="D54">
            <v>0</v>
          </cell>
        </row>
        <row r="57">
          <cell r="E57" t="str">
            <v>Gepland</v>
          </cell>
          <cell r="F57" t="str">
            <v>Output</v>
          </cell>
          <cell r="G57" t="str">
            <v>Achterstand</v>
          </cell>
        </row>
        <row r="64">
          <cell r="A64">
            <v>43837</v>
          </cell>
          <cell r="E64">
            <v>0</v>
          </cell>
          <cell r="G64">
            <v>0</v>
          </cell>
        </row>
        <row r="65">
          <cell r="A65">
            <v>43838</v>
          </cell>
          <cell r="E65">
            <v>0</v>
          </cell>
          <cell r="G65">
            <v>0</v>
          </cell>
        </row>
        <row r="66">
          <cell r="A66">
            <v>43839</v>
          </cell>
          <cell r="E66">
            <v>0</v>
          </cell>
          <cell r="G66">
            <v>0</v>
          </cell>
        </row>
        <row r="67">
          <cell r="A67">
            <v>43840</v>
          </cell>
          <cell r="E67">
            <v>0</v>
          </cell>
          <cell r="G67">
            <v>0</v>
          </cell>
        </row>
        <row r="68">
          <cell r="A68">
            <v>43843</v>
          </cell>
          <cell r="E68">
            <v>0</v>
          </cell>
          <cell r="G68">
            <v>0</v>
          </cell>
        </row>
        <row r="69">
          <cell r="A69">
            <v>43844</v>
          </cell>
          <cell r="E69">
            <v>0</v>
          </cell>
          <cell r="G69">
            <v>0</v>
          </cell>
        </row>
        <row r="70">
          <cell r="A70">
            <v>43845</v>
          </cell>
          <cell r="E70">
            <v>0</v>
          </cell>
          <cell r="G70">
            <v>0</v>
          </cell>
        </row>
        <row r="71">
          <cell r="A71">
            <v>43846</v>
          </cell>
          <cell r="E71">
            <v>0</v>
          </cell>
          <cell r="G71">
            <v>0</v>
          </cell>
        </row>
        <row r="72">
          <cell r="A72">
            <v>43847</v>
          </cell>
          <cell r="E72">
            <v>0</v>
          </cell>
          <cell r="G72">
            <v>0</v>
          </cell>
        </row>
        <row r="73">
          <cell r="A73">
            <v>43850</v>
          </cell>
          <cell r="E73">
            <v>0</v>
          </cell>
          <cell r="G73">
            <v>0</v>
          </cell>
        </row>
        <row r="74">
          <cell r="A74">
            <v>43851</v>
          </cell>
          <cell r="E74">
            <v>0</v>
          </cell>
          <cell r="G74">
            <v>0</v>
          </cell>
        </row>
        <row r="75">
          <cell r="A75">
            <v>43852</v>
          </cell>
          <cell r="E75">
            <v>0</v>
          </cell>
          <cell r="G75">
            <v>0</v>
          </cell>
        </row>
        <row r="76">
          <cell r="A76">
            <v>43853</v>
          </cell>
          <cell r="E76">
            <v>0</v>
          </cell>
          <cell r="G76">
            <v>0</v>
          </cell>
        </row>
        <row r="77">
          <cell r="A77">
            <v>43854</v>
          </cell>
          <cell r="E77">
            <v>0</v>
          </cell>
          <cell r="G77">
            <v>0</v>
          </cell>
        </row>
        <row r="78">
          <cell r="A78">
            <v>43857</v>
          </cell>
          <cell r="E78">
            <v>0</v>
          </cell>
          <cell r="G78">
            <v>0</v>
          </cell>
        </row>
        <row r="79">
          <cell r="A79">
            <v>43858</v>
          </cell>
          <cell r="E79">
            <v>0</v>
          </cell>
          <cell r="G79">
            <v>0</v>
          </cell>
        </row>
        <row r="80">
          <cell r="A80">
            <v>43859</v>
          </cell>
          <cell r="E80">
            <v>0</v>
          </cell>
          <cell r="G80">
            <v>0</v>
          </cell>
        </row>
        <row r="81">
          <cell r="A81">
            <v>43860</v>
          </cell>
          <cell r="E81">
            <v>0</v>
          </cell>
          <cell r="G81">
            <v>0</v>
          </cell>
        </row>
        <row r="82">
          <cell r="A82">
            <v>43861</v>
          </cell>
          <cell r="E82">
            <v>0</v>
          </cell>
          <cell r="G82">
            <v>0</v>
          </cell>
        </row>
        <row r="83">
          <cell r="A83">
            <v>43864</v>
          </cell>
          <cell r="E83">
            <v>0</v>
          </cell>
          <cell r="G83">
            <v>0</v>
          </cell>
        </row>
        <row r="84">
          <cell r="A84">
            <v>43865</v>
          </cell>
          <cell r="E84">
            <v>0</v>
          </cell>
          <cell r="G84">
            <v>0</v>
          </cell>
        </row>
        <row r="85">
          <cell r="A85">
            <v>43866</v>
          </cell>
          <cell r="E85">
            <v>0</v>
          </cell>
          <cell r="G85">
            <v>0</v>
          </cell>
        </row>
        <row r="86">
          <cell r="A86">
            <v>43867</v>
          </cell>
          <cell r="E86">
            <v>0</v>
          </cell>
          <cell r="G86">
            <v>0</v>
          </cell>
        </row>
        <row r="87">
          <cell r="A87">
            <v>43868</v>
          </cell>
          <cell r="E87">
            <v>0</v>
          </cell>
          <cell r="G87">
            <v>0</v>
          </cell>
        </row>
        <row r="88">
          <cell r="A88">
            <v>43871</v>
          </cell>
          <cell r="E88">
            <v>0</v>
          </cell>
          <cell r="G88">
            <v>0</v>
          </cell>
        </row>
        <row r="89">
          <cell r="A89">
            <v>43872</v>
          </cell>
          <cell r="E89">
            <v>0</v>
          </cell>
          <cell r="G89">
            <v>0</v>
          </cell>
        </row>
        <row r="90">
          <cell r="A90">
            <v>43873</v>
          </cell>
          <cell r="E90">
            <v>0</v>
          </cell>
          <cell r="G90">
            <v>0</v>
          </cell>
        </row>
        <row r="91">
          <cell r="A91">
            <v>43874</v>
          </cell>
          <cell r="E91">
            <v>0</v>
          </cell>
          <cell r="G91">
            <v>0</v>
          </cell>
        </row>
        <row r="92">
          <cell r="A92">
            <v>43875</v>
          </cell>
          <cell r="E92">
            <v>0</v>
          </cell>
          <cell r="G92">
            <v>0</v>
          </cell>
        </row>
        <row r="93">
          <cell r="A93">
            <v>43878</v>
          </cell>
          <cell r="E93">
            <v>0</v>
          </cell>
          <cell r="G93">
            <v>0</v>
          </cell>
        </row>
        <row r="94">
          <cell r="A94">
            <v>43879</v>
          </cell>
          <cell r="E94">
            <v>0</v>
          </cell>
          <cell r="G94">
            <v>0</v>
          </cell>
        </row>
        <row r="95">
          <cell r="A95">
            <v>43880</v>
          </cell>
          <cell r="E95">
            <v>0</v>
          </cell>
          <cell r="G95">
            <v>0</v>
          </cell>
        </row>
        <row r="96">
          <cell r="A96">
            <v>43881</v>
          </cell>
          <cell r="E96">
            <v>0</v>
          </cell>
          <cell r="G96">
            <v>0</v>
          </cell>
        </row>
        <row r="97">
          <cell r="A97">
            <v>43882</v>
          </cell>
          <cell r="E97">
            <v>0</v>
          </cell>
          <cell r="G97">
            <v>0</v>
          </cell>
        </row>
        <row r="98">
          <cell r="A98">
            <v>43885</v>
          </cell>
          <cell r="E98">
            <v>0</v>
          </cell>
          <cell r="G98">
            <v>0</v>
          </cell>
        </row>
        <row r="99">
          <cell r="A99">
            <v>43886</v>
          </cell>
          <cell r="E99">
            <v>0</v>
          </cell>
          <cell r="G99">
            <v>0</v>
          </cell>
        </row>
        <row r="100">
          <cell r="A100">
            <v>43887</v>
          </cell>
          <cell r="E100">
            <v>0</v>
          </cell>
          <cell r="G100">
            <v>0</v>
          </cell>
        </row>
        <row r="101">
          <cell r="A101">
            <v>43888</v>
          </cell>
          <cell r="E101">
            <v>0</v>
          </cell>
          <cell r="G101">
            <v>0</v>
          </cell>
        </row>
        <row r="102">
          <cell r="A102">
            <v>43889</v>
          </cell>
          <cell r="E102">
            <v>0</v>
          </cell>
          <cell r="G102">
            <v>0</v>
          </cell>
        </row>
        <row r="103">
          <cell r="A103">
            <v>43892</v>
          </cell>
          <cell r="E103">
            <v>0</v>
          </cell>
          <cell r="G103">
            <v>0</v>
          </cell>
        </row>
        <row r="104">
          <cell r="A104">
            <v>43893</v>
          </cell>
          <cell r="E104">
            <v>0</v>
          </cell>
          <cell r="G104">
            <v>0</v>
          </cell>
        </row>
        <row r="105">
          <cell r="A105">
            <v>43894</v>
          </cell>
          <cell r="E105">
            <v>0</v>
          </cell>
          <cell r="G105">
            <v>0</v>
          </cell>
        </row>
        <row r="106">
          <cell r="A106">
            <v>43895</v>
          </cell>
          <cell r="E106">
            <v>0</v>
          </cell>
          <cell r="G106">
            <v>0</v>
          </cell>
        </row>
        <row r="107">
          <cell r="A107">
            <v>43896</v>
          </cell>
          <cell r="E107">
            <v>0</v>
          </cell>
          <cell r="G107">
            <v>0</v>
          </cell>
        </row>
        <row r="108">
          <cell r="A108">
            <v>43899</v>
          </cell>
          <cell r="E108">
            <v>0</v>
          </cell>
          <cell r="G108">
            <v>0</v>
          </cell>
        </row>
        <row r="109">
          <cell r="A109">
            <v>43900</v>
          </cell>
          <cell r="E109">
            <v>0</v>
          </cell>
          <cell r="G109">
            <v>0</v>
          </cell>
        </row>
        <row r="110">
          <cell r="A110">
            <v>43901</v>
          </cell>
          <cell r="E110">
            <v>0</v>
          </cell>
          <cell r="G110">
            <v>0</v>
          </cell>
        </row>
        <row r="111">
          <cell r="A111">
            <v>43902</v>
          </cell>
          <cell r="E111">
            <v>0</v>
          </cell>
          <cell r="G111">
            <v>0</v>
          </cell>
        </row>
        <row r="112">
          <cell r="A112">
            <v>43903</v>
          </cell>
          <cell r="E112">
            <v>0</v>
          </cell>
          <cell r="G112">
            <v>0</v>
          </cell>
        </row>
        <row r="113">
          <cell r="A113">
            <v>43906</v>
          </cell>
          <cell r="E113">
            <v>0</v>
          </cell>
          <cell r="G113">
            <v>0</v>
          </cell>
        </row>
        <row r="114">
          <cell r="A114">
            <v>43907</v>
          </cell>
          <cell r="E114">
            <v>0</v>
          </cell>
          <cell r="G114">
            <v>0</v>
          </cell>
        </row>
        <row r="115">
          <cell r="A115">
            <v>43908</v>
          </cell>
          <cell r="E115">
            <v>0</v>
          </cell>
          <cell r="G115">
            <v>0</v>
          </cell>
        </row>
        <row r="116">
          <cell r="A116">
            <v>43909</v>
          </cell>
          <cell r="E116">
            <v>0</v>
          </cell>
          <cell r="G116">
            <v>0</v>
          </cell>
        </row>
        <row r="117">
          <cell r="A117">
            <v>43910</v>
          </cell>
          <cell r="E117">
            <v>0</v>
          </cell>
          <cell r="G117">
            <v>0</v>
          </cell>
        </row>
        <row r="118">
          <cell r="A118">
            <v>43913</v>
          </cell>
          <cell r="E118">
            <v>0</v>
          </cell>
          <cell r="G118">
            <v>0</v>
          </cell>
        </row>
        <row r="119">
          <cell r="A119">
            <v>43914</v>
          </cell>
          <cell r="E119">
            <v>0</v>
          </cell>
          <cell r="G119">
            <v>0</v>
          </cell>
        </row>
        <row r="120">
          <cell r="A120">
            <v>43915</v>
          </cell>
          <cell r="E120">
            <v>0</v>
          </cell>
          <cell r="G120">
            <v>0</v>
          </cell>
        </row>
        <row r="121">
          <cell r="A121">
            <v>43916</v>
          </cell>
          <cell r="E121">
            <v>0</v>
          </cell>
          <cell r="G121">
            <v>0</v>
          </cell>
        </row>
        <row r="122">
          <cell r="A122">
            <v>43917</v>
          </cell>
          <cell r="E122">
            <v>0</v>
          </cell>
          <cell r="G122">
            <v>0</v>
          </cell>
        </row>
        <row r="123">
          <cell r="A123">
            <v>43920</v>
          </cell>
          <cell r="E123">
            <v>0</v>
          </cell>
          <cell r="G123">
            <v>0</v>
          </cell>
        </row>
        <row r="124">
          <cell r="A124">
            <v>43921</v>
          </cell>
          <cell r="E124">
            <v>0</v>
          </cell>
          <cell r="G124">
            <v>0</v>
          </cell>
        </row>
        <row r="125">
          <cell r="A125">
            <v>43922</v>
          </cell>
          <cell r="E125">
            <v>0</v>
          </cell>
          <cell r="G125">
            <v>0</v>
          </cell>
        </row>
        <row r="126">
          <cell r="A126">
            <v>43923</v>
          </cell>
          <cell r="E126">
            <v>0</v>
          </cell>
          <cell r="G126">
            <v>0</v>
          </cell>
        </row>
        <row r="127">
          <cell r="A127">
            <v>43924</v>
          </cell>
          <cell r="E127">
            <v>0</v>
          </cell>
          <cell r="G127">
            <v>0</v>
          </cell>
        </row>
        <row r="128">
          <cell r="A128">
            <v>43927</v>
          </cell>
          <cell r="E128">
            <v>0</v>
          </cell>
          <cell r="G128">
            <v>0</v>
          </cell>
        </row>
        <row r="129">
          <cell r="A129">
            <v>43928</v>
          </cell>
          <cell r="E129">
            <v>0</v>
          </cell>
          <cell r="G129">
            <v>0</v>
          </cell>
        </row>
        <row r="130">
          <cell r="A130">
            <v>43929</v>
          </cell>
          <cell r="E130">
            <v>0</v>
          </cell>
          <cell r="G130">
            <v>0</v>
          </cell>
        </row>
        <row r="131">
          <cell r="A131">
            <v>43930</v>
          </cell>
          <cell r="E131">
            <v>0</v>
          </cell>
          <cell r="G131">
            <v>0</v>
          </cell>
        </row>
        <row r="132">
          <cell r="A132">
            <v>43931</v>
          </cell>
          <cell r="E132">
            <v>0</v>
          </cell>
          <cell r="G132">
            <v>0</v>
          </cell>
        </row>
        <row r="133">
          <cell r="A133">
            <v>43934</v>
          </cell>
          <cell r="E133">
            <v>0</v>
          </cell>
          <cell r="G133">
            <v>0</v>
          </cell>
        </row>
        <row r="134">
          <cell r="A134">
            <v>43935</v>
          </cell>
        </row>
        <row r="135">
          <cell r="A135">
            <v>43936</v>
          </cell>
        </row>
        <row r="136">
          <cell r="A136">
            <v>43937</v>
          </cell>
        </row>
        <row r="137">
          <cell r="A137">
            <v>43938</v>
          </cell>
        </row>
        <row r="138">
          <cell r="A138">
            <v>43941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9F7E-6B00-4B8C-8424-5E04F8FE8B16}">
  <sheetPr codeName="Sheet1">
    <pageSetUpPr autoPageBreaks="0"/>
  </sheetPr>
  <dimension ref="A1:FJ397"/>
  <sheetViews>
    <sheetView tabSelected="1" zoomScaleNormal="100" workbookViewId="0">
      <selection activeCell="E4" sqref="E4"/>
    </sheetView>
  </sheetViews>
  <sheetFormatPr defaultRowHeight="12.75"/>
  <cols>
    <col min="2" max="3" width="10.42578125" bestFit="1" customWidth="1"/>
    <col min="4" max="4" width="15.7109375" bestFit="1" customWidth="1"/>
    <col min="5" max="5" width="14.7109375" bestFit="1" customWidth="1"/>
    <col min="6" max="6" width="10.42578125" bestFit="1" customWidth="1"/>
    <col min="7" max="166" width="10.42578125" customWidth="1"/>
  </cols>
  <sheetData>
    <row r="1" spans="1:5" ht="13.5" thickBot="1">
      <c r="A1" s="84">
        <v>5</v>
      </c>
      <c r="C1" s="85" t="s">
        <v>18</v>
      </c>
    </row>
    <row r="2" spans="1:5" ht="25.5">
      <c r="A2" t="s">
        <v>19</v>
      </c>
      <c r="B2" t="s">
        <v>20</v>
      </c>
      <c r="C2" t="s">
        <v>4</v>
      </c>
      <c r="D2" t="s">
        <v>21</v>
      </c>
      <c r="E2" s="86" t="s">
        <v>22</v>
      </c>
    </row>
    <row r="3" spans="1:5">
      <c r="A3" s="87">
        <v>1</v>
      </c>
      <c r="B3" s="85">
        <v>29500</v>
      </c>
      <c r="C3" s="88">
        <f>SUMIF($C$58:$C$321,A3,$F$58:$F$321)</f>
        <v>27300</v>
      </c>
      <c r="D3" s="89">
        <f t="shared" ref="D3:D41" si="0">B3-C3</f>
        <v>2200</v>
      </c>
      <c r="E3" s="90">
        <f>COUNTIF('1'!$G$5:$G$8,0)+COUNTIF('1'!$I$5:$I$8,0)+COUNTIF('1'!$K$5:$K$8,0)+COUNTIF('1'!$M$5:$M$8,0)+COUNTIF('1'!$O$5:$O$8,0)</f>
        <v>6</v>
      </c>
    </row>
    <row r="4" spans="1:5">
      <c r="A4" s="91">
        <v>2</v>
      </c>
      <c r="B4" s="85">
        <v>31500</v>
      </c>
      <c r="C4" s="88">
        <f t="shared" ref="C3:C54" si="1">SUMIF($C$58:$C$321,A4,$F$58:$F$321)</f>
        <v>29750</v>
      </c>
      <c r="D4" s="89">
        <f t="shared" si="0"/>
        <v>1750</v>
      </c>
      <c r="E4" s="90">
        <f>COUNTIF('2'!$G$5:$G$8,0)+COUNTIF('2'!$I$5:$I$8,0)+COUNTIF('2'!$K$5:$K$8,0)+COUNTIF('2'!$M$5:$M$8,0)+COUNTIF('2'!$O$5:$O$8,0)</f>
        <v>4</v>
      </c>
    </row>
    <row r="5" spans="1:5">
      <c r="A5">
        <f t="shared" ref="A5:A42" si="2">A4+1</f>
        <v>3</v>
      </c>
      <c r="B5" s="85"/>
      <c r="C5" s="88">
        <f t="shared" si="1"/>
        <v>0</v>
      </c>
      <c r="D5" s="89">
        <f t="shared" si="0"/>
        <v>0</v>
      </c>
      <c r="E5" s="86"/>
    </row>
    <row r="6" spans="1:5">
      <c r="A6">
        <f t="shared" si="2"/>
        <v>4</v>
      </c>
      <c r="B6" s="85"/>
      <c r="C6" s="88">
        <f t="shared" si="1"/>
        <v>0</v>
      </c>
      <c r="D6" s="89">
        <f t="shared" si="0"/>
        <v>0</v>
      </c>
      <c r="E6" s="86"/>
    </row>
    <row r="7" spans="1:5" hidden="1">
      <c r="A7">
        <f t="shared" si="2"/>
        <v>5</v>
      </c>
      <c r="B7" s="85"/>
      <c r="C7" s="88">
        <f t="shared" si="1"/>
        <v>0</v>
      </c>
      <c r="D7" s="89">
        <f t="shared" si="0"/>
        <v>0</v>
      </c>
      <c r="E7" s="86"/>
    </row>
    <row r="8" spans="1:5" hidden="1">
      <c r="A8">
        <f t="shared" si="2"/>
        <v>6</v>
      </c>
      <c r="B8" s="85"/>
      <c r="C8" s="88">
        <f t="shared" si="1"/>
        <v>0</v>
      </c>
      <c r="D8" s="89">
        <f t="shared" si="0"/>
        <v>0</v>
      </c>
      <c r="E8" s="86"/>
    </row>
    <row r="9" spans="1:5" hidden="1">
      <c r="A9">
        <f t="shared" si="2"/>
        <v>7</v>
      </c>
      <c r="B9" s="85"/>
      <c r="C9" s="88">
        <f t="shared" si="1"/>
        <v>0</v>
      </c>
      <c r="D9" s="89">
        <f t="shared" si="0"/>
        <v>0</v>
      </c>
      <c r="E9" s="86"/>
    </row>
    <row r="10" spans="1:5" hidden="1">
      <c r="A10">
        <f t="shared" si="2"/>
        <v>8</v>
      </c>
      <c r="B10" s="85"/>
      <c r="C10" s="88">
        <f t="shared" si="1"/>
        <v>0</v>
      </c>
      <c r="D10" s="89">
        <f t="shared" si="0"/>
        <v>0</v>
      </c>
      <c r="E10" s="86"/>
    </row>
    <row r="11" spans="1:5" hidden="1">
      <c r="A11">
        <f t="shared" si="2"/>
        <v>9</v>
      </c>
      <c r="B11" s="85"/>
      <c r="C11" s="88">
        <f t="shared" si="1"/>
        <v>0</v>
      </c>
      <c r="D11" s="89">
        <f t="shared" si="0"/>
        <v>0</v>
      </c>
      <c r="E11" s="86"/>
    </row>
    <row r="12" spans="1:5" hidden="1">
      <c r="A12">
        <f t="shared" si="2"/>
        <v>10</v>
      </c>
      <c r="B12" s="85"/>
      <c r="C12" s="88">
        <f t="shared" si="1"/>
        <v>0</v>
      </c>
      <c r="D12" s="89">
        <f t="shared" si="0"/>
        <v>0</v>
      </c>
      <c r="E12" s="86"/>
    </row>
    <row r="13" spans="1:5" hidden="1">
      <c r="A13">
        <f t="shared" si="2"/>
        <v>11</v>
      </c>
      <c r="B13" s="85"/>
      <c r="C13" s="88">
        <f t="shared" si="1"/>
        <v>0</v>
      </c>
      <c r="D13" s="89">
        <f t="shared" si="0"/>
        <v>0</v>
      </c>
      <c r="E13" s="86"/>
    </row>
    <row r="14" spans="1:5" hidden="1">
      <c r="A14">
        <f t="shared" si="2"/>
        <v>12</v>
      </c>
      <c r="B14" s="85"/>
      <c r="C14" s="88">
        <f t="shared" si="1"/>
        <v>0</v>
      </c>
      <c r="D14" s="89">
        <f t="shared" si="0"/>
        <v>0</v>
      </c>
      <c r="E14" s="86"/>
    </row>
    <row r="15" spans="1:5" hidden="1">
      <c r="A15">
        <f t="shared" si="2"/>
        <v>13</v>
      </c>
      <c r="B15" s="85"/>
      <c r="C15" s="88">
        <f t="shared" si="1"/>
        <v>0</v>
      </c>
      <c r="D15" s="89">
        <f t="shared" si="0"/>
        <v>0</v>
      </c>
      <c r="E15" s="86"/>
    </row>
    <row r="16" spans="1:5" hidden="1">
      <c r="A16">
        <f t="shared" si="2"/>
        <v>14</v>
      </c>
      <c r="B16" s="85"/>
      <c r="C16" s="88">
        <f t="shared" si="1"/>
        <v>0</v>
      </c>
      <c r="D16" s="89">
        <f t="shared" si="0"/>
        <v>0</v>
      </c>
      <c r="E16" s="86"/>
    </row>
    <row r="17" spans="1:16" hidden="1">
      <c r="A17">
        <f t="shared" si="2"/>
        <v>15</v>
      </c>
      <c r="B17" s="85"/>
      <c r="C17" s="88">
        <f t="shared" si="1"/>
        <v>0</v>
      </c>
      <c r="D17" s="89">
        <f t="shared" si="0"/>
        <v>0</v>
      </c>
      <c r="E17" s="86"/>
    </row>
    <row r="18" spans="1:16" hidden="1">
      <c r="A18">
        <f t="shared" si="2"/>
        <v>16</v>
      </c>
      <c r="B18" s="85"/>
      <c r="C18" s="88">
        <f t="shared" si="1"/>
        <v>0</v>
      </c>
      <c r="D18" s="89">
        <f t="shared" si="0"/>
        <v>0</v>
      </c>
      <c r="E18" s="86"/>
    </row>
    <row r="19" spans="1:16" hidden="1">
      <c r="A19">
        <f t="shared" si="2"/>
        <v>17</v>
      </c>
      <c r="B19" s="85"/>
      <c r="C19" s="88">
        <f t="shared" si="1"/>
        <v>0</v>
      </c>
      <c r="D19" s="89">
        <f t="shared" si="0"/>
        <v>0</v>
      </c>
      <c r="E19" s="86"/>
    </row>
    <row r="20" spans="1:16" hidden="1">
      <c r="A20">
        <f t="shared" si="2"/>
        <v>18</v>
      </c>
      <c r="B20" s="85"/>
      <c r="C20" s="88">
        <f t="shared" si="1"/>
        <v>0</v>
      </c>
      <c r="D20" s="89">
        <f t="shared" si="0"/>
        <v>0</v>
      </c>
      <c r="E20" s="86"/>
    </row>
    <row r="21" spans="1:16" hidden="1">
      <c r="A21">
        <f t="shared" si="2"/>
        <v>19</v>
      </c>
      <c r="B21" s="85"/>
      <c r="C21" s="88">
        <f t="shared" si="1"/>
        <v>0</v>
      </c>
      <c r="D21" s="89">
        <f t="shared" si="0"/>
        <v>0</v>
      </c>
      <c r="E21" s="86"/>
      <c r="H21" s="92"/>
      <c r="I21" s="92"/>
      <c r="J21" s="92"/>
      <c r="K21" s="92"/>
      <c r="L21" s="92"/>
      <c r="M21" s="92"/>
      <c r="N21" s="92"/>
      <c r="O21" s="92"/>
      <c r="P21" s="92"/>
    </row>
    <row r="22" spans="1:16" hidden="1">
      <c r="A22">
        <f t="shared" si="2"/>
        <v>20</v>
      </c>
      <c r="B22" s="85"/>
      <c r="C22" s="88">
        <f t="shared" si="1"/>
        <v>0</v>
      </c>
      <c r="D22" s="89">
        <f t="shared" si="0"/>
        <v>0</v>
      </c>
      <c r="E22" s="86"/>
      <c r="H22" s="93"/>
    </row>
    <row r="23" spans="1:16" hidden="1">
      <c r="A23">
        <f t="shared" si="2"/>
        <v>21</v>
      </c>
      <c r="B23" s="85"/>
      <c r="C23" s="88">
        <f t="shared" si="1"/>
        <v>0</v>
      </c>
      <c r="D23" s="89">
        <f t="shared" si="0"/>
        <v>0</v>
      </c>
      <c r="E23" s="86"/>
      <c r="H23" s="92"/>
      <c r="I23" s="92"/>
      <c r="J23" s="92"/>
      <c r="K23" s="92"/>
      <c r="L23" s="92"/>
      <c r="M23" s="92"/>
      <c r="N23" s="92"/>
      <c r="O23" s="92"/>
      <c r="P23" s="92"/>
    </row>
    <row r="24" spans="1:16" hidden="1">
      <c r="A24">
        <f t="shared" si="2"/>
        <v>22</v>
      </c>
      <c r="B24" s="85"/>
      <c r="C24" s="88">
        <f t="shared" si="1"/>
        <v>0</v>
      </c>
      <c r="D24" s="89">
        <f t="shared" si="0"/>
        <v>0</v>
      </c>
      <c r="E24" s="86"/>
    </row>
    <row r="25" spans="1:16" hidden="1">
      <c r="A25">
        <f t="shared" si="2"/>
        <v>23</v>
      </c>
      <c r="B25" s="85"/>
      <c r="C25" s="88">
        <f t="shared" si="1"/>
        <v>0</v>
      </c>
      <c r="D25" s="89">
        <f t="shared" si="0"/>
        <v>0</v>
      </c>
      <c r="E25" s="86"/>
      <c r="H25" s="92"/>
      <c r="I25" s="92"/>
      <c r="J25" s="92"/>
      <c r="K25" s="92"/>
      <c r="L25" s="92"/>
      <c r="M25" s="92"/>
      <c r="N25" s="92"/>
      <c r="O25" s="92"/>
      <c r="P25" s="92"/>
    </row>
    <row r="26" spans="1:16" hidden="1">
      <c r="A26">
        <f t="shared" si="2"/>
        <v>24</v>
      </c>
      <c r="B26" s="85"/>
      <c r="C26" s="88">
        <f t="shared" si="1"/>
        <v>0</v>
      </c>
      <c r="D26" s="89">
        <f t="shared" si="0"/>
        <v>0</v>
      </c>
      <c r="E26" s="86"/>
      <c r="H26" s="92"/>
      <c r="I26" s="92"/>
      <c r="J26" s="92"/>
      <c r="K26" s="92"/>
      <c r="L26" s="92"/>
      <c r="M26" s="92"/>
      <c r="N26" s="92"/>
      <c r="O26" s="92"/>
      <c r="P26" s="92"/>
    </row>
    <row r="27" spans="1:16" hidden="1">
      <c r="A27">
        <f t="shared" si="2"/>
        <v>25</v>
      </c>
      <c r="B27" s="85"/>
      <c r="C27" s="88">
        <f t="shared" si="1"/>
        <v>0</v>
      </c>
      <c r="D27" s="89">
        <f t="shared" si="0"/>
        <v>0</v>
      </c>
      <c r="E27" s="86"/>
      <c r="H27" s="92"/>
      <c r="I27" s="92"/>
      <c r="J27" s="92"/>
      <c r="K27" s="92"/>
      <c r="L27" s="92"/>
      <c r="M27" s="92"/>
      <c r="N27" s="92"/>
      <c r="O27" s="92"/>
      <c r="P27" s="92"/>
    </row>
    <row r="28" spans="1:16" hidden="1">
      <c r="A28">
        <f t="shared" si="2"/>
        <v>26</v>
      </c>
      <c r="B28" s="85"/>
      <c r="C28" s="88">
        <f t="shared" si="1"/>
        <v>0</v>
      </c>
      <c r="D28" s="89">
        <f t="shared" si="0"/>
        <v>0</v>
      </c>
      <c r="E28" s="86"/>
    </row>
    <row r="29" spans="1:16" hidden="1">
      <c r="A29">
        <f t="shared" si="2"/>
        <v>27</v>
      </c>
      <c r="B29" s="85"/>
      <c r="C29" s="88">
        <f t="shared" si="1"/>
        <v>0</v>
      </c>
      <c r="D29" s="89">
        <f t="shared" si="0"/>
        <v>0</v>
      </c>
      <c r="E29" s="86"/>
    </row>
    <row r="30" spans="1:16" hidden="1">
      <c r="A30">
        <f t="shared" si="2"/>
        <v>28</v>
      </c>
      <c r="B30" s="85"/>
      <c r="C30" s="88">
        <f t="shared" si="1"/>
        <v>0</v>
      </c>
      <c r="D30" s="89">
        <f t="shared" si="0"/>
        <v>0</v>
      </c>
      <c r="E30" s="86"/>
    </row>
    <row r="31" spans="1:16" hidden="1">
      <c r="A31">
        <f t="shared" si="2"/>
        <v>29</v>
      </c>
      <c r="B31" s="85"/>
      <c r="C31" s="88">
        <f t="shared" si="1"/>
        <v>0</v>
      </c>
      <c r="D31" s="89">
        <f t="shared" si="0"/>
        <v>0</v>
      </c>
      <c r="E31" s="86"/>
    </row>
    <row r="32" spans="1:16" hidden="1">
      <c r="A32">
        <f t="shared" si="2"/>
        <v>30</v>
      </c>
      <c r="B32" s="85"/>
      <c r="C32" s="88">
        <f t="shared" si="1"/>
        <v>0</v>
      </c>
      <c r="D32" s="89">
        <f t="shared" si="0"/>
        <v>0</v>
      </c>
      <c r="E32" s="86"/>
    </row>
    <row r="33" spans="1:5" hidden="1">
      <c r="A33">
        <f t="shared" si="2"/>
        <v>31</v>
      </c>
      <c r="B33" s="85"/>
      <c r="C33" s="88">
        <f t="shared" si="1"/>
        <v>0</v>
      </c>
      <c r="D33" s="89">
        <f t="shared" si="0"/>
        <v>0</v>
      </c>
      <c r="E33" s="86"/>
    </row>
    <row r="34" spans="1:5" hidden="1">
      <c r="A34">
        <f t="shared" si="2"/>
        <v>32</v>
      </c>
      <c r="B34" s="85"/>
      <c r="C34" s="88">
        <f t="shared" si="1"/>
        <v>0</v>
      </c>
      <c r="D34" s="89">
        <f t="shared" si="0"/>
        <v>0</v>
      </c>
      <c r="E34" s="86"/>
    </row>
    <row r="35" spans="1:5" hidden="1">
      <c r="A35">
        <f t="shared" si="2"/>
        <v>33</v>
      </c>
      <c r="B35" s="85"/>
      <c r="C35" s="88">
        <f t="shared" si="1"/>
        <v>0</v>
      </c>
      <c r="D35" s="89">
        <f t="shared" si="0"/>
        <v>0</v>
      </c>
      <c r="E35" s="86"/>
    </row>
    <row r="36" spans="1:5" hidden="1">
      <c r="A36">
        <f t="shared" si="2"/>
        <v>34</v>
      </c>
      <c r="B36" s="85"/>
      <c r="C36" s="88">
        <f t="shared" si="1"/>
        <v>0</v>
      </c>
      <c r="D36" s="89">
        <f t="shared" si="0"/>
        <v>0</v>
      </c>
      <c r="E36" s="86"/>
    </row>
    <row r="37" spans="1:5" hidden="1">
      <c r="A37">
        <f t="shared" si="2"/>
        <v>35</v>
      </c>
      <c r="B37" s="85"/>
      <c r="C37" s="88">
        <f t="shared" si="1"/>
        <v>0</v>
      </c>
      <c r="D37" s="89">
        <f t="shared" si="0"/>
        <v>0</v>
      </c>
      <c r="E37" s="86"/>
    </row>
    <row r="38" spans="1:5" hidden="1">
      <c r="A38">
        <f t="shared" si="2"/>
        <v>36</v>
      </c>
      <c r="B38" s="85"/>
      <c r="C38" s="88">
        <f t="shared" si="1"/>
        <v>0</v>
      </c>
      <c r="D38" s="89">
        <f t="shared" si="0"/>
        <v>0</v>
      </c>
      <c r="E38" s="86"/>
    </row>
    <row r="39" spans="1:5" hidden="1">
      <c r="A39">
        <f t="shared" si="2"/>
        <v>37</v>
      </c>
      <c r="B39" s="85"/>
      <c r="C39" s="88">
        <f t="shared" si="1"/>
        <v>0</v>
      </c>
      <c r="D39" s="89">
        <f t="shared" si="0"/>
        <v>0</v>
      </c>
      <c r="E39" s="86"/>
    </row>
    <row r="40" spans="1:5" hidden="1">
      <c r="A40">
        <f t="shared" si="2"/>
        <v>38</v>
      </c>
      <c r="B40" s="85"/>
      <c r="C40" s="88">
        <f t="shared" si="1"/>
        <v>0</v>
      </c>
      <c r="D40" s="89">
        <f t="shared" si="0"/>
        <v>0</v>
      </c>
      <c r="E40" s="86"/>
    </row>
    <row r="41" spans="1:5" hidden="1">
      <c r="A41">
        <f t="shared" si="2"/>
        <v>39</v>
      </c>
      <c r="B41" s="85"/>
      <c r="C41" s="88">
        <f t="shared" si="1"/>
        <v>0</v>
      </c>
      <c r="D41" s="89">
        <f t="shared" si="0"/>
        <v>0</v>
      </c>
      <c r="E41" s="86"/>
    </row>
    <row r="42" spans="1:5" hidden="1">
      <c r="A42">
        <f t="shared" si="2"/>
        <v>40</v>
      </c>
      <c r="B42" s="94"/>
      <c r="C42" s="88">
        <f t="shared" si="1"/>
        <v>0</v>
      </c>
      <c r="D42" s="89">
        <f>B42-C42</f>
        <v>0</v>
      </c>
      <c r="E42" s="90"/>
    </row>
    <row r="43" spans="1:5" hidden="1">
      <c r="A43">
        <f>A42+1</f>
        <v>41</v>
      </c>
      <c r="B43" s="94"/>
      <c r="C43" s="88">
        <f t="shared" si="1"/>
        <v>0</v>
      </c>
      <c r="D43" s="89">
        <f t="shared" ref="D43:D54" si="3">B43-C43</f>
        <v>0</v>
      </c>
      <c r="E43" s="90"/>
    </row>
    <row r="44" spans="1:5" hidden="1">
      <c r="A44">
        <f t="shared" ref="A44:A54" si="4">A43+1</f>
        <v>42</v>
      </c>
      <c r="B44" s="94"/>
      <c r="C44" s="88">
        <f t="shared" si="1"/>
        <v>0</v>
      </c>
      <c r="D44" s="89">
        <f t="shared" si="3"/>
        <v>0</v>
      </c>
      <c r="E44" s="90"/>
    </row>
    <row r="45" spans="1:5" hidden="1">
      <c r="A45">
        <f t="shared" si="4"/>
        <v>43</v>
      </c>
      <c r="B45" s="94"/>
      <c r="C45" s="88">
        <f t="shared" si="1"/>
        <v>0</v>
      </c>
      <c r="D45" s="89">
        <f t="shared" si="3"/>
        <v>0</v>
      </c>
      <c r="E45" s="90"/>
    </row>
    <row r="46" spans="1:5" hidden="1">
      <c r="A46">
        <f t="shared" si="4"/>
        <v>44</v>
      </c>
      <c r="B46" s="94"/>
      <c r="C46" s="88">
        <f t="shared" si="1"/>
        <v>0</v>
      </c>
      <c r="D46" s="89">
        <f t="shared" si="3"/>
        <v>0</v>
      </c>
      <c r="E46" s="90"/>
    </row>
    <row r="47" spans="1:5" hidden="1">
      <c r="A47">
        <f t="shared" si="4"/>
        <v>45</v>
      </c>
      <c r="B47" s="94"/>
      <c r="C47" s="88">
        <f t="shared" si="1"/>
        <v>0</v>
      </c>
      <c r="D47" s="89">
        <f t="shared" si="3"/>
        <v>0</v>
      </c>
      <c r="E47" s="90"/>
    </row>
    <row r="48" spans="1:5" hidden="1">
      <c r="A48">
        <f t="shared" si="4"/>
        <v>46</v>
      </c>
      <c r="B48" s="94"/>
      <c r="C48" s="88">
        <f t="shared" si="1"/>
        <v>0</v>
      </c>
      <c r="D48" s="89">
        <f t="shared" si="3"/>
        <v>0</v>
      </c>
      <c r="E48" s="90"/>
    </row>
    <row r="49" spans="1:166" hidden="1">
      <c r="A49">
        <f t="shared" si="4"/>
        <v>47</v>
      </c>
      <c r="B49" s="94"/>
      <c r="C49" s="88">
        <f t="shared" si="1"/>
        <v>0</v>
      </c>
      <c r="D49" s="89">
        <f t="shared" si="3"/>
        <v>0</v>
      </c>
      <c r="E49" s="90"/>
    </row>
    <row r="50" spans="1:166" hidden="1">
      <c r="A50">
        <f t="shared" si="4"/>
        <v>48</v>
      </c>
      <c r="B50" s="94"/>
      <c r="C50" s="88">
        <f t="shared" si="1"/>
        <v>0</v>
      </c>
      <c r="D50" s="89">
        <f t="shared" si="3"/>
        <v>0</v>
      </c>
      <c r="E50" s="90"/>
    </row>
    <row r="51" spans="1:166" hidden="1">
      <c r="A51">
        <f t="shared" si="4"/>
        <v>49</v>
      </c>
      <c r="B51" s="94"/>
      <c r="C51" s="88">
        <f t="shared" si="1"/>
        <v>0</v>
      </c>
      <c r="D51" s="89">
        <f t="shared" si="3"/>
        <v>0</v>
      </c>
      <c r="E51" s="90"/>
    </row>
    <row r="52" spans="1:166" hidden="1">
      <c r="A52">
        <f t="shared" si="4"/>
        <v>50</v>
      </c>
      <c r="B52" s="94"/>
      <c r="C52" s="88">
        <f t="shared" si="1"/>
        <v>0</v>
      </c>
      <c r="D52" s="89">
        <f t="shared" si="3"/>
        <v>0</v>
      </c>
      <c r="E52" s="90"/>
    </row>
    <row r="53" spans="1:166" hidden="1">
      <c r="A53">
        <f t="shared" si="4"/>
        <v>51</v>
      </c>
      <c r="B53" s="94"/>
      <c r="C53" s="88">
        <f t="shared" si="1"/>
        <v>0</v>
      </c>
      <c r="D53" s="89">
        <f t="shared" si="3"/>
        <v>0</v>
      </c>
      <c r="E53" s="90"/>
    </row>
    <row r="54" spans="1:166" hidden="1">
      <c r="A54">
        <f t="shared" si="4"/>
        <v>52</v>
      </c>
      <c r="B54" s="94"/>
      <c r="C54" s="88">
        <f t="shared" si="1"/>
        <v>0</v>
      </c>
      <c r="D54" s="89">
        <f t="shared" si="3"/>
        <v>0</v>
      </c>
      <c r="E54" s="90"/>
    </row>
    <row r="57" spans="1:166">
      <c r="A57" t="s">
        <v>23</v>
      </c>
      <c r="B57" t="s">
        <v>24</v>
      </c>
      <c r="C57" t="s">
        <v>19</v>
      </c>
      <c r="D57" t="s">
        <v>25</v>
      </c>
      <c r="E57" t="s">
        <v>20</v>
      </c>
      <c r="F57" t="s">
        <v>4</v>
      </c>
      <c r="G57" t="s">
        <v>21</v>
      </c>
    </row>
    <row r="58" spans="1:166">
      <c r="A58" s="95">
        <v>43829</v>
      </c>
      <c r="B58" s="85" t="s">
        <v>26</v>
      </c>
      <c r="C58">
        <v>1</v>
      </c>
      <c r="D58" s="88">
        <f t="shared" ref="D58:D121" si="5">VLOOKUP(C58,$A$3:$B$54,2,FALSE)</f>
        <v>29500</v>
      </c>
      <c r="E58" s="88">
        <f t="shared" ref="E58:E121" si="6">D58/$A$1</f>
        <v>5900</v>
      </c>
      <c r="F58" s="88">
        <f>SUM('1'!$G$5:$G$8)</f>
        <v>4900</v>
      </c>
      <c r="G58" s="89">
        <f t="shared" ref="G58:G63" si="7">E58-F58</f>
        <v>1000</v>
      </c>
    </row>
    <row r="59" spans="1:166">
      <c r="A59" s="95">
        <f>A58+1</f>
        <v>43830</v>
      </c>
      <c r="B59" s="85" t="s">
        <v>27</v>
      </c>
      <c r="C59">
        <v>1</v>
      </c>
      <c r="D59" s="88">
        <f t="shared" si="5"/>
        <v>29500</v>
      </c>
      <c r="E59" s="88">
        <f t="shared" si="6"/>
        <v>5900</v>
      </c>
      <c r="F59" s="88">
        <f>SUM('1'!$I$5:$I$8)</f>
        <v>7175</v>
      </c>
      <c r="G59" s="89">
        <f t="shared" si="7"/>
        <v>-1275</v>
      </c>
    </row>
    <row r="60" spans="1:166">
      <c r="A60" s="95">
        <f t="shared" ref="A60:A62" si="8">A59+1</f>
        <v>43831</v>
      </c>
      <c r="B60" s="85" t="s">
        <v>28</v>
      </c>
      <c r="C60">
        <f t="shared" ref="C60:C123" si="9">WEEKNUM(A60,2)</f>
        <v>1</v>
      </c>
      <c r="D60" s="88">
        <f t="shared" si="5"/>
        <v>29500</v>
      </c>
      <c r="E60" s="88">
        <f t="shared" si="6"/>
        <v>5900</v>
      </c>
      <c r="F60" s="88">
        <f>SUM('1'!$K$5:$K$8)</f>
        <v>6125</v>
      </c>
      <c r="G60" s="89">
        <f t="shared" si="7"/>
        <v>-225</v>
      </c>
    </row>
    <row r="61" spans="1:166">
      <c r="A61" s="95">
        <f t="shared" si="8"/>
        <v>43832</v>
      </c>
      <c r="B61" s="85" t="s">
        <v>29</v>
      </c>
      <c r="C61">
        <f t="shared" si="9"/>
        <v>1</v>
      </c>
      <c r="D61" s="88">
        <f t="shared" si="5"/>
        <v>29500</v>
      </c>
      <c r="E61" s="88">
        <f t="shared" si="6"/>
        <v>5900</v>
      </c>
      <c r="F61" s="88">
        <f>SUM('1'!$M$5:$M$8)</f>
        <v>6475</v>
      </c>
      <c r="G61" s="89">
        <f t="shared" si="7"/>
        <v>-575</v>
      </c>
    </row>
    <row r="62" spans="1:166">
      <c r="A62" s="95">
        <f t="shared" si="8"/>
        <v>43833</v>
      </c>
      <c r="B62" s="85" t="s">
        <v>30</v>
      </c>
      <c r="C62">
        <f t="shared" si="9"/>
        <v>1</v>
      </c>
      <c r="D62" s="88">
        <f t="shared" si="5"/>
        <v>29500</v>
      </c>
      <c r="E62" s="88">
        <f t="shared" si="6"/>
        <v>5900</v>
      </c>
      <c r="F62" s="88">
        <f>SUM('1'!$O$5:$O$8)</f>
        <v>2625</v>
      </c>
      <c r="G62" s="89">
        <f t="shared" si="7"/>
        <v>3275</v>
      </c>
    </row>
    <row r="63" spans="1:166">
      <c r="A63" s="96">
        <f>A62+3</f>
        <v>43836</v>
      </c>
      <c r="B63" s="97" t="str">
        <f>B58</f>
        <v>Maandag</v>
      </c>
      <c r="C63">
        <f t="shared" si="9"/>
        <v>2</v>
      </c>
      <c r="D63" s="88">
        <f t="shared" si="5"/>
        <v>31500</v>
      </c>
      <c r="E63" s="88">
        <f t="shared" si="6"/>
        <v>6300</v>
      </c>
      <c r="F63" s="88">
        <f>SUM('2'!$G$5:$G$8)</f>
        <v>6125</v>
      </c>
      <c r="G63" s="89">
        <f t="shared" si="7"/>
        <v>175</v>
      </c>
    </row>
    <row r="64" spans="1:166">
      <c r="A64" s="96">
        <f>A63+1</f>
        <v>43837</v>
      </c>
      <c r="B64" s="97" t="str">
        <f>B59</f>
        <v>Dinsdag</v>
      </c>
      <c r="C64">
        <f t="shared" si="9"/>
        <v>2</v>
      </c>
      <c r="D64" s="88">
        <f t="shared" si="5"/>
        <v>31500</v>
      </c>
      <c r="E64" s="88">
        <f t="shared" si="6"/>
        <v>6300</v>
      </c>
      <c r="F64" s="88">
        <f>SUM('2'!$I$5:$I$8)</f>
        <v>7000</v>
      </c>
      <c r="G64" s="89">
        <f>E64-F64</f>
        <v>-700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</row>
    <row r="65" spans="1:166">
      <c r="A65" s="96">
        <f t="shared" ref="A65:A67" si="10">A64+1</f>
        <v>43838</v>
      </c>
      <c r="B65" s="97" t="str">
        <f>B60</f>
        <v>Woensdag</v>
      </c>
      <c r="C65">
        <f t="shared" si="9"/>
        <v>2</v>
      </c>
      <c r="D65" s="88">
        <f t="shared" si="5"/>
        <v>31500</v>
      </c>
      <c r="E65" s="88">
        <f t="shared" si="6"/>
        <v>6300</v>
      </c>
      <c r="F65" s="88">
        <f>SUM('2'!$K$5:$K$8)</f>
        <v>5600</v>
      </c>
      <c r="G65" s="89">
        <f>IF(E65=0,0,IF(F65=0,G64,G64+E65-F65))</f>
        <v>0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</row>
    <row r="66" spans="1:166">
      <c r="A66" s="96">
        <f t="shared" si="10"/>
        <v>43839</v>
      </c>
      <c r="B66" s="97" t="str">
        <f>B61</f>
        <v>Donderdag</v>
      </c>
      <c r="C66">
        <f t="shared" si="9"/>
        <v>2</v>
      </c>
      <c r="D66" s="88">
        <f t="shared" si="5"/>
        <v>31500</v>
      </c>
      <c r="E66" s="88">
        <f t="shared" si="6"/>
        <v>6300</v>
      </c>
      <c r="F66" s="88">
        <f>SUM('2'!$M$5:$M$8)</f>
        <v>5950</v>
      </c>
      <c r="G66" s="89">
        <f t="shared" ref="G66:G129" si="11">IF(E66=0,0,IF(F66=0,G65,G65+E66-F66))</f>
        <v>350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</row>
    <row r="67" spans="1:166">
      <c r="A67" s="96">
        <f t="shared" si="10"/>
        <v>43840</v>
      </c>
      <c r="B67" s="97" t="str">
        <f>B62</f>
        <v>Vrijdag</v>
      </c>
      <c r="C67">
        <f t="shared" si="9"/>
        <v>2</v>
      </c>
      <c r="D67" s="88">
        <f t="shared" si="5"/>
        <v>31500</v>
      </c>
      <c r="E67" s="88">
        <f t="shared" si="6"/>
        <v>6300</v>
      </c>
      <c r="F67" s="88">
        <f>SUM('2'!$O$5:$O$8)</f>
        <v>5075</v>
      </c>
      <c r="G67" s="89">
        <f t="shared" si="11"/>
        <v>1575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</row>
    <row r="68" spans="1:166">
      <c r="A68" s="96">
        <f t="shared" ref="A68" si="12">A67+3</f>
        <v>43843</v>
      </c>
      <c r="B68" s="97" t="str">
        <f t="shared" ref="B68:B131" si="13">B63</f>
        <v>Maandag</v>
      </c>
      <c r="C68">
        <f t="shared" si="9"/>
        <v>3</v>
      </c>
      <c r="D68" s="88">
        <f t="shared" si="5"/>
        <v>0</v>
      </c>
      <c r="E68" s="88">
        <f t="shared" si="6"/>
        <v>0</v>
      </c>
      <c r="F68" s="88"/>
      <c r="G68" s="89">
        <f t="shared" si="11"/>
        <v>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</row>
    <row r="69" spans="1:166">
      <c r="A69" s="96">
        <f t="shared" ref="A69:A132" si="14">A68+1</f>
        <v>43844</v>
      </c>
      <c r="B69" s="97" t="str">
        <f t="shared" si="13"/>
        <v>Dinsdag</v>
      </c>
      <c r="C69">
        <f t="shared" si="9"/>
        <v>3</v>
      </c>
      <c r="D69" s="88">
        <f t="shared" si="5"/>
        <v>0</v>
      </c>
      <c r="E69" s="88">
        <f t="shared" si="6"/>
        <v>0</v>
      </c>
      <c r="F69" s="88"/>
      <c r="G69" s="89">
        <f t="shared" si="11"/>
        <v>0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</row>
    <row r="70" spans="1:166">
      <c r="A70" s="96">
        <f t="shared" si="14"/>
        <v>43845</v>
      </c>
      <c r="B70" s="97" t="str">
        <f t="shared" si="13"/>
        <v>Woensdag</v>
      </c>
      <c r="C70">
        <f t="shared" si="9"/>
        <v>3</v>
      </c>
      <c r="D70" s="88">
        <f t="shared" si="5"/>
        <v>0</v>
      </c>
      <c r="E70" s="88">
        <f t="shared" si="6"/>
        <v>0</v>
      </c>
      <c r="F70" s="88"/>
      <c r="G70" s="89">
        <f t="shared" si="11"/>
        <v>0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</row>
    <row r="71" spans="1:166">
      <c r="A71" s="96">
        <f t="shared" si="14"/>
        <v>43846</v>
      </c>
      <c r="B71" s="97" t="str">
        <f t="shared" si="13"/>
        <v>Donderdag</v>
      </c>
      <c r="C71">
        <f t="shared" si="9"/>
        <v>3</v>
      </c>
      <c r="D71" s="88">
        <f t="shared" si="5"/>
        <v>0</v>
      </c>
      <c r="E71" s="88">
        <f t="shared" si="6"/>
        <v>0</v>
      </c>
      <c r="F71" s="88"/>
      <c r="G71" s="89">
        <f t="shared" si="11"/>
        <v>0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</row>
    <row r="72" spans="1:166">
      <c r="A72" s="96">
        <f t="shared" si="14"/>
        <v>43847</v>
      </c>
      <c r="B72" s="97" t="str">
        <f t="shared" si="13"/>
        <v>Vrijdag</v>
      </c>
      <c r="C72">
        <f t="shared" si="9"/>
        <v>3</v>
      </c>
      <c r="D72" s="88">
        <f t="shared" si="5"/>
        <v>0</v>
      </c>
      <c r="E72" s="88">
        <f t="shared" si="6"/>
        <v>0</v>
      </c>
      <c r="F72" s="88"/>
      <c r="G72" s="89">
        <f t="shared" si="11"/>
        <v>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</row>
    <row r="73" spans="1:166">
      <c r="A73" s="96">
        <f t="shared" ref="A73" si="15">A72+3</f>
        <v>43850</v>
      </c>
      <c r="B73" s="97" t="str">
        <f t="shared" si="13"/>
        <v>Maandag</v>
      </c>
      <c r="C73">
        <f t="shared" si="9"/>
        <v>4</v>
      </c>
      <c r="D73" s="88">
        <f t="shared" si="5"/>
        <v>0</v>
      </c>
      <c r="E73" s="88">
        <f t="shared" si="6"/>
        <v>0</v>
      </c>
      <c r="F73" s="88"/>
      <c r="G73" s="89">
        <f t="shared" si="11"/>
        <v>0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</row>
    <row r="74" spans="1:166">
      <c r="A74" s="96">
        <f t="shared" ref="A74" si="16">A73+1</f>
        <v>43851</v>
      </c>
      <c r="B74" s="97" t="str">
        <f t="shared" si="13"/>
        <v>Dinsdag</v>
      </c>
      <c r="C74">
        <f t="shared" si="9"/>
        <v>4</v>
      </c>
      <c r="D74" s="88">
        <f t="shared" si="5"/>
        <v>0</v>
      </c>
      <c r="E74" s="88">
        <f t="shared" si="6"/>
        <v>0</v>
      </c>
      <c r="F74" s="88"/>
      <c r="G74" s="89">
        <f t="shared" si="11"/>
        <v>0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</row>
    <row r="75" spans="1:166">
      <c r="A75" s="96">
        <f t="shared" si="14"/>
        <v>43852</v>
      </c>
      <c r="B75" s="97" t="str">
        <f t="shared" si="13"/>
        <v>Woensdag</v>
      </c>
      <c r="C75">
        <f t="shared" si="9"/>
        <v>4</v>
      </c>
      <c r="D75" s="88">
        <f t="shared" si="5"/>
        <v>0</v>
      </c>
      <c r="E75" s="88">
        <f t="shared" si="6"/>
        <v>0</v>
      </c>
      <c r="F75" s="88"/>
      <c r="G75" s="89">
        <f t="shared" si="11"/>
        <v>0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</row>
    <row r="76" spans="1:166">
      <c r="A76" s="96">
        <f t="shared" si="14"/>
        <v>43853</v>
      </c>
      <c r="B76" s="97" t="str">
        <f t="shared" si="13"/>
        <v>Donderdag</v>
      </c>
      <c r="C76">
        <f t="shared" si="9"/>
        <v>4</v>
      </c>
      <c r="D76" s="88">
        <f t="shared" si="5"/>
        <v>0</v>
      </c>
      <c r="E76" s="88">
        <f t="shared" si="6"/>
        <v>0</v>
      </c>
      <c r="F76" s="88"/>
      <c r="G76" s="89">
        <f t="shared" si="11"/>
        <v>0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</row>
    <row r="77" spans="1:166">
      <c r="A77" s="96">
        <f t="shared" si="14"/>
        <v>43854</v>
      </c>
      <c r="B77" s="97" t="str">
        <f t="shared" si="13"/>
        <v>Vrijdag</v>
      </c>
      <c r="C77">
        <f t="shared" si="9"/>
        <v>4</v>
      </c>
      <c r="D77" s="88">
        <f t="shared" si="5"/>
        <v>0</v>
      </c>
      <c r="E77" s="88">
        <f t="shared" si="6"/>
        <v>0</v>
      </c>
      <c r="F77" s="88"/>
      <c r="G77" s="89">
        <f t="shared" si="11"/>
        <v>0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</row>
    <row r="78" spans="1:166" hidden="1">
      <c r="A78" s="96">
        <f t="shared" ref="A78" si="17">A77+3</f>
        <v>43857</v>
      </c>
      <c r="B78" s="97" t="str">
        <f t="shared" si="13"/>
        <v>Maandag</v>
      </c>
      <c r="C78">
        <f t="shared" si="9"/>
        <v>5</v>
      </c>
      <c r="D78" s="88">
        <f t="shared" si="5"/>
        <v>0</v>
      </c>
      <c r="E78" s="88">
        <f t="shared" si="6"/>
        <v>0</v>
      </c>
      <c r="F78" s="88"/>
      <c r="G78" s="89">
        <f t="shared" si="11"/>
        <v>0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</row>
    <row r="79" spans="1:166" hidden="1">
      <c r="A79" s="96">
        <f t="shared" ref="A79" si="18">A78+1</f>
        <v>43858</v>
      </c>
      <c r="B79" s="97" t="str">
        <f t="shared" si="13"/>
        <v>Dinsdag</v>
      </c>
      <c r="C79">
        <f t="shared" si="9"/>
        <v>5</v>
      </c>
      <c r="D79" s="88">
        <f t="shared" si="5"/>
        <v>0</v>
      </c>
      <c r="E79" s="88">
        <f t="shared" si="6"/>
        <v>0</v>
      </c>
      <c r="F79" s="88"/>
      <c r="G79" s="89">
        <f t="shared" si="11"/>
        <v>0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</row>
    <row r="80" spans="1:166" hidden="1">
      <c r="A80" s="96">
        <f t="shared" si="14"/>
        <v>43859</v>
      </c>
      <c r="B80" s="97" t="str">
        <f t="shared" si="13"/>
        <v>Woensdag</v>
      </c>
      <c r="C80">
        <f t="shared" si="9"/>
        <v>5</v>
      </c>
      <c r="D80" s="88">
        <f t="shared" si="5"/>
        <v>0</v>
      </c>
      <c r="E80" s="88">
        <f t="shared" si="6"/>
        <v>0</v>
      </c>
      <c r="F80" s="88"/>
      <c r="G80" s="89">
        <f t="shared" si="11"/>
        <v>0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</row>
    <row r="81" spans="1:166" hidden="1">
      <c r="A81" s="96">
        <f t="shared" si="14"/>
        <v>43860</v>
      </c>
      <c r="B81" s="97" t="str">
        <f t="shared" si="13"/>
        <v>Donderdag</v>
      </c>
      <c r="C81">
        <f t="shared" si="9"/>
        <v>5</v>
      </c>
      <c r="D81" s="88">
        <f t="shared" si="5"/>
        <v>0</v>
      </c>
      <c r="E81" s="88">
        <f t="shared" si="6"/>
        <v>0</v>
      </c>
      <c r="F81" s="88"/>
      <c r="G81" s="89">
        <f t="shared" si="11"/>
        <v>0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</row>
    <row r="82" spans="1:166" hidden="1">
      <c r="A82" s="96">
        <f t="shared" si="14"/>
        <v>43861</v>
      </c>
      <c r="B82" s="97" t="str">
        <f t="shared" si="13"/>
        <v>Vrijdag</v>
      </c>
      <c r="C82">
        <f t="shared" si="9"/>
        <v>5</v>
      </c>
      <c r="D82" s="88">
        <f t="shared" si="5"/>
        <v>0</v>
      </c>
      <c r="E82" s="88">
        <f t="shared" si="6"/>
        <v>0</v>
      </c>
      <c r="F82" s="88"/>
      <c r="G82" s="89">
        <f t="shared" si="11"/>
        <v>0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</row>
    <row r="83" spans="1:166" hidden="1">
      <c r="A83" s="96">
        <f t="shared" ref="A83" si="19">A82+3</f>
        <v>43864</v>
      </c>
      <c r="B83" s="97" t="str">
        <f t="shared" si="13"/>
        <v>Maandag</v>
      </c>
      <c r="C83">
        <f t="shared" si="9"/>
        <v>6</v>
      </c>
      <c r="D83" s="88">
        <f t="shared" si="5"/>
        <v>0</v>
      </c>
      <c r="E83" s="88">
        <f t="shared" si="6"/>
        <v>0</v>
      </c>
      <c r="F83" s="88"/>
      <c r="G83" s="89">
        <f t="shared" si="11"/>
        <v>0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</row>
    <row r="84" spans="1:166" hidden="1">
      <c r="A84" s="96">
        <f t="shared" ref="A84" si="20">A83+1</f>
        <v>43865</v>
      </c>
      <c r="B84" s="97" t="str">
        <f t="shared" si="13"/>
        <v>Dinsdag</v>
      </c>
      <c r="C84">
        <f t="shared" si="9"/>
        <v>6</v>
      </c>
      <c r="D84" s="88">
        <f t="shared" si="5"/>
        <v>0</v>
      </c>
      <c r="E84" s="88">
        <f t="shared" si="6"/>
        <v>0</v>
      </c>
      <c r="F84" s="88"/>
      <c r="G84" s="89">
        <f t="shared" si="11"/>
        <v>0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</row>
    <row r="85" spans="1:166" hidden="1">
      <c r="A85" s="96">
        <f t="shared" si="14"/>
        <v>43866</v>
      </c>
      <c r="B85" s="97" t="str">
        <f t="shared" si="13"/>
        <v>Woensdag</v>
      </c>
      <c r="C85">
        <f t="shared" si="9"/>
        <v>6</v>
      </c>
      <c r="D85" s="88">
        <f t="shared" si="5"/>
        <v>0</v>
      </c>
      <c r="E85" s="88">
        <f t="shared" si="6"/>
        <v>0</v>
      </c>
      <c r="F85" s="88"/>
      <c r="G85" s="89">
        <f t="shared" si="11"/>
        <v>0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</row>
    <row r="86" spans="1:166" hidden="1">
      <c r="A86" s="96">
        <f t="shared" si="14"/>
        <v>43867</v>
      </c>
      <c r="B86" s="97" t="str">
        <f t="shared" si="13"/>
        <v>Donderdag</v>
      </c>
      <c r="C86">
        <f t="shared" si="9"/>
        <v>6</v>
      </c>
      <c r="D86" s="88">
        <f t="shared" si="5"/>
        <v>0</v>
      </c>
      <c r="E86" s="88">
        <f t="shared" si="6"/>
        <v>0</v>
      </c>
      <c r="F86" s="88"/>
      <c r="G86" s="89">
        <f t="shared" si="11"/>
        <v>0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</row>
    <row r="87" spans="1:166" hidden="1">
      <c r="A87" s="96">
        <f t="shared" si="14"/>
        <v>43868</v>
      </c>
      <c r="B87" s="97" t="str">
        <f t="shared" si="13"/>
        <v>Vrijdag</v>
      </c>
      <c r="C87">
        <f t="shared" si="9"/>
        <v>6</v>
      </c>
      <c r="D87" s="88">
        <f t="shared" si="5"/>
        <v>0</v>
      </c>
      <c r="E87" s="88">
        <f t="shared" si="6"/>
        <v>0</v>
      </c>
      <c r="F87" s="88"/>
      <c r="G87" s="89">
        <f t="shared" si="11"/>
        <v>0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</row>
    <row r="88" spans="1:166" hidden="1">
      <c r="A88" s="96">
        <f t="shared" ref="A88" si="21">A87+3</f>
        <v>43871</v>
      </c>
      <c r="B88" s="97" t="str">
        <f t="shared" si="13"/>
        <v>Maandag</v>
      </c>
      <c r="C88">
        <f t="shared" si="9"/>
        <v>7</v>
      </c>
      <c r="D88" s="88">
        <f t="shared" si="5"/>
        <v>0</v>
      </c>
      <c r="E88" s="88">
        <f t="shared" si="6"/>
        <v>0</v>
      </c>
      <c r="F88" s="88"/>
      <c r="G88" s="89">
        <f t="shared" si="11"/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</row>
    <row r="89" spans="1:166" hidden="1">
      <c r="A89" s="96">
        <f t="shared" ref="A89" si="22">A88+1</f>
        <v>43872</v>
      </c>
      <c r="B89" s="97" t="str">
        <f t="shared" si="13"/>
        <v>Dinsdag</v>
      </c>
      <c r="C89">
        <f t="shared" si="9"/>
        <v>7</v>
      </c>
      <c r="D89" s="88">
        <f t="shared" si="5"/>
        <v>0</v>
      </c>
      <c r="E89" s="88">
        <f t="shared" si="6"/>
        <v>0</v>
      </c>
      <c r="F89" s="88"/>
      <c r="G89" s="89">
        <f t="shared" si="11"/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</row>
    <row r="90" spans="1:166" hidden="1">
      <c r="A90" s="96">
        <f t="shared" si="14"/>
        <v>43873</v>
      </c>
      <c r="B90" s="97" t="str">
        <f t="shared" si="13"/>
        <v>Woensdag</v>
      </c>
      <c r="C90">
        <f t="shared" si="9"/>
        <v>7</v>
      </c>
      <c r="D90" s="88">
        <f t="shared" si="5"/>
        <v>0</v>
      </c>
      <c r="E90" s="88">
        <f t="shared" si="6"/>
        <v>0</v>
      </c>
      <c r="F90" s="88"/>
      <c r="G90" s="89">
        <f t="shared" si="11"/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</row>
    <row r="91" spans="1:166" hidden="1">
      <c r="A91" s="96">
        <f t="shared" si="14"/>
        <v>43874</v>
      </c>
      <c r="B91" s="97" t="str">
        <f t="shared" si="13"/>
        <v>Donderdag</v>
      </c>
      <c r="C91">
        <f t="shared" si="9"/>
        <v>7</v>
      </c>
      <c r="D91" s="88">
        <f t="shared" si="5"/>
        <v>0</v>
      </c>
      <c r="E91" s="88">
        <f t="shared" si="6"/>
        <v>0</v>
      </c>
      <c r="F91" s="88"/>
      <c r="G91" s="89">
        <f t="shared" si="11"/>
        <v>0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</row>
    <row r="92" spans="1:166" hidden="1">
      <c r="A92" s="96">
        <f t="shared" si="14"/>
        <v>43875</v>
      </c>
      <c r="B92" s="97" t="str">
        <f t="shared" si="13"/>
        <v>Vrijdag</v>
      </c>
      <c r="C92">
        <f t="shared" si="9"/>
        <v>7</v>
      </c>
      <c r="D92" s="88">
        <f t="shared" si="5"/>
        <v>0</v>
      </c>
      <c r="E92" s="88">
        <f t="shared" si="6"/>
        <v>0</v>
      </c>
      <c r="F92" s="88"/>
      <c r="G92" s="89">
        <f t="shared" si="11"/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</row>
    <row r="93" spans="1:166" hidden="1">
      <c r="A93" s="96">
        <f t="shared" ref="A93" si="23">A92+3</f>
        <v>43878</v>
      </c>
      <c r="B93" s="97" t="str">
        <f t="shared" si="13"/>
        <v>Maandag</v>
      </c>
      <c r="C93">
        <f t="shared" si="9"/>
        <v>8</v>
      </c>
      <c r="D93" s="88">
        <f t="shared" si="5"/>
        <v>0</v>
      </c>
      <c r="E93" s="88">
        <f t="shared" si="6"/>
        <v>0</v>
      </c>
      <c r="F93" s="88"/>
      <c r="G93" s="89">
        <f t="shared" si="11"/>
        <v>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</row>
    <row r="94" spans="1:166" hidden="1">
      <c r="A94" s="96">
        <f t="shared" ref="A94" si="24">A93+1</f>
        <v>43879</v>
      </c>
      <c r="B94" s="97" t="str">
        <f t="shared" si="13"/>
        <v>Dinsdag</v>
      </c>
      <c r="C94">
        <f t="shared" si="9"/>
        <v>8</v>
      </c>
      <c r="D94" s="88">
        <f t="shared" si="5"/>
        <v>0</v>
      </c>
      <c r="E94" s="88">
        <f t="shared" si="6"/>
        <v>0</v>
      </c>
      <c r="F94" s="88"/>
      <c r="G94" s="89">
        <f t="shared" si="11"/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</row>
    <row r="95" spans="1:166" hidden="1">
      <c r="A95" s="96">
        <f t="shared" si="14"/>
        <v>43880</v>
      </c>
      <c r="B95" s="97" t="str">
        <f t="shared" si="13"/>
        <v>Woensdag</v>
      </c>
      <c r="C95">
        <f t="shared" si="9"/>
        <v>8</v>
      </c>
      <c r="D95" s="88">
        <f t="shared" si="5"/>
        <v>0</v>
      </c>
      <c r="E95" s="88">
        <f t="shared" si="6"/>
        <v>0</v>
      </c>
      <c r="F95" s="88"/>
      <c r="G95" s="89">
        <f t="shared" si="11"/>
        <v>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  <c r="FD95" s="88"/>
      <c r="FE95" s="88"/>
      <c r="FF95" s="88"/>
      <c r="FG95" s="88"/>
      <c r="FH95" s="88"/>
      <c r="FI95" s="88"/>
      <c r="FJ95" s="88"/>
    </row>
    <row r="96" spans="1:166" hidden="1">
      <c r="A96" s="96">
        <f t="shared" si="14"/>
        <v>43881</v>
      </c>
      <c r="B96" s="97" t="str">
        <f t="shared" si="13"/>
        <v>Donderdag</v>
      </c>
      <c r="C96">
        <f t="shared" si="9"/>
        <v>8</v>
      </c>
      <c r="D96" s="88">
        <f t="shared" si="5"/>
        <v>0</v>
      </c>
      <c r="E96" s="88">
        <f t="shared" si="6"/>
        <v>0</v>
      </c>
      <c r="F96" s="88"/>
      <c r="G96" s="89">
        <f t="shared" si="11"/>
        <v>0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</row>
    <row r="97" spans="1:166" hidden="1">
      <c r="A97" s="96">
        <f t="shared" si="14"/>
        <v>43882</v>
      </c>
      <c r="B97" s="97" t="str">
        <f t="shared" si="13"/>
        <v>Vrijdag</v>
      </c>
      <c r="C97">
        <f t="shared" si="9"/>
        <v>8</v>
      </c>
      <c r="D97" s="88">
        <f t="shared" si="5"/>
        <v>0</v>
      </c>
      <c r="E97" s="88">
        <f t="shared" si="6"/>
        <v>0</v>
      </c>
      <c r="F97" s="88"/>
      <c r="G97" s="89">
        <f t="shared" si="11"/>
        <v>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</row>
    <row r="98" spans="1:166" hidden="1">
      <c r="A98" s="96">
        <f t="shared" ref="A98" si="25">A97+3</f>
        <v>43885</v>
      </c>
      <c r="B98" s="97" t="str">
        <f t="shared" si="13"/>
        <v>Maandag</v>
      </c>
      <c r="C98">
        <f t="shared" si="9"/>
        <v>9</v>
      </c>
      <c r="D98" s="88">
        <f t="shared" si="5"/>
        <v>0</v>
      </c>
      <c r="E98" s="88">
        <f t="shared" si="6"/>
        <v>0</v>
      </c>
      <c r="F98" s="88"/>
      <c r="G98" s="89">
        <f t="shared" si="11"/>
        <v>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</row>
    <row r="99" spans="1:166" hidden="1">
      <c r="A99" s="96">
        <f t="shared" ref="A99" si="26">A98+1</f>
        <v>43886</v>
      </c>
      <c r="B99" s="97" t="str">
        <f t="shared" si="13"/>
        <v>Dinsdag</v>
      </c>
      <c r="C99">
        <f t="shared" si="9"/>
        <v>9</v>
      </c>
      <c r="D99" s="88">
        <f t="shared" si="5"/>
        <v>0</v>
      </c>
      <c r="E99" s="88">
        <f t="shared" si="6"/>
        <v>0</v>
      </c>
      <c r="F99" s="88"/>
      <c r="G99" s="89">
        <f t="shared" si="11"/>
        <v>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</row>
    <row r="100" spans="1:166" hidden="1">
      <c r="A100" s="96">
        <f t="shared" si="14"/>
        <v>43887</v>
      </c>
      <c r="B100" s="97" t="str">
        <f t="shared" si="13"/>
        <v>Woensdag</v>
      </c>
      <c r="C100">
        <f t="shared" si="9"/>
        <v>9</v>
      </c>
      <c r="D100" s="88">
        <f t="shared" si="5"/>
        <v>0</v>
      </c>
      <c r="E100" s="88">
        <f t="shared" si="6"/>
        <v>0</v>
      </c>
      <c r="F100" s="88"/>
      <c r="G100" s="89">
        <f t="shared" si="11"/>
        <v>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</row>
    <row r="101" spans="1:166" hidden="1">
      <c r="A101" s="96">
        <f t="shared" si="14"/>
        <v>43888</v>
      </c>
      <c r="B101" s="97" t="str">
        <f t="shared" si="13"/>
        <v>Donderdag</v>
      </c>
      <c r="C101">
        <f t="shared" si="9"/>
        <v>9</v>
      </c>
      <c r="D101" s="88">
        <f t="shared" si="5"/>
        <v>0</v>
      </c>
      <c r="E101" s="88">
        <f t="shared" si="6"/>
        <v>0</v>
      </c>
      <c r="F101" s="88"/>
      <c r="G101" s="89">
        <f t="shared" si="11"/>
        <v>0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</row>
    <row r="102" spans="1:166" hidden="1">
      <c r="A102" s="96">
        <f t="shared" si="14"/>
        <v>43889</v>
      </c>
      <c r="B102" s="97" t="str">
        <f t="shared" si="13"/>
        <v>Vrijdag</v>
      </c>
      <c r="C102">
        <f t="shared" si="9"/>
        <v>9</v>
      </c>
      <c r="D102" s="88">
        <f t="shared" si="5"/>
        <v>0</v>
      </c>
      <c r="E102" s="88">
        <f t="shared" si="6"/>
        <v>0</v>
      </c>
      <c r="F102" s="88"/>
      <c r="G102" s="89">
        <f t="shared" si="11"/>
        <v>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</row>
    <row r="103" spans="1:166" hidden="1">
      <c r="A103" s="96">
        <f t="shared" ref="A103" si="27">A102+3</f>
        <v>43892</v>
      </c>
      <c r="B103" s="97" t="str">
        <f t="shared" si="13"/>
        <v>Maandag</v>
      </c>
      <c r="C103">
        <f t="shared" si="9"/>
        <v>10</v>
      </c>
      <c r="D103" s="88">
        <f t="shared" si="5"/>
        <v>0</v>
      </c>
      <c r="E103" s="88">
        <f t="shared" si="6"/>
        <v>0</v>
      </c>
      <c r="F103" s="88"/>
      <c r="G103" s="89">
        <f t="shared" si="11"/>
        <v>0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</row>
    <row r="104" spans="1:166" hidden="1">
      <c r="A104" s="96">
        <f t="shared" ref="A104" si="28">A103+1</f>
        <v>43893</v>
      </c>
      <c r="B104" s="97" t="str">
        <f t="shared" si="13"/>
        <v>Dinsdag</v>
      </c>
      <c r="C104">
        <f t="shared" si="9"/>
        <v>10</v>
      </c>
      <c r="D104" s="88">
        <f t="shared" si="5"/>
        <v>0</v>
      </c>
      <c r="E104" s="88">
        <f t="shared" si="6"/>
        <v>0</v>
      </c>
      <c r="F104" s="88"/>
      <c r="G104" s="89">
        <f t="shared" si="11"/>
        <v>0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</row>
    <row r="105" spans="1:166" hidden="1">
      <c r="A105" s="96">
        <f t="shared" si="14"/>
        <v>43894</v>
      </c>
      <c r="B105" s="97" t="str">
        <f t="shared" si="13"/>
        <v>Woensdag</v>
      </c>
      <c r="C105">
        <f t="shared" si="9"/>
        <v>10</v>
      </c>
      <c r="D105" s="88">
        <f t="shared" si="5"/>
        <v>0</v>
      </c>
      <c r="E105" s="88">
        <f t="shared" si="6"/>
        <v>0</v>
      </c>
      <c r="F105" s="88"/>
      <c r="G105" s="89">
        <f t="shared" si="11"/>
        <v>0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</row>
    <row r="106" spans="1:166" hidden="1">
      <c r="A106" s="96">
        <f t="shared" si="14"/>
        <v>43895</v>
      </c>
      <c r="B106" s="97" t="str">
        <f t="shared" si="13"/>
        <v>Donderdag</v>
      </c>
      <c r="C106">
        <f t="shared" si="9"/>
        <v>10</v>
      </c>
      <c r="D106" s="88">
        <f t="shared" si="5"/>
        <v>0</v>
      </c>
      <c r="E106" s="88">
        <f t="shared" si="6"/>
        <v>0</v>
      </c>
      <c r="F106" s="88"/>
      <c r="G106" s="89">
        <f t="shared" si="11"/>
        <v>0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</row>
    <row r="107" spans="1:166" hidden="1">
      <c r="A107" s="96">
        <f t="shared" si="14"/>
        <v>43896</v>
      </c>
      <c r="B107" s="97" t="str">
        <f t="shared" si="13"/>
        <v>Vrijdag</v>
      </c>
      <c r="C107">
        <f t="shared" si="9"/>
        <v>10</v>
      </c>
      <c r="D107" s="88">
        <f t="shared" si="5"/>
        <v>0</v>
      </c>
      <c r="E107" s="88">
        <f t="shared" si="6"/>
        <v>0</v>
      </c>
      <c r="F107" s="88"/>
      <c r="G107" s="89">
        <f t="shared" si="11"/>
        <v>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</row>
    <row r="108" spans="1:166" hidden="1">
      <c r="A108" s="96">
        <f t="shared" ref="A108" si="29">A107+3</f>
        <v>43899</v>
      </c>
      <c r="B108" s="97" t="str">
        <f t="shared" si="13"/>
        <v>Maandag</v>
      </c>
      <c r="C108">
        <f t="shared" si="9"/>
        <v>11</v>
      </c>
      <c r="D108" s="88">
        <f t="shared" si="5"/>
        <v>0</v>
      </c>
      <c r="E108" s="88">
        <f t="shared" si="6"/>
        <v>0</v>
      </c>
      <c r="F108" s="88"/>
      <c r="G108" s="89">
        <f t="shared" si="11"/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</row>
    <row r="109" spans="1:166" hidden="1">
      <c r="A109" s="96">
        <f t="shared" ref="A109" si="30">A108+1</f>
        <v>43900</v>
      </c>
      <c r="B109" s="97" t="str">
        <f t="shared" si="13"/>
        <v>Dinsdag</v>
      </c>
      <c r="C109">
        <f t="shared" si="9"/>
        <v>11</v>
      </c>
      <c r="D109" s="88">
        <f t="shared" si="5"/>
        <v>0</v>
      </c>
      <c r="E109" s="88">
        <f t="shared" si="6"/>
        <v>0</v>
      </c>
      <c r="F109" s="88"/>
      <c r="G109" s="89">
        <f t="shared" si="11"/>
        <v>0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</row>
    <row r="110" spans="1:166" hidden="1">
      <c r="A110" s="96">
        <f t="shared" si="14"/>
        <v>43901</v>
      </c>
      <c r="B110" s="97" t="str">
        <f t="shared" si="13"/>
        <v>Woensdag</v>
      </c>
      <c r="C110">
        <f t="shared" si="9"/>
        <v>11</v>
      </c>
      <c r="D110" s="88">
        <f t="shared" si="5"/>
        <v>0</v>
      </c>
      <c r="E110" s="88">
        <f t="shared" si="6"/>
        <v>0</v>
      </c>
      <c r="F110" s="88"/>
      <c r="G110" s="89">
        <f t="shared" si="11"/>
        <v>0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</row>
    <row r="111" spans="1:166" hidden="1">
      <c r="A111" s="96">
        <f t="shared" si="14"/>
        <v>43902</v>
      </c>
      <c r="B111" s="97" t="str">
        <f t="shared" si="13"/>
        <v>Donderdag</v>
      </c>
      <c r="C111">
        <f t="shared" si="9"/>
        <v>11</v>
      </c>
      <c r="D111" s="88">
        <f t="shared" si="5"/>
        <v>0</v>
      </c>
      <c r="E111" s="88">
        <f t="shared" si="6"/>
        <v>0</v>
      </c>
      <c r="F111" s="88"/>
      <c r="G111" s="89">
        <f t="shared" si="11"/>
        <v>0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</row>
    <row r="112" spans="1:166" hidden="1">
      <c r="A112" s="96">
        <f t="shared" si="14"/>
        <v>43903</v>
      </c>
      <c r="B112" s="97" t="str">
        <f t="shared" si="13"/>
        <v>Vrijdag</v>
      </c>
      <c r="C112">
        <f t="shared" si="9"/>
        <v>11</v>
      </c>
      <c r="D112" s="88">
        <f t="shared" si="5"/>
        <v>0</v>
      </c>
      <c r="E112" s="88">
        <f t="shared" si="6"/>
        <v>0</v>
      </c>
      <c r="F112" s="88"/>
      <c r="G112" s="89">
        <f t="shared" si="11"/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</row>
    <row r="113" spans="1:166" hidden="1">
      <c r="A113" s="96">
        <f t="shared" ref="A113" si="31">A112+3</f>
        <v>43906</v>
      </c>
      <c r="B113" s="97" t="str">
        <f t="shared" si="13"/>
        <v>Maandag</v>
      </c>
      <c r="C113">
        <f t="shared" si="9"/>
        <v>12</v>
      </c>
      <c r="D113" s="88">
        <f t="shared" si="5"/>
        <v>0</v>
      </c>
      <c r="E113" s="88">
        <f t="shared" si="6"/>
        <v>0</v>
      </c>
      <c r="F113" s="88"/>
      <c r="G113" s="89">
        <f t="shared" si="11"/>
        <v>0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</row>
    <row r="114" spans="1:166" hidden="1">
      <c r="A114" s="96">
        <f t="shared" ref="A114" si="32">A113+1</f>
        <v>43907</v>
      </c>
      <c r="B114" s="97" t="str">
        <f t="shared" si="13"/>
        <v>Dinsdag</v>
      </c>
      <c r="C114">
        <f t="shared" si="9"/>
        <v>12</v>
      </c>
      <c r="D114" s="88">
        <f t="shared" si="5"/>
        <v>0</v>
      </c>
      <c r="E114" s="88">
        <f t="shared" si="6"/>
        <v>0</v>
      </c>
      <c r="F114" s="88"/>
      <c r="G114" s="89">
        <f t="shared" si="11"/>
        <v>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</row>
    <row r="115" spans="1:166" hidden="1">
      <c r="A115" s="96">
        <f t="shared" si="14"/>
        <v>43908</v>
      </c>
      <c r="B115" s="97" t="str">
        <f t="shared" si="13"/>
        <v>Woensdag</v>
      </c>
      <c r="C115">
        <f t="shared" si="9"/>
        <v>12</v>
      </c>
      <c r="D115" s="88">
        <f t="shared" si="5"/>
        <v>0</v>
      </c>
      <c r="E115" s="88">
        <f t="shared" si="6"/>
        <v>0</v>
      </c>
      <c r="F115" s="88"/>
      <c r="G115" s="89">
        <f t="shared" si="11"/>
        <v>0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</row>
    <row r="116" spans="1:166" hidden="1">
      <c r="A116" s="96">
        <f t="shared" si="14"/>
        <v>43909</v>
      </c>
      <c r="B116" s="97" t="str">
        <f t="shared" si="13"/>
        <v>Donderdag</v>
      </c>
      <c r="C116">
        <f t="shared" si="9"/>
        <v>12</v>
      </c>
      <c r="D116" s="88">
        <f t="shared" si="5"/>
        <v>0</v>
      </c>
      <c r="E116" s="88">
        <f t="shared" si="6"/>
        <v>0</v>
      </c>
      <c r="F116" s="88"/>
      <c r="G116" s="89">
        <f t="shared" si="11"/>
        <v>0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</row>
    <row r="117" spans="1:166" hidden="1">
      <c r="A117" s="96">
        <f t="shared" si="14"/>
        <v>43910</v>
      </c>
      <c r="B117" s="97" t="str">
        <f t="shared" si="13"/>
        <v>Vrijdag</v>
      </c>
      <c r="C117">
        <f t="shared" si="9"/>
        <v>12</v>
      </c>
      <c r="D117" s="88">
        <f t="shared" si="5"/>
        <v>0</v>
      </c>
      <c r="E117" s="88">
        <f t="shared" si="6"/>
        <v>0</v>
      </c>
      <c r="F117" s="88"/>
      <c r="G117" s="89">
        <f t="shared" si="11"/>
        <v>0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</row>
    <row r="118" spans="1:166" hidden="1">
      <c r="A118" s="96">
        <f t="shared" ref="A118" si="33">A117+3</f>
        <v>43913</v>
      </c>
      <c r="B118" s="97" t="str">
        <f t="shared" si="13"/>
        <v>Maandag</v>
      </c>
      <c r="C118">
        <f t="shared" si="9"/>
        <v>13</v>
      </c>
      <c r="D118" s="88">
        <f t="shared" si="5"/>
        <v>0</v>
      </c>
      <c r="E118" s="88">
        <f t="shared" si="6"/>
        <v>0</v>
      </c>
      <c r="F118" s="88"/>
      <c r="G118" s="89">
        <f t="shared" si="11"/>
        <v>0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</row>
    <row r="119" spans="1:166" hidden="1">
      <c r="A119" s="96">
        <f t="shared" ref="A119" si="34">A118+1</f>
        <v>43914</v>
      </c>
      <c r="B119" s="97" t="str">
        <f t="shared" si="13"/>
        <v>Dinsdag</v>
      </c>
      <c r="C119">
        <f t="shared" si="9"/>
        <v>13</v>
      </c>
      <c r="D119" s="88">
        <f t="shared" si="5"/>
        <v>0</v>
      </c>
      <c r="E119" s="88">
        <f t="shared" si="6"/>
        <v>0</v>
      </c>
      <c r="F119" s="88"/>
      <c r="G119" s="89">
        <f t="shared" si="11"/>
        <v>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</row>
    <row r="120" spans="1:166" hidden="1">
      <c r="A120" s="96">
        <f t="shared" si="14"/>
        <v>43915</v>
      </c>
      <c r="B120" s="97" t="str">
        <f t="shared" si="13"/>
        <v>Woensdag</v>
      </c>
      <c r="C120">
        <f t="shared" si="9"/>
        <v>13</v>
      </c>
      <c r="D120" s="88">
        <f t="shared" si="5"/>
        <v>0</v>
      </c>
      <c r="E120" s="88">
        <f t="shared" si="6"/>
        <v>0</v>
      </c>
      <c r="F120" s="88"/>
      <c r="G120" s="89">
        <f t="shared" si="11"/>
        <v>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</row>
    <row r="121" spans="1:166" hidden="1">
      <c r="A121" s="96">
        <f t="shared" si="14"/>
        <v>43916</v>
      </c>
      <c r="B121" s="97" t="str">
        <f t="shared" si="13"/>
        <v>Donderdag</v>
      </c>
      <c r="C121">
        <f t="shared" si="9"/>
        <v>13</v>
      </c>
      <c r="D121" s="88">
        <f t="shared" si="5"/>
        <v>0</v>
      </c>
      <c r="E121" s="88">
        <f t="shared" si="6"/>
        <v>0</v>
      </c>
      <c r="F121" s="88"/>
      <c r="G121" s="89">
        <f t="shared" si="11"/>
        <v>0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</row>
    <row r="122" spans="1:166" hidden="1">
      <c r="A122" s="96">
        <f t="shared" si="14"/>
        <v>43917</v>
      </c>
      <c r="B122" s="97" t="str">
        <f t="shared" si="13"/>
        <v>Vrijdag</v>
      </c>
      <c r="C122">
        <f t="shared" si="9"/>
        <v>13</v>
      </c>
      <c r="D122" s="88">
        <f t="shared" ref="D122:D185" si="35">VLOOKUP(C122,$A$3:$B$54,2,FALSE)</f>
        <v>0</v>
      </c>
      <c r="E122" s="88">
        <f t="shared" ref="E122:E185" si="36">D122/$A$1</f>
        <v>0</v>
      </c>
      <c r="F122" s="88"/>
      <c r="G122" s="89">
        <f t="shared" si="11"/>
        <v>0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</row>
    <row r="123" spans="1:166" hidden="1">
      <c r="A123" s="96">
        <f t="shared" ref="A123" si="37">A122+3</f>
        <v>43920</v>
      </c>
      <c r="B123" s="97" t="str">
        <f t="shared" si="13"/>
        <v>Maandag</v>
      </c>
      <c r="C123">
        <f t="shared" si="9"/>
        <v>14</v>
      </c>
      <c r="D123" s="88">
        <f t="shared" si="35"/>
        <v>0</v>
      </c>
      <c r="E123" s="88">
        <f t="shared" si="36"/>
        <v>0</v>
      </c>
      <c r="F123" s="88"/>
      <c r="G123" s="89">
        <f t="shared" si="11"/>
        <v>0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</row>
    <row r="124" spans="1:166" hidden="1">
      <c r="A124" s="96">
        <f t="shared" ref="A124" si="38">A123+1</f>
        <v>43921</v>
      </c>
      <c r="B124" s="97" t="str">
        <f t="shared" si="13"/>
        <v>Dinsdag</v>
      </c>
      <c r="C124">
        <f t="shared" ref="C124:C187" si="39">WEEKNUM(A124,2)</f>
        <v>14</v>
      </c>
      <c r="D124" s="88">
        <f t="shared" si="35"/>
        <v>0</v>
      </c>
      <c r="E124" s="88">
        <f t="shared" si="36"/>
        <v>0</v>
      </c>
      <c r="F124" s="88"/>
      <c r="G124" s="89">
        <f t="shared" si="11"/>
        <v>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</row>
    <row r="125" spans="1:166" hidden="1">
      <c r="A125" s="96">
        <f t="shared" si="14"/>
        <v>43922</v>
      </c>
      <c r="B125" s="97" t="str">
        <f t="shared" si="13"/>
        <v>Woensdag</v>
      </c>
      <c r="C125">
        <f t="shared" si="39"/>
        <v>14</v>
      </c>
      <c r="D125" s="88">
        <f t="shared" si="35"/>
        <v>0</v>
      </c>
      <c r="E125" s="88">
        <f t="shared" si="36"/>
        <v>0</v>
      </c>
      <c r="F125" s="88"/>
      <c r="G125" s="89">
        <f t="shared" si="11"/>
        <v>0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</row>
    <row r="126" spans="1:166" hidden="1">
      <c r="A126" s="96">
        <f t="shared" si="14"/>
        <v>43923</v>
      </c>
      <c r="B126" s="97" t="str">
        <f t="shared" si="13"/>
        <v>Donderdag</v>
      </c>
      <c r="C126">
        <f t="shared" si="39"/>
        <v>14</v>
      </c>
      <c r="D126" s="88">
        <f t="shared" si="35"/>
        <v>0</v>
      </c>
      <c r="E126" s="88">
        <f t="shared" si="36"/>
        <v>0</v>
      </c>
      <c r="F126" s="88"/>
      <c r="G126" s="89">
        <f t="shared" si="11"/>
        <v>0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</row>
    <row r="127" spans="1:166" hidden="1">
      <c r="A127" s="96">
        <f t="shared" si="14"/>
        <v>43924</v>
      </c>
      <c r="B127" s="97" t="str">
        <f t="shared" si="13"/>
        <v>Vrijdag</v>
      </c>
      <c r="C127">
        <f t="shared" si="39"/>
        <v>14</v>
      </c>
      <c r="D127" s="88">
        <f t="shared" si="35"/>
        <v>0</v>
      </c>
      <c r="E127" s="88">
        <f t="shared" si="36"/>
        <v>0</v>
      </c>
      <c r="F127" s="88"/>
      <c r="G127" s="89">
        <f t="shared" si="11"/>
        <v>0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</row>
    <row r="128" spans="1:166" hidden="1">
      <c r="A128" s="96">
        <f t="shared" ref="A128" si="40">A127+3</f>
        <v>43927</v>
      </c>
      <c r="B128" s="97" t="str">
        <f t="shared" si="13"/>
        <v>Maandag</v>
      </c>
      <c r="C128">
        <f t="shared" si="39"/>
        <v>15</v>
      </c>
      <c r="D128" s="88">
        <f t="shared" si="35"/>
        <v>0</v>
      </c>
      <c r="E128" s="88">
        <f t="shared" si="36"/>
        <v>0</v>
      </c>
      <c r="F128" s="88"/>
      <c r="G128" s="89">
        <f t="shared" si="11"/>
        <v>0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</row>
    <row r="129" spans="1:166" hidden="1">
      <c r="A129" s="96">
        <f t="shared" ref="A129" si="41">A128+1</f>
        <v>43928</v>
      </c>
      <c r="B129" s="97" t="str">
        <f t="shared" si="13"/>
        <v>Dinsdag</v>
      </c>
      <c r="C129">
        <f t="shared" si="39"/>
        <v>15</v>
      </c>
      <c r="D129" s="88">
        <f t="shared" si="35"/>
        <v>0</v>
      </c>
      <c r="E129" s="88">
        <f t="shared" si="36"/>
        <v>0</v>
      </c>
      <c r="F129" s="88"/>
      <c r="G129" s="89">
        <f t="shared" si="11"/>
        <v>0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</row>
    <row r="130" spans="1:166" hidden="1">
      <c r="A130" s="96">
        <f t="shared" si="14"/>
        <v>43929</v>
      </c>
      <c r="B130" s="97" t="str">
        <f t="shared" si="13"/>
        <v>Woensdag</v>
      </c>
      <c r="C130">
        <f t="shared" si="39"/>
        <v>15</v>
      </c>
      <c r="D130" s="88">
        <f t="shared" si="35"/>
        <v>0</v>
      </c>
      <c r="E130" s="88">
        <f t="shared" si="36"/>
        <v>0</v>
      </c>
      <c r="F130" s="88"/>
      <c r="G130" s="89">
        <f t="shared" ref="G130:G193" si="42">IF(E130=0,0,IF(F130=0,G129,G129+E130-F130))</f>
        <v>0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</row>
    <row r="131" spans="1:166" hidden="1">
      <c r="A131" s="96">
        <f t="shared" si="14"/>
        <v>43930</v>
      </c>
      <c r="B131" s="97" t="str">
        <f t="shared" si="13"/>
        <v>Donderdag</v>
      </c>
      <c r="C131">
        <f t="shared" si="39"/>
        <v>15</v>
      </c>
      <c r="D131" s="88">
        <f t="shared" si="35"/>
        <v>0</v>
      </c>
      <c r="E131" s="88">
        <f t="shared" si="36"/>
        <v>0</v>
      </c>
      <c r="F131" s="88"/>
      <c r="G131" s="89">
        <f t="shared" si="42"/>
        <v>0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</row>
    <row r="132" spans="1:166" hidden="1">
      <c r="A132" s="96">
        <f t="shared" si="14"/>
        <v>43931</v>
      </c>
      <c r="B132" s="97" t="str">
        <f t="shared" ref="B132:B195" si="43">B127</f>
        <v>Vrijdag</v>
      </c>
      <c r="C132">
        <f t="shared" si="39"/>
        <v>15</v>
      </c>
      <c r="D132" s="88">
        <f t="shared" si="35"/>
        <v>0</v>
      </c>
      <c r="E132" s="88">
        <f t="shared" si="36"/>
        <v>0</v>
      </c>
      <c r="F132" s="88"/>
      <c r="G132" s="89">
        <f t="shared" si="42"/>
        <v>0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</row>
    <row r="133" spans="1:166" hidden="1">
      <c r="A133" s="96">
        <f t="shared" ref="A133:A193" si="44">A132+3</f>
        <v>43934</v>
      </c>
      <c r="B133" s="97" t="str">
        <f t="shared" si="43"/>
        <v>Maandag</v>
      </c>
      <c r="C133">
        <f t="shared" si="39"/>
        <v>16</v>
      </c>
      <c r="D133" s="88">
        <f t="shared" si="35"/>
        <v>0</v>
      </c>
      <c r="E133" s="88">
        <f t="shared" si="36"/>
        <v>0</v>
      </c>
      <c r="F133" s="88"/>
      <c r="G133" s="89">
        <f t="shared" si="42"/>
        <v>0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</row>
    <row r="134" spans="1:166" hidden="1">
      <c r="A134" s="96">
        <f t="shared" ref="A134:A197" si="45">A133+1</f>
        <v>43935</v>
      </c>
      <c r="B134" s="97" t="str">
        <f t="shared" si="43"/>
        <v>Dinsdag</v>
      </c>
      <c r="C134">
        <f t="shared" si="39"/>
        <v>16</v>
      </c>
      <c r="D134" s="88">
        <f t="shared" si="35"/>
        <v>0</v>
      </c>
      <c r="E134" s="88">
        <f t="shared" si="36"/>
        <v>0</v>
      </c>
      <c r="F134" s="88"/>
      <c r="G134" s="89">
        <f t="shared" si="42"/>
        <v>0</v>
      </c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</row>
    <row r="135" spans="1:166" hidden="1">
      <c r="A135" s="96">
        <f t="shared" si="45"/>
        <v>43936</v>
      </c>
      <c r="B135" s="97" t="str">
        <f t="shared" si="43"/>
        <v>Woensdag</v>
      </c>
      <c r="C135">
        <f t="shared" si="39"/>
        <v>16</v>
      </c>
      <c r="D135" s="88">
        <f t="shared" si="35"/>
        <v>0</v>
      </c>
      <c r="E135" s="88">
        <f t="shared" si="36"/>
        <v>0</v>
      </c>
      <c r="F135" s="88"/>
      <c r="G135" s="89">
        <f t="shared" si="42"/>
        <v>0</v>
      </c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</row>
    <row r="136" spans="1:166" hidden="1">
      <c r="A136" s="96">
        <f t="shared" si="45"/>
        <v>43937</v>
      </c>
      <c r="B136" s="97" t="str">
        <f t="shared" si="43"/>
        <v>Donderdag</v>
      </c>
      <c r="C136">
        <f t="shared" si="39"/>
        <v>16</v>
      </c>
      <c r="D136" s="88">
        <f t="shared" si="35"/>
        <v>0</v>
      </c>
      <c r="E136" s="88">
        <f t="shared" si="36"/>
        <v>0</v>
      </c>
      <c r="F136" s="88"/>
      <c r="G136" s="89">
        <f t="shared" si="42"/>
        <v>0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</row>
    <row r="137" spans="1:166" hidden="1">
      <c r="A137" s="96">
        <f t="shared" si="45"/>
        <v>43938</v>
      </c>
      <c r="B137" s="97" t="str">
        <f t="shared" si="43"/>
        <v>Vrijdag</v>
      </c>
      <c r="C137">
        <f t="shared" si="39"/>
        <v>16</v>
      </c>
      <c r="D137" s="88">
        <f t="shared" si="35"/>
        <v>0</v>
      </c>
      <c r="E137" s="88">
        <f t="shared" si="36"/>
        <v>0</v>
      </c>
      <c r="F137" s="88"/>
      <c r="G137" s="89">
        <f t="shared" si="42"/>
        <v>0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</row>
    <row r="138" spans="1:166" hidden="1">
      <c r="A138" s="96">
        <f t="shared" si="44"/>
        <v>43941</v>
      </c>
      <c r="B138" s="97" t="str">
        <f t="shared" si="43"/>
        <v>Maandag</v>
      </c>
      <c r="C138">
        <f t="shared" si="39"/>
        <v>17</v>
      </c>
      <c r="D138" s="88">
        <f t="shared" si="35"/>
        <v>0</v>
      </c>
      <c r="E138" s="88">
        <f t="shared" si="36"/>
        <v>0</v>
      </c>
      <c r="F138" s="88"/>
      <c r="G138" s="89">
        <f t="shared" si="42"/>
        <v>0</v>
      </c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</row>
    <row r="139" spans="1:166" hidden="1">
      <c r="A139" s="96">
        <f t="shared" si="45"/>
        <v>43942</v>
      </c>
      <c r="B139" s="97" t="str">
        <f t="shared" si="43"/>
        <v>Dinsdag</v>
      </c>
      <c r="C139">
        <f t="shared" si="39"/>
        <v>17</v>
      </c>
      <c r="D139" s="88">
        <f t="shared" si="35"/>
        <v>0</v>
      </c>
      <c r="E139" s="88">
        <f t="shared" si="36"/>
        <v>0</v>
      </c>
      <c r="F139" s="88"/>
      <c r="G139" s="89">
        <f t="shared" si="42"/>
        <v>0</v>
      </c>
    </row>
    <row r="140" spans="1:166" hidden="1">
      <c r="A140" s="96">
        <f t="shared" si="45"/>
        <v>43943</v>
      </c>
      <c r="B140" s="97" t="str">
        <f t="shared" si="43"/>
        <v>Woensdag</v>
      </c>
      <c r="C140">
        <f t="shared" si="39"/>
        <v>17</v>
      </c>
      <c r="D140" s="88">
        <f t="shared" si="35"/>
        <v>0</v>
      </c>
      <c r="E140" s="88">
        <f t="shared" si="36"/>
        <v>0</v>
      </c>
      <c r="F140" s="88"/>
      <c r="G140" s="89">
        <f t="shared" si="42"/>
        <v>0</v>
      </c>
    </row>
    <row r="141" spans="1:166" hidden="1">
      <c r="A141" s="96">
        <f t="shared" si="45"/>
        <v>43944</v>
      </c>
      <c r="B141" s="97" t="str">
        <f t="shared" si="43"/>
        <v>Donderdag</v>
      </c>
      <c r="C141">
        <f t="shared" si="39"/>
        <v>17</v>
      </c>
      <c r="D141" s="88">
        <f t="shared" si="35"/>
        <v>0</v>
      </c>
      <c r="E141" s="88">
        <f t="shared" si="36"/>
        <v>0</v>
      </c>
      <c r="F141" s="88"/>
      <c r="G141" s="89">
        <f t="shared" si="42"/>
        <v>0</v>
      </c>
    </row>
    <row r="142" spans="1:166" hidden="1">
      <c r="A142" s="96">
        <f t="shared" si="45"/>
        <v>43945</v>
      </c>
      <c r="B142" s="97" t="str">
        <f t="shared" si="43"/>
        <v>Vrijdag</v>
      </c>
      <c r="C142">
        <f t="shared" si="39"/>
        <v>17</v>
      </c>
      <c r="D142" s="88">
        <f t="shared" si="35"/>
        <v>0</v>
      </c>
      <c r="E142" s="88">
        <f t="shared" si="36"/>
        <v>0</v>
      </c>
      <c r="F142" s="88"/>
      <c r="G142" s="89">
        <f t="shared" si="42"/>
        <v>0</v>
      </c>
    </row>
    <row r="143" spans="1:166" hidden="1">
      <c r="A143" s="96">
        <f t="shared" si="44"/>
        <v>43948</v>
      </c>
      <c r="B143" s="97" t="str">
        <f t="shared" si="43"/>
        <v>Maandag</v>
      </c>
      <c r="C143">
        <f t="shared" si="39"/>
        <v>18</v>
      </c>
      <c r="D143" s="88">
        <f t="shared" si="35"/>
        <v>0</v>
      </c>
      <c r="E143" s="88">
        <f t="shared" si="36"/>
        <v>0</v>
      </c>
      <c r="F143" s="88"/>
      <c r="G143" s="89">
        <f t="shared" si="42"/>
        <v>0</v>
      </c>
    </row>
    <row r="144" spans="1:166" hidden="1">
      <c r="A144" s="96">
        <f t="shared" si="45"/>
        <v>43949</v>
      </c>
      <c r="B144" s="97" t="str">
        <f t="shared" si="43"/>
        <v>Dinsdag</v>
      </c>
      <c r="C144">
        <f t="shared" si="39"/>
        <v>18</v>
      </c>
      <c r="D144" s="88">
        <f t="shared" si="35"/>
        <v>0</v>
      </c>
      <c r="E144" s="88">
        <f t="shared" si="36"/>
        <v>0</v>
      </c>
      <c r="F144" s="88"/>
      <c r="G144" s="89">
        <f t="shared" si="42"/>
        <v>0</v>
      </c>
    </row>
    <row r="145" spans="1:7" hidden="1">
      <c r="A145" s="96">
        <f t="shared" si="45"/>
        <v>43950</v>
      </c>
      <c r="B145" s="97" t="str">
        <f t="shared" si="43"/>
        <v>Woensdag</v>
      </c>
      <c r="C145">
        <f t="shared" si="39"/>
        <v>18</v>
      </c>
      <c r="D145" s="88">
        <f t="shared" si="35"/>
        <v>0</v>
      </c>
      <c r="E145" s="88">
        <f t="shared" si="36"/>
        <v>0</v>
      </c>
      <c r="F145" s="88"/>
      <c r="G145" s="89">
        <f t="shared" si="42"/>
        <v>0</v>
      </c>
    </row>
    <row r="146" spans="1:7" hidden="1">
      <c r="A146" s="96">
        <f t="shared" si="45"/>
        <v>43951</v>
      </c>
      <c r="B146" s="97" t="str">
        <f t="shared" si="43"/>
        <v>Donderdag</v>
      </c>
      <c r="C146">
        <f t="shared" si="39"/>
        <v>18</v>
      </c>
      <c r="D146" s="88">
        <f t="shared" si="35"/>
        <v>0</v>
      </c>
      <c r="E146" s="88">
        <f t="shared" si="36"/>
        <v>0</v>
      </c>
      <c r="F146" s="88"/>
      <c r="G146" s="89">
        <f t="shared" si="42"/>
        <v>0</v>
      </c>
    </row>
    <row r="147" spans="1:7" hidden="1">
      <c r="A147" s="96">
        <f t="shared" si="45"/>
        <v>43952</v>
      </c>
      <c r="B147" s="97" t="str">
        <f t="shared" si="43"/>
        <v>Vrijdag</v>
      </c>
      <c r="C147">
        <f t="shared" si="39"/>
        <v>18</v>
      </c>
      <c r="D147" s="88">
        <f t="shared" si="35"/>
        <v>0</v>
      </c>
      <c r="E147" s="88">
        <f t="shared" si="36"/>
        <v>0</v>
      </c>
      <c r="F147" s="88"/>
      <c r="G147" s="89">
        <f t="shared" si="42"/>
        <v>0</v>
      </c>
    </row>
    <row r="148" spans="1:7" hidden="1">
      <c r="A148" s="96">
        <f t="shared" si="44"/>
        <v>43955</v>
      </c>
      <c r="B148" s="97" t="str">
        <f t="shared" si="43"/>
        <v>Maandag</v>
      </c>
      <c r="C148">
        <f t="shared" si="39"/>
        <v>19</v>
      </c>
      <c r="D148" s="88">
        <f t="shared" si="35"/>
        <v>0</v>
      </c>
      <c r="E148" s="88">
        <f t="shared" si="36"/>
        <v>0</v>
      </c>
      <c r="F148" s="88"/>
      <c r="G148" s="89">
        <f t="shared" si="42"/>
        <v>0</v>
      </c>
    </row>
    <row r="149" spans="1:7" hidden="1">
      <c r="A149" s="96">
        <f t="shared" si="45"/>
        <v>43956</v>
      </c>
      <c r="B149" s="97" t="str">
        <f t="shared" si="43"/>
        <v>Dinsdag</v>
      </c>
      <c r="C149">
        <f t="shared" si="39"/>
        <v>19</v>
      </c>
      <c r="D149" s="88">
        <f t="shared" si="35"/>
        <v>0</v>
      </c>
      <c r="E149" s="88">
        <f t="shared" si="36"/>
        <v>0</v>
      </c>
      <c r="F149" s="88"/>
      <c r="G149" s="89">
        <f t="shared" si="42"/>
        <v>0</v>
      </c>
    </row>
    <row r="150" spans="1:7" hidden="1">
      <c r="A150" s="96">
        <f t="shared" si="45"/>
        <v>43957</v>
      </c>
      <c r="B150" s="97" t="str">
        <f t="shared" si="43"/>
        <v>Woensdag</v>
      </c>
      <c r="C150">
        <f t="shared" si="39"/>
        <v>19</v>
      </c>
      <c r="D150" s="88">
        <f t="shared" si="35"/>
        <v>0</v>
      </c>
      <c r="E150" s="88">
        <f t="shared" si="36"/>
        <v>0</v>
      </c>
      <c r="F150" s="88"/>
      <c r="G150" s="89">
        <f t="shared" si="42"/>
        <v>0</v>
      </c>
    </row>
    <row r="151" spans="1:7" hidden="1">
      <c r="A151" s="96">
        <f t="shared" si="45"/>
        <v>43958</v>
      </c>
      <c r="B151" s="97" t="str">
        <f t="shared" si="43"/>
        <v>Donderdag</v>
      </c>
      <c r="C151">
        <f t="shared" si="39"/>
        <v>19</v>
      </c>
      <c r="D151" s="88">
        <f t="shared" si="35"/>
        <v>0</v>
      </c>
      <c r="E151" s="88">
        <f t="shared" si="36"/>
        <v>0</v>
      </c>
      <c r="F151" s="88"/>
      <c r="G151" s="89">
        <f t="shared" si="42"/>
        <v>0</v>
      </c>
    </row>
    <row r="152" spans="1:7" hidden="1">
      <c r="A152" s="96">
        <f t="shared" si="45"/>
        <v>43959</v>
      </c>
      <c r="B152" s="97" t="str">
        <f t="shared" si="43"/>
        <v>Vrijdag</v>
      </c>
      <c r="C152">
        <f t="shared" si="39"/>
        <v>19</v>
      </c>
      <c r="D152" s="88">
        <f t="shared" si="35"/>
        <v>0</v>
      </c>
      <c r="E152" s="88">
        <f t="shared" si="36"/>
        <v>0</v>
      </c>
      <c r="F152" s="88"/>
      <c r="G152" s="89">
        <f t="shared" si="42"/>
        <v>0</v>
      </c>
    </row>
    <row r="153" spans="1:7" hidden="1">
      <c r="A153" s="96">
        <f t="shared" si="44"/>
        <v>43962</v>
      </c>
      <c r="B153" s="97" t="str">
        <f t="shared" si="43"/>
        <v>Maandag</v>
      </c>
      <c r="C153">
        <f t="shared" si="39"/>
        <v>20</v>
      </c>
      <c r="D153" s="88">
        <f t="shared" si="35"/>
        <v>0</v>
      </c>
      <c r="E153" s="88">
        <f t="shared" si="36"/>
        <v>0</v>
      </c>
      <c r="F153" s="88"/>
      <c r="G153" s="89">
        <f t="shared" si="42"/>
        <v>0</v>
      </c>
    </row>
    <row r="154" spans="1:7" hidden="1">
      <c r="A154" s="96">
        <f t="shared" si="45"/>
        <v>43963</v>
      </c>
      <c r="B154" s="97" t="str">
        <f t="shared" si="43"/>
        <v>Dinsdag</v>
      </c>
      <c r="C154">
        <f t="shared" si="39"/>
        <v>20</v>
      </c>
      <c r="D154" s="88">
        <f t="shared" si="35"/>
        <v>0</v>
      </c>
      <c r="E154" s="88">
        <f t="shared" si="36"/>
        <v>0</v>
      </c>
      <c r="F154" s="88"/>
      <c r="G154" s="89">
        <f t="shared" si="42"/>
        <v>0</v>
      </c>
    </row>
    <row r="155" spans="1:7" hidden="1">
      <c r="A155" s="96">
        <f t="shared" si="45"/>
        <v>43964</v>
      </c>
      <c r="B155" s="97" t="str">
        <f t="shared" si="43"/>
        <v>Woensdag</v>
      </c>
      <c r="C155">
        <f t="shared" si="39"/>
        <v>20</v>
      </c>
      <c r="D155" s="88">
        <f t="shared" si="35"/>
        <v>0</v>
      </c>
      <c r="E155" s="88">
        <f t="shared" si="36"/>
        <v>0</v>
      </c>
      <c r="F155" s="88"/>
      <c r="G155" s="89">
        <f t="shared" si="42"/>
        <v>0</v>
      </c>
    </row>
    <row r="156" spans="1:7" hidden="1">
      <c r="A156" s="96">
        <f t="shared" si="45"/>
        <v>43965</v>
      </c>
      <c r="B156" s="97" t="str">
        <f t="shared" si="43"/>
        <v>Donderdag</v>
      </c>
      <c r="C156">
        <f t="shared" si="39"/>
        <v>20</v>
      </c>
      <c r="D156" s="88">
        <f t="shared" si="35"/>
        <v>0</v>
      </c>
      <c r="E156" s="88">
        <f t="shared" si="36"/>
        <v>0</v>
      </c>
      <c r="F156" s="88"/>
      <c r="G156" s="89">
        <f t="shared" si="42"/>
        <v>0</v>
      </c>
    </row>
    <row r="157" spans="1:7" hidden="1">
      <c r="A157" s="96">
        <f t="shared" si="45"/>
        <v>43966</v>
      </c>
      <c r="B157" s="97" t="str">
        <f t="shared" si="43"/>
        <v>Vrijdag</v>
      </c>
      <c r="C157">
        <f t="shared" si="39"/>
        <v>20</v>
      </c>
      <c r="D157" s="88">
        <f t="shared" si="35"/>
        <v>0</v>
      </c>
      <c r="E157" s="88">
        <f t="shared" si="36"/>
        <v>0</v>
      </c>
      <c r="F157" s="88"/>
      <c r="G157" s="89">
        <f t="shared" si="42"/>
        <v>0</v>
      </c>
    </row>
    <row r="158" spans="1:7" hidden="1">
      <c r="A158" s="96">
        <f t="shared" si="44"/>
        <v>43969</v>
      </c>
      <c r="B158" s="97" t="str">
        <f t="shared" si="43"/>
        <v>Maandag</v>
      </c>
      <c r="C158">
        <f t="shared" si="39"/>
        <v>21</v>
      </c>
      <c r="D158" s="88">
        <f t="shared" si="35"/>
        <v>0</v>
      </c>
      <c r="E158" s="88">
        <f t="shared" si="36"/>
        <v>0</v>
      </c>
      <c r="F158" s="88"/>
      <c r="G158" s="89">
        <f t="shared" si="42"/>
        <v>0</v>
      </c>
    </row>
    <row r="159" spans="1:7" hidden="1">
      <c r="A159" s="96">
        <f t="shared" si="45"/>
        <v>43970</v>
      </c>
      <c r="B159" s="97" t="str">
        <f t="shared" si="43"/>
        <v>Dinsdag</v>
      </c>
      <c r="C159">
        <f t="shared" si="39"/>
        <v>21</v>
      </c>
      <c r="D159" s="88">
        <f t="shared" si="35"/>
        <v>0</v>
      </c>
      <c r="E159" s="88">
        <f t="shared" si="36"/>
        <v>0</v>
      </c>
      <c r="F159" s="88"/>
      <c r="G159" s="89">
        <f t="shared" si="42"/>
        <v>0</v>
      </c>
    </row>
    <row r="160" spans="1:7" hidden="1">
      <c r="A160" s="96">
        <f t="shared" si="45"/>
        <v>43971</v>
      </c>
      <c r="B160" s="97" t="str">
        <f t="shared" si="43"/>
        <v>Woensdag</v>
      </c>
      <c r="C160">
        <f t="shared" si="39"/>
        <v>21</v>
      </c>
      <c r="D160" s="88">
        <f t="shared" si="35"/>
        <v>0</v>
      </c>
      <c r="E160" s="88">
        <f t="shared" si="36"/>
        <v>0</v>
      </c>
      <c r="F160" s="88"/>
      <c r="G160" s="89">
        <f t="shared" si="42"/>
        <v>0</v>
      </c>
    </row>
    <row r="161" spans="1:7" hidden="1">
      <c r="A161" s="96">
        <f t="shared" si="45"/>
        <v>43972</v>
      </c>
      <c r="B161" s="97" t="str">
        <f t="shared" si="43"/>
        <v>Donderdag</v>
      </c>
      <c r="C161">
        <f t="shared" si="39"/>
        <v>21</v>
      </c>
      <c r="D161" s="88">
        <f t="shared" si="35"/>
        <v>0</v>
      </c>
      <c r="E161" s="88">
        <f t="shared" si="36"/>
        <v>0</v>
      </c>
      <c r="F161" s="88"/>
      <c r="G161" s="89">
        <f t="shared" si="42"/>
        <v>0</v>
      </c>
    </row>
    <row r="162" spans="1:7" hidden="1">
      <c r="A162" s="96">
        <f t="shared" si="45"/>
        <v>43973</v>
      </c>
      <c r="B162" s="97" t="str">
        <f t="shared" si="43"/>
        <v>Vrijdag</v>
      </c>
      <c r="C162">
        <f t="shared" si="39"/>
        <v>21</v>
      </c>
      <c r="D162" s="88">
        <f t="shared" si="35"/>
        <v>0</v>
      </c>
      <c r="E162" s="88">
        <f t="shared" si="36"/>
        <v>0</v>
      </c>
      <c r="F162" s="88"/>
      <c r="G162" s="89">
        <f t="shared" si="42"/>
        <v>0</v>
      </c>
    </row>
    <row r="163" spans="1:7" hidden="1">
      <c r="A163" s="96">
        <f t="shared" si="44"/>
        <v>43976</v>
      </c>
      <c r="B163" s="97" t="str">
        <f t="shared" si="43"/>
        <v>Maandag</v>
      </c>
      <c r="C163">
        <f t="shared" si="39"/>
        <v>22</v>
      </c>
      <c r="D163" s="88">
        <f t="shared" si="35"/>
        <v>0</v>
      </c>
      <c r="E163" s="88">
        <f t="shared" si="36"/>
        <v>0</v>
      </c>
      <c r="F163" s="88"/>
      <c r="G163" s="89">
        <f t="shared" si="42"/>
        <v>0</v>
      </c>
    </row>
    <row r="164" spans="1:7" hidden="1">
      <c r="A164" s="96">
        <f t="shared" si="45"/>
        <v>43977</v>
      </c>
      <c r="B164" s="97" t="str">
        <f t="shared" si="43"/>
        <v>Dinsdag</v>
      </c>
      <c r="C164">
        <f t="shared" si="39"/>
        <v>22</v>
      </c>
      <c r="D164" s="88">
        <f t="shared" si="35"/>
        <v>0</v>
      </c>
      <c r="E164" s="88">
        <f t="shared" si="36"/>
        <v>0</v>
      </c>
      <c r="F164" s="88"/>
      <c r="G164" s="89">
        <f t="shared" si="42"/>
        <v>0</v>
      </c>
    </row>
    <row r="165" spans="1:7" hidden="1">
      <c r="A165" s="96">
        <f t="shared" si="45"/>
        <v>43978</v>
      </c>
      <c r="B165" s="97" t="str">
        <f t="shared" si="43"/>
        <v>Woensdag</v>
      </c>
      <c r="C165">
        <f t="shared" si="39"/>
        <v>22</v>
      </c>
      <c r="D165" s="88">
        <f t="shared" si="35"/>
        <v>0</v>
      </c>
      <c r="E165" s="88">
        <f t="shared" si="36"/>
        <v>0</v>
      </c>
      <c r="F165" s="88"/>
      <c r="G165" s="89">
        <f t="shared" si="42"/>
        <v>0</v>
      </c>
    </row>
    <row r="166" spans="1:7" hidden="1">
      <c r="A166" s="96">
        <f t="shared" si="45"/>
        <v>43979</v>
      </c>
      <c r="B166" s="97" t="str">
        <f t="shared" si="43"/>
        <v>Donderdag</v>
      </c>
      <c r="C166">
        <f t="shared" si="39"/>
        <v>22</v>
      </c>
      <c r="D166" s="88">
        <f t="shared" si="35"/>
        <v>0</v>
      </c>
      <c r="E166" s="88">
        <f t="shared" si="36"/>
        <v>0</v>
      </c>
      <c r="F166" s="88"/>
      <c r="G166" s="89">
        <f t="shared" si="42"/>
        <v>0</v>
      </c>
    </row>
    <row r="167" spans="1:7" hidden="1">
      <c r="A167" s="96">
        <f t="shared" si="45"/>
        <v>43980</v>
      </c>
      <c r="B167" s="97" t="str">
        <f t="shared" si="43"/>
        <v>Vrijdag</v>
      </c>
      <c r="C167">
        <f t="shared" si="39"/>
        <v>22</v>
      </c>
      <c r="D167" s="88">
        <f t="shared" si="35"/>
        <v>0</v>
      </c>
      <c r="E167" s="88">
        <f t="shared" si="36"/>
        <v>0</v>
      </c>
      <c r="F167" s="88"/>
      <c r="G167" s="89">
        <f t="shared" si="42"/>
        <v>0</v>
      </c>
    </row>
    <row r="168" spans="1:7" hidden="1">
      <c r="A168" s="96">
        <f t="shared" si="44"/>
        <v>43983</v>
      </c>
      <c r="B168" s="97" t="str">
        <f t="shared" si="43"/>
        <v>Maandag</v>
      </c>
      <c r="C168">
        <f t="shared" si="39"/>
        <v>23</v>
      </c>
      <c r="D168" s="88">
        <f t="shared" si="35"/>
        <v>0</v>
      </c>
      <c r="E168" s="88">
        <f t="shared" si="36"/>
        <v>0</v>
      </c>
      <c r="F168" s="88"/>
      <c r="G168" s="89">
        <f t="shared" si="42"/>
        <v>0</v>
      </c>
    </row>
    <row r="169" spans="1:7" hidden="1">
      <c r="A169" s="96">
        <f t="shared" si="45"/>
        <v>43984</v>
      </c>
      <c r="B169" s="97" t="str">
        <f t="shared" si="43"/>
        <v>Dinsdag</v>
      </c>
      <c r="C169">
        <f t="shared" si="39"/>
        <v>23</v>
      </c>
      <c r="D169" s="88">
        <f t="shared" si="35"/>
        <v>0</v>
      </c>
      <c r="E169" s="88">
        <f t="shared" si="36"/>
        <v>0</v>
      </c>
      <c r="F169" s="88"/>
      <c r="G169" s="89">
        <f t="shared" si="42"/>
        <v>0</v>
      </c>
    </row>
    <row r="170" spans="1:7" hidden="1">
      <c r="A170" s="96">
        <f t="shared" si="45"/>
        <v>43985</v>
      </c>
      <c r="B170" s="97" t="str">
        <f t="shared" si="43"/>
        <v>Woensdag</v>
      </c>
      <c r="C170">
        <f t="shared" si="39"/>
        <v>23</v>
      </c>
      <c r="D170" s="88">
        <f t="shared" si="35"/>
        <v>0</v>
      </c>
      <c r="E170" s="88">
        <f t="shared" si="36"/>
        <v>0</v>
      </c>
      <c r="F170" s="88"/>
      <c r="G170" s="89">
        <f t="shared" si="42"/>
        <v>0</v>
      </c>
    </row>
    <row r="171" spans="1:7" hidden="1">
      <c r="A171" s="96">
        <f t="shared" si="45"/>
        <v>43986</v>
      </c>
      <c r="B171" s="97" t="str">
        <f t="shared" si="43"/>
        <v>Donderdag</v>
      </c>
      <c r="C171">
        <f t="shared" si="39"/>
        <v>23</v>
      </c>
      <c r="D171" s="88">
        <f t="shared" si="35"/>
        <v>0</v>
      </c>
      <c r="E171" s="88">
        <f t="shared" si="36"/>
        <v>0</v>
      </c>
      <c r="F171" s="88"/>
      <c r="G171" s="89">
        <f t="shared" si="42"/>
        <v>0</v>
      </c>
    </row>
    <row r="172" spans="1:7" hidden="1">
      <c r="A172" s="96">
        <f t="shared" si="45"/>
        <v>43987</v>
      </c>
      <c r="B172" s="97" t="str">
        <f t="shared" si="43"/>
        <v>Vrijdag</v>
      </c>
      <c r="C172">
        <f t="shared" si="39"/>
        <v>23</v>
      </c>
      <c r="D172" s="88">
        <f t="shared" si="35"/>
        <v>0</v>
      </c>
      <c r="E172" s="88">
        <f t="shared" si="36"/>
        <v>0</v>
      </c>
      <c r="F172" s="88"/>
      <c r="G172" s="89">
        <f t="shared" si="42"/>
        <v>0</v>
      </c>
    </row>
    <row r="173" spans="1:7" hidden="1">
      <c r="A173" s="96">
        <f t="shared" si="44"/>
        <v>43990</v>
      </c>
      <c r="B173" s="97" t="str">
        <f t="shared" si="43"/>
        <v>Maandag</v>
      </c>
      <c r="C173">
        <f t="shared" si="39"/>
        <v>24</v>
      </c>
      <c r="D173" s="88">
        <f t="shared" si="35"/>
        <v>0</v>
      </c>
      <c r="E173" s="88">
        <f t="shared" si="36"/>
        <v>0</v>
      </c>
      <c r="F173" s="88"/>
      <c r="G173" s="89">
        <f t="shared" si="42"/>
        <v>0</v>
      </c>
    </row>
    <row r="174" spans="1:7" hidden="1">
      <c r="A174" s="96">
        <f t="shared" si="45"/>
        <v>43991</v>
      </c>
      <c r="B174" s="97" t="str">
        <f t="shared" si="43"/>
        <v>Dinsdag</v>
      </c>
      <c r="C174">
        <f t="shared" si="39"/>
        <v>24</v>
      </c>
      <c r="D174" s="88">
        <f t="shared" si="35"/>
        <v>0</v>
      </c>
      <c r="E174" s="88">
        <f t="shared" si="36"/>
        <v>0</v>
      </c>
      <c r="F174" s="88"/>
      <c r="G174" s="89">
        <f t="shared" si="42"/>
        <v>0</v>
      </c>
    </row>
    <row r="175" spans="1:7" hidden="1">
      <c r="A175" s="96">
        <f t="shared" si="45"/>
        <v>43992</v>
      </c>
      <c r="B175" s="97" t="str">
        <f t="shared" si="43"/>
        <v>Woensdag</v>
      </c>
      <c r="C175">
        <f t="shared" si="39"/>
        <v>24</v>
      </c>
      <c r="D175" s="88">
        <f t="shared" si="35"/>
        <v>0</v>
      </c>
      <c r="E175" s="88">
        <f t="shared" si="36"/>
        <v>0</v>
      </c>
      <c r="F175" s="88"/>
      <c r="G175" s="89">
        <f t="shared" si="42"/>
        <v>0</v>
      </c>
    </row>
    <row r="176" spans="1:7" hidden="1">
      <c r="A176" s="96">
        <f t="shared" si="45"/>
        <v>43993</v>
      </c>
      <c r="B176" s="97" t="str">
        <f t="shared" si="43"/>
        <v>Donderdag</v>
      </c>
      <c r="C176">
        <f t="shared" si="39"/>
        <v>24</v>
      </c>
      <c r="D176" s="88">
        <f t="shared" si="35"/>
        <v>0</v>
      </c>
      <c r="E176" s="88">
        <f t="shared" si="36"/>
        <v>0</v>
      </c>
      <c r="F176" s="88"/>
      <c r="G176" s="89">
        <f t="shared" si="42"/>
        <v>0</v>
      </c>
    </row>
    <row r="177" spans="1:7" hidden="1">
      <c r="A177" s="96">
        <f t="shared" si="45"/>
        <v>43994</v>
      </c>
      <c r="B177" s="97" t="str">
        <f t="shared" si="43"/>
        <v>Vrijdag</v>
      </c>
      <c r="C177">
        <f t="shared" si="39"/>
        <v>24</v>
      </c>
      <c r="D177" s="88">
        <f t="shared" si="35"/>
        <v>0</v>
      </c>
      <c r="E177" s="88">
        <f t="shared" si="36"/>
        <v>0</v>
      </c>
      <c r="F177" s="88"/>
      <c r="G177" s="89">
        <f t="shared" si="42"/>
        <v>0</v>
      </c>
    </row>
    <row r="178" spans="1:7" hidden="1">
      <c r="A178" s="96">
        <f t="shared" si="44"/>
        <v>43997</v>
      </c>
      <c r="B178" s="97" t="str">
        <f t="shared" si="43"/>
        <v>Maandag</v>
      </c>
      <c r="C178">
        <f t="shared" si="39"/>
        <v>25</v>
      </c>
      <c r="D178" s="88">
        <f t="shared" si="35"/>
        <v>0</v>
      </c>
      <c r="E178" s="88">
        <f t="shared" si="36"/>
        <v>0</v>
      </c>
      <c r="F178" s="88"/>
      <c r="G178" s="89">
        <f t="shared" si="42"/>
        <v>0</v>
      </c>
    </row>
    <row r="179" spans="1:7" hidden="1">
      <c r="A179" s="96">
        <f t="shared" si="45"/>
        <v>43998</v>
      </c>
      <c r="B179" s="97" t="str">
        <f t="shared" si="43"/>
        <v>Dinsdag</v>
      </c>
      <c r="C179">
        <f t="shared" si="39"/>
        <v>25</v>
      </c>
      <c r="D179" s="88">
        <f t="shared" si="35"/>
        <v>0</v>
      </c>
      <c r="E179" s="88">
        <f t="shared" si="36"/>
        <v>0</v>
      </c>
      <c r="F179" s="88"/>
      <c r="G179" s="89">
        <f t="shared" si="42"/>
        <v>0</v>
      </c>
    </row>
    <row r="180" spans="1:7" hidden="1">
      <c r="A180" s="96">
        <f t="shared" si="45"/>
        <v>43999</v>
      </c>
      <c r="B180" s="97" t="str">
        <f t="shared" si="43"/>
        <v>Woensdag</v>
      </c>
      <c r="C180">
        <f t="shared" si="39"/>
        <v>25</v>
      </c>
      <c r="D180" s="88">
        <f t="shared" si="35"/>
        <v>0</v>
      </c>
      <c r="E180" s="88">
        <f t="shared" si="36"/>
        <v>0</v>
      </c>
      <c r="F180" s="88"/>
      <c r="G180" s="89">
        <f t="shared" si="42"/>
        <v>0</v>
      </c>
    </row>
    <row r="181" spans="1:7" hidden="1">
      <c r="A181" s="96">
        <f t="shared" si="45"/>
        <v>44000</v>
      </c>
      <c r="B181" s="97" t="str">
        <f t="shared" si="43"/>
        <v>Donderdag</v>
      </c>
      <c r="C181">
        <f t="shared" si="39"/>
        <v>25</v>
      </c>
      <c r="D181" s="88">
        <f t="shared" si="35"/>
        <v>0</v>
      </c>
      <c r="E181" s="88">
        <f t="shared" si="36"/>
        <v>0</v>
      </c>
      <c r="F181" s="88"/>
      <c r="G181" s="89">
        <f t="shared" si="42"/>
        <v>0</v>
      </c>
    </row>
    <row r="182" spans="1:7" hidden="1">
      <c r="A182" s="96">
        <f t="shared" si="45"/>
        <v>44001</v>
      </c>
      <c r="B182" s="97" t="str">
        <f t="shared" si="43"/>
        <v>Vrijdag</v>
      </c>
      <c r="C182">
        <f t="shared" si="39"/>
        <v>25</v>
      </c>
      <c r="D182" s="88">
        <f t="shared" si="35"/>
        <v>0</v>
      </c>
      <c r="E182" s="88">
        <f t="shared" si="36"/>
        <v>0</v>
      </c>
      <c r="F182" s="88"/>
      <c r="G182" s="89">
        <f t="shared" si="42"/>
        <v>0</v>
      </c>
    </row>
    <row r="183" spans="1:7" hidden="1">
      <c r="A183" s="96">
        <f t="shared" si="44"/>
        <v>44004</v>
      </c>
      <c r="B183" s="97" t="str">
        <f t="shared" si="43"/>
        <v>Maandag</v>
      </c>
      <c r="C183">
        <f t="shared" si="39"/>
        <v>26</v>
      </c>
      <c r="D183" s="88">
        <f t="shared" si="35"/>
        <v>0</v>
      </c>
      <c r="E183" s="88">
        <f t="shared" si="36"/>
        <v>0</v>
      </c>
      <c r="F183" s="88"/>
      <c r="G183" s="89">
        <f t="shared" si="42"/>
        <v>0</v>
      </c>
    </row>
    <row r="184" spans="1:7" hidden="1">
      <c r="A184" s="96">
        <f t="shared" si="45"/>
        <v>44005</v>
      </c>
      <c r="B184" s="97" t="str">
        <f t="shared" si="43"/>
        <v>Dinsdag</v>
      </c>
      <c r="C184">
        <f t="shared" si="39"/>
        <v>26</v>
      </c>
      <c r="D184" s="88">
        <f t="shared" si="35"/>
        <v>0</v>
      </c>
      <c r="E184" s="88">
        <f t="shared" si="36"/>
        <v>0</v>
      </c>
      <c r="F184" s="88"/>
      <c r="G184" s="89">
        <f t="shared" si="42"/>
        <v>0</v>
      </c>
    </row>
    <row r="185" spans="1:7" hidden="1">
      <c r="A185" s="96">
        <f t="shared" si="45"/>
        <v>44006</v>
      </c>
      <c r="B185" s="97" t="str">
        <f t="shared" si="43"/>
        <v>Woensdag</v>
      </c>
      <c r="C185">
        <f t="shared" si="39"/>
        <v>26</v>
      </c>
      <c r="D185" s="88">
        <f t="shared" si="35"/>
        <v>0</v>
      </c>
      <c r="E185" s="88">
        <f t="shared" si="36"/>
        <v>0</v>
      </c>
      <c r="F185" s="88"/>
      <c r="G185" s="89">
        <f t="shared" si="42"/>
        <v>0</v>
      </c>
    </row>
    <row r="186" spans="1:7" hidden="1">
      <c r="A186" s="96">
        <f t="shared" si="45"/>
        <v>44007</v>
      </c>
      <c r="B186" s="97" t="str">
        <f t="shared" si="43"/>
        <v>Donderdag</v>
      </c>
      <c r="C186">
        <f t="shared" si="39"/>
        <v>26</v>
      </c>
      <c r="D186" s="88">
        <f t="shared" ref="D186:D249" si="46">VLOOKUP(C186,$A$3:$B$54,2,FALSE)</f>
        <v>0</v>
      </c>
      <c r="E186" s="88">
        <f t="shared" ref="E186:E249" si="47">D186/$A$1</f>
        <v>0</v>
      </c>
      <c r="F186" s="88"/>
      <c r="G186" s="89">
        <f t="shared" si="42"/>
        <v>0</v>
      </c>
    </row>
    <row r="187" spans="1:7" hidden="1">
      <c r="A187" s="96">
        <f t="shared" si="45"/>
        <v>44008</v>
      </c>
      <c r="B187" s="97" t="str">
        <f t="shared" si="43"/>
        <v>Vrijdag</v>
      </c>
      <c r="C187">
        <f t="shared" si="39"/>
        <v>26</v>
      </c>
      <c r="D187" s="88">
        <f t="shared" si="46"/>
        <v>0</v>
      </c>
      <c r="E187" s="88">
        <f t="shared" si="47"/>
        <v>0</v>
      </c>
      <c r="F187" s="88"/>
      <c r="G187" s="89">
        <f t="shared" si="42"/>
        <v>0</v>
      </c>
    </row>
    <row r="188" spans="1:7" hidden="1">
      <c r="A188" s="96">
        <f t="shared" si="44"/>
        <v>44011</v>
      </c>
      <c r="B188" s="97" t="str">
        <f t="shared" si="43"/>
        <v>Maandag</v>
      </c>
      <c r="C188">
        <f t="shared" ref="C188:C251" si="48">WEEKNUM(A188,2)</f>
        <v>27</v>
      </c>
      <c r="D188" s="88">
        <f t="shared" si="46"/>
        <v>0</v>
      </c>
      <c r="E188" s="88">
        <f t="shared" si="47"/>
        <v>0</v>
      </c>
      <c r="F188" s="88"/>
      <c r="G188" s="89">
        <f t="shared" si="42"/>
        <v>0</v>
      </c>
    </row>
    <row r="189" spans="1:7" hidden="1">
      <c r="A189" s="96">
        <f t="shared" si="45"/>
        <v>44012</v>
      </c>
      <c r="B189" s="97" t="str">
        <f t="shared" si="43"/>
        <v>Dinsdag</v>
      </c>
      <c r="C189">
        <f t="shared" si="48"/>
        <v>27</v>
      </c>
      <c r="D189" s="88">
        <f t="shared" si="46"/>
        <v>0</v>
      </c>
      <c r="E189" s="88">
        <f t="shared" si="47"/>
        <v>0</v>
      </c>
      <c r="F189" s="88"/>
      <c r="G189" s="89">
        <f t="shared" si="42"/>
        <v>0</v>
      </c>
    </row>
    <row r="190" spans="1:7" hidden="1">
      <c r="A190" s="96">
        <f t="shared" si="45"/>
        <v>44013</v>
      </c>
      <c r="B190" s="97" t="str">
        <f t="shared" si="43"/>
        <v>Woensdag</v>
      </c>
      <c r="C190">
        <f t="shared" si="48"/>
        <v>27</v>
      </c>
      <c r="D190" s="88">
        <f t="shared" si="46"/>
        <v>0</v>
      </c>
      <c r="E190" s="88">
        <f t="shared" si="47"/>
        <v>0</v>
      </c>
      <c r="F190" s="88"/>
      <c r="G190" s="89">
        <f t="shared" si="42"/>
        <v>0</v>
      </c>
    </row>
    <row r="191" spans="1:7" hidden="1">
      <c r="A191" s="96">
        <f t="shared" si="45"/>
        <v>44014</v>
      </c>
      <c r="B191" s="97" t="str">
        <f t="shared" si="43"/>
        <v>Donderdag</v>
      </c>
      <c r="C191">
        <f t="shared" si="48"/>
        <v>27</v>
      </c>
      <c r="D191" s="88">
        <f t="shared" si="46"/>
        <v>0</v>
      </c>
      <c r="E191" s="88">
        <f t="shared" si="47"/>
        <v>0</v>
      </c>
      <c r="F191" s="88"/>
      <c r="G191" s="89">
        <f t="shared" si="42"/>
        <v>0</v>
      </c>
    </row>
    <row r="192" spans="1:7" hidden="1">
      <c r="A192" s="96">
        <f t="shared" si="45"/>
        <v>44015</v>
      </c>
      <c r="B192" s="97" t="str">
        <f t="shared" si="43"/>
        <v>Vrijdag</v>
      </c>
      <c r="C192">
        <f t="shared" si="48"/>
        <v>27</v>
      </c>
      <c r="D192" s="88">
        <f t="shared" si="46"/>
        <v>0</v>
      </c>
      <c r="E192" s="88">
        <f t="shared" si="47"/>
        <v>0</v>
      </c>
      <c r="F192" s="88"/>
      <c r="G192" s="89">
        <f t="shared" si="42"/>
        <v>0</v>
      </c>
    </row>
    <row r="193" spans="1:7" hidden="1">
      <c r="A193" s="96">
        <f t="shared" si="44"/>
        <v>44018</v>
      </c>
      <c r="B193" s="97" t="str">
        <f t="shared" si="43"/>
        <v>Maandag</v>
      </c>
      <c r="C193">
        <f t="shared" si="48"/>
        <v>28</v>
      </c>
      <c r="D193" s="88">
        <f t="shared" si="46"/>
        <v>0</v>
      </c>
      <c r="E193" s="88">
        <f t="shared" si="47"/>
        <v>0</v>
      </c>
      <c r="F193" s="88"/>
      <c r="G193" s="89">
        <f t="shared" si="42"/>
        <v>0</v>
      </c>
    </row>
    <row r="194" spans="1:7" hidden="1">
      <c r="A194" s="96">
        <f t="shared" si="45"/>
        <v>44019</v>
      </c>
      <c r="B194" s="97" t="str">
        <f t="shared" si="43"/>
        <v>Dinsdag</v>
      </c>
      <c r="C194">
        <f t="shared" si="48"/>
        <v>28</v>
      </c>
      <c r="D194" s="88">
        <f t="shared" si="46"/>
        <v>0</v>
      </c>
      <c r="E194" s="88">
        <f t="shared" si="47"/>
        <v>0</v>
      </c>
      <c r="F194" s="88"/>
      <c r="G194" s="89">
        <f t="shared" ref="G194:G257" si="49">IF(E194=0,0,IF(F194=0,G193,G193+E194-F194))</f>
        <v>0</v>
      </c>
    </row>
    <row r="195" spans="1:7" hidden="1">
      <c r="A195" s="96">
        <f t="shared" si="45"/>
        <v>44020</v>
      </c>
      <c r="B195" s="97" t="str">
        <f t="shared" si="43"/>
        <v>Woensdag</v>
      </c>
      <c r="C195">
        <f t="shared" si="48"/>
        <v>28</v>
      </c>
      <c r="D195" s="88">
        <f t="shared" si="46"/>
        <v>0</v>
      </c>
      <c r="E195" s="88">
        <f t="shared" si="47"/>
        <v>0</v>
      </c>
      <c r="F195" s="88"/>
      <c r="G195" s="89">
        <f t="shared" si="49"/>
        <v>0</v>
      </c>
    </row>
    <row r="196" spans="1:7" hidden="1">
      <c r="A196" s="96">
        <f t="shared" si="45"/>
        <v>44021</v>
      </c>
      <c r="B196" s="97" t="str">
        <f t="shared" ref="B196:B259" si="50">B191</f>
        <v>Donderdag</v>
      </c>
      <c r="C196">
        <f t="shared" si="48"/>
        <v>28</v>
      </c>
      <c r="D196" s="88">
        <f t="shared" si="46"/>
        <v>0</v>
      </c>
      <c r="E196" s="88">
        <f t="shared" si="47"/>
        <v>0</v>
      </c>
      <c r="F196" s="88"/>
      <c r="G196" s="89">
        <f t="shared" si="49"/>
        <v>0</v>
      </c>
    </row>
    <row r="197" spans="1:7" hidden="1">
      <c r="A197" s="96">
        <f t="shared" si="45"/>
        <v>44022</v>
      </c>
      <c r="B197" s="97" t="str">
        <f t="shared" si="50"/>
        <v>Vrijdag</v>
      </c>
      <c r="C197">
        <f t="shared" si="48"/>
        <v>28</v>
      </c>
      <c r="D197" s="88">
        <f t="shared" si="46"/>
        <v>0</v>
      </c>
      <c r="E197" s="88">
        <f t="shared" si="47"/>
        <v>0</v>
      </c>
      <c r="F197" s="88"/>
      <c r="G197" s="89">
        <f t="shared" si="49"/>
        <v>0</v>
      </c>
    </row>
    <row r="198" spans="1:7" hidden="1">
      <c r="A198" s="96">
        <f t="shared" ref="A198:A258" si="51">A197+3</f>
        <v>44025</v>
      </c>
      <c r="B198" s="97" t="str">
        <f t="shared" si="50"/>
        <v>Maandag</v>
      </c>
      <c r="C198">
        <f t="shared" si="48"/>
        <v>29</v>
      </c>
      <c r="D198" s="88">
        <f t="shared" si="46"/>
        <v>0</v>
      </c>
      <c r="E198" s="88">
        <f t="shared" si="47"/>
        <v>0</v>
      </c>
      <c r="F198" s="88"/>
      <c r="G198" s="89">
        <f t="shared" si="49"/>
        <v>0</v>
      </c>
    </row>
    <row r="199" spans="1:7" hidden="1">
      <c r="A199" s="96">
        <f t="shared" ref="A199:A262" si="52">A198+1</f>
        <v>44026</v>
      </c>
      <c r="B199" s="97" t="str">
        <f t="shared" si="50"/>
        <v>Dinsdag</v>
      </c>
      <c r="C199">
        <f t="shared" si="48"/>
        <v>29</v>
      </c>
      <c r="D199" s="88">
        <f t="shared" si="46"/>
        <v>0</v>
      </c>
      <c r="E199" s="88">
        <f t="shared" si="47"/>
        <v>0</v>
      </c>
      <c r="F199" s="88"/>
      <c r="G199" s="89">
        <f t="shared" si="49"/>
        <v>0</v>
      </c>
    </row>
    <row r="200" spans="1:7" hidden="1">
      <c r="A200" s="96">
        <f t="shared" si="52"/>
        <v>44027</v>
      </c>
      <c r="B200" s="97" t="str">
        <f t="shared" si="50"/>
        <v>Woensdag</v>
      </c>
      <c r="C200">
        <f t="shared" si="48"/>
        <v>29</v>
      </c>
      <c r="D200" s="88">
        <f t="shared" si="46"/>
        <v>0</v>
      </c>
      <c r="E200" s="88">
        <f t="shared" si="47"/>
        <v>0</v>
      </c>
      <c r="F200" s="88"/>
      <c r="G200" s="89">
        <f t="shared" si="49"/>
        <v>0</v>
      </c>
    </row>
    <row r="201" spans="1:7" hidden="1">
      <c r="A201" s="96">
        <f t="shared" si="52"/>
        <v>44028</v>
      </c>
      <c r="B201" s="97" t="str">
        <f t="shared" si="50"/>
        <v>Donderdag</v>
      </c>
      <c r="C201">
        <f t="shared" si="48"/>
        <v>29</v>
      </c>
      <c r="D201" s="88">
        <f t="shared" si="46"/>
        <v>0</v>
      </c>
      <c r="E201" s="88">
        <f t="shared" si="47"/>
        <v>0</v>
      </c>
      <c r="F201" s="88"/>
      <c r="G201" s="89">
        <f t="shared" si="49"/>
        <v>0</v>
      </c>
    </row>
    <row r="202" spans="1:7" hidden="1">
      <c r="A202" s="96">
        <f t="shared" si="52"/>
        <v>44029</v>
      </c>
      <c r="B202" s="97" t="str">
        <f t="shared" si="50"/>
        <v>Vrijdag</v>
      </c>
      <c r="C202">
        <f t="shared" si="48"/>
        <v>29</v>
      </c>
      <c r="D202" s="88">
        <f t="shared" si="46"/>
        <v>0</v>
      </c>
      <c r="E202" s="88">
        <f t="shared" si="47"/>
        <v>0</v>
      </c>
      <c r="F202" s="88"/>
      <c r="G202" s="89">
        <f t="shared" si="49"/>
        <v>0</v>
      </c>
    </row>
    <row r="203" spans="1:7" hidden="1">
      <c r="A203" s="96">
        <f t="shared" si="51"/>
        <v>44032</v>
      </c>
      <c r="B203" s="97" t="str">
        <f t="shared" si="50"/>
        <v>Maandag</v>
      </c>
      <c r="C203">
        <f t="shared" si="48"/>
        <v>30</v>
      </c>
      <c r="D203" s="88">
        <f t="shared" si="46"/>
        <v>0</v>
      </c>
      <c r="E203" s="88">
        <f t="shared" si="47"/>
        <v>0</v>
      </c>
      <c r="F203" s="88"/>
      <c r="G203" s="89">
        <f t="shared" si="49"/>
        <v>0</v>
      </c>
    </row>
    <row r="204" spans="1:7" hidden="1">
      <c r="A204" s="96">
        <f t="shared" si="52"/>
        <v>44033</v>
      </c>
      <c r="B204" s="97" t="str">
        <f t="shared" si="50"/>
        <v>Dinsdag</v>
      </c>
      <c r="C204">
        <f t="shared" si="48"/>
        <v>30</v>
      </c>
      <c r="D204" s="88">
        <f t="shared" si="46"/>
        <v>0</v>
      </c>
      <c r="E204" s="88">
        <f t="shared" si="47"/>
        <v>0</v>
      </c>
      <c r="F204" s="88"/>
      <c r="G204" s="89">
        <f t="shared" si="49"/>
        <v>0</v>
      </c>
    </row>
    <row r="205" spans="1:7" hidden="1">
      <c r="A205" s="96">
        <f t="shared" si="52"/>
        <v>44034</v>
      </c>
      <c r="B205" s="97" t="str">
        <f t="shared" si="50"/>
        <v>Woensdag</v>
      </c>
      <c r="C205">
        <f t="shared" si="48"/>
        <v>30</v>
      </c>
      <c r="D205" s="88">
        <f t="shared" si="46"/>
        <v>0</v>
      </c>
      <c r="E205" s="88">
        <f t="shared" si="47"/>
        <v>0</v>
      </c>
      <c r="F205" s="88"/>
      <c r="G205" s="89">
        <f t="shared" si="49"/>
        <v>0</v>
      </c>
    </row>
    <row r="206" spans="1:7" hidden="1">
      <c r="A206" s="96">
        <f t="shared" si="52"/>
        <v>44035</v>
      </c>
      <c r="B206" s="97" t="str">
        <f t="shared" si="50"/>
        <v>Donderdag</v>
      </c>
      <c r="C206">
        <f t="shared" si="48"/>
        <v>30</v>
      </c>
      <c r="D206" s="88">
        <f t="shared" si="46"/>
        <v>0</v>
      </c>
      <c r="E206" s="88">
        <f t="shared" si="47"/>
        <v>0</v>
      </c>
      <c r="F206" s="88"/>
      <c r="G206" s="89">
        <f t="shared" si="49"/>
        <v>0</v>
      </c>
    </row>
    <row r="207" spans="1:7" hidden="1">
      <c r="A207" s="96">
        <f t="shared" si="52"/>
        <v>44036</v>
      </c>
      <c r="B207" s="97" t="str">
        <f t="shared" si="50"/>
        <v>Vrijdag</v>
      </c>
      <c r="C207">
        <f t="shared" si="48"/>
        <v>30</v>
      </c>
      <c r="D207" s="88">
        <f t="shared" si="46"/>
        <v>0</v>
      </c>
      <c r="E207" s="88">
        <f t="shared" si="47"/>
        <v>0</v>
      </c>
      <c r="F207" s="88"/>
      <c r="G207" s="89">
        <f t="shared" si="49"/>
        <v>0</v>
      </c>
    </row>
    <row r="208" spans="1:7" hidden="1">
      <c r="A208" s="96">
        <f t="shared" si="51"/>
        <v>44039</v>
      </c>
      <c r="B208" s="97" t="str">
        <f t="shared" si="50"/>
        <v>Maandag</v>
      </c>
      <c r="C208">
        <f t="shared" si="48"/>
        <v>31</v>
      </c>
      <c r="D208" s="88">
        <f t="shared" si="46"/>
        <v>0</v>
      </c>
      <c r="E208" s="88">
        <f t="shared" si="47"/>
        <v>0</v>
      </c>
      <c r="F208" s="88"/>
      <c r="G208" s="89">
        <f t="shared" si="49"/>
        <v>0</v>
      </c>
    </row>
    <row r="209" spans="1:7" hidden="1">
      <c r="A209" s="96">
        <f t="shared" si="52"/>
        <v>44040</v>
      </c>
      <c r="B209" s="97" t="str">
        <f t="shared" si="50"/>
        <v>Dinsdag</v>
      </c>
      <c r="C209">
        <f t="shared" si="48"/>
        <v>31</v>
      </c>
      <c r="D209" s="88">
        <f t="shared" si="46"/>
        <v>0</v>
      </c>
      <c r="E209" s="88">
        <f t="shared" si="47"/>
        <v>0</v>
      </c>
      <c r="F209" s="88"/>
      <c r="G209" s="89">
        <f t="shared" si="49"/>
        <v>0</v>
      </c>
    </row>
    <row r="210" spans="1:7" hidden="1">
      <c r="A210" s="96">
        <f t="shared" si="52"/>
        <v>44041</v>
      </c>
      <c r="B210" s="97" t="str">
        <f t="shared" si="50"/>
        <v>Woensdag</v>
      </c>
      <c r="C210">
        <f t="shared" si="48"/>
        <v>31</v>
      </c>
      <c r="D210" s="88">
        <f t="shared" si="46"/>
        <v>0</v>
      </c>
      <c r="E210" s="88">
        <f t="shared" si="47"/>
        <v>0</v>
      </c>
      <c r="F210" s="88"/>
      <c r="G210" s="89">
        <f t="shared" si="49"/>
        <v>0</v>
      </c>
    </row>
    <row r="211" spans="1:7" hidden="1">
      <c r="A211" s="96">
        <f t="shared" si="52"/>
        <v>44042</v>
      </c>
      <c r="B211" s="97" t="str">
        <f t="shared" si="50"/>
        <v>Donderdag</v>
      </c>
      <c r="C211">
        <f t="shared" si="48"/>
        <v>31</v>
      </c>
      <c r="D211" s="88">
        <f t="shared" si="46"/>
        <v>0</v>
      </c>
      <c r="E211" s="88">
        <f t="shared" si="47"/>
        <v>0</v>
      </c>
      <c r="F211" s="88"/>
      <c r="G211" s="89">
        <f t="shared" si="49"/>
        <v>0</v>
      </c>
    </row>
    <row r="212" spans="1:7" hidden="1">
      <c r="A212" s="96">
        <f t="shared" si="52"/>
        <v>44043</v>
      </c>
      <c r="B212" s="97" t="str">
        <f t="shared" si="50"/>
        <v>Vrijdag</v>
      </c>
      <c r="C212">
        <f t="shared" si="48"/>
        <v>31</v>
      </c>
      <c r="D212" s="88">
        <f t="shared" si="46"/>
        <v>0</v>
      </c>
      <c r="E212" s="88">
        <f t="shared" si="47"/>
        <v>0</v>
      </c>
      <c r="F212" s="88"/>
      <c r="G212" s="89">
        <f t="shared" si="49"/>
        <v>0</v>
      </c>
    </row>
    <row r="213" spans="1:7" hidden="1">
      <c r="A213" s="96">
        <f t="shared" si="51"/>
        <v>44046</v>
      </c>
      <c r="B213" s="97" t="str">
        <f t="shared" si="50"/>
        <v>Maandag</v>
      </c>
      <c r="C213">
        <f t="shared" si="48"/>
        <v>32</v>
      </c>
      <c r="D213" s="88">
        <f t="shared" si="46"/>
        <v>0</v>
      </c>
      <c r="E213" s="88">
        <f t="shared" si="47"/>
        <v>0</v>
      </c>
      <c r="F213" s="88"/>
      <c r="G213" s="89">
        <f t="shared" si="49"/>
        <v>0</v>
      </c>
    </row>
    <row r="214" spans="1:7" hidden="1">
      <c r="A214" s="96">
        <f t="shared" si="52"/>
        <v>44047</v>
      </c>
      <c r="B214" s="97" t="str">
        <f t="shared" si="50"/>
        <v>Dinsdag</v>
      </c>
      <c r="C214">
        <f t="shared" si="48"/>
        <v>32</v>
      </c>
      <c r="D214" s="88">
        <f t="shared" si="46"/>
        <v>0</v>
      </c>
      <c r="E214" s="88">
        <f t="shared" si="47"/>
        <v>0</v>
      </c>
      <c r="F214" s="88"/>
      <c r="G214" s="89">
        <f t="shared" si="49"/>
        <v>0</v>
      </c>
    </row>
    <row r="215" spans="1:7" hidden="1">
      <c r="A215" s="96">
        <f t="shared" si="52"/>
        <v>44048</v>
      </c>
      <c r="B215" s="97" t="str">
        <f t="shared" si="50"/>
        <v>Woensdag</v>
      </c>
      <c r="C215">
        <f t="shared" si="48"/>
        <v>32</v>
      </c>
      <c r="D215" s="88">
        <f t="shared" si="46"/>
        <v>0</v>
      </c>
      <c r="E215" s="88">
        <f t="shared" si="47"/>
        <v>0</v>
      </c>
      <c r="F215" s="88"/>
      <c r="G215" s="89">
        <f t="shared" si="49"/>
        <v>0</v>
      </c>
    </row>
    <row r="216" spans="1:7" hidden="1">
      <c r="A216" s="96">
        <f t="shared" si="52"/>
        <v>44049</v>
      </c>
      <c r="B216" s="97" t="str">
        <f t="shared" si="50"/>
        <v>Donderdag</v>
      </c>
      <c r="C216">
        <f t="shared" si="48"/>
        <v>32</v>
      </c>
      <c r="D216" s="88">
        <f t="shared" si="46"/>
        <v>0</v>
      </c>
      <c r="E216" s="88">
        <f t="shared" si="47"/>
        <v>0</v>
      </c>
      <c r="F216" s="88"/>
      <c r="G216" s="89">
        <f t="shared" si="49"/>
        <v>0</v>
      </c>
    </row>
    <row r="217" spans="1:7" hidden="1">
      <c r="A217" s="96">
        <f t="shared" si="52"/>
        <v>44050</v>
      </c>
      <c r="B217" s="97" t="str">
        <f t="shared" si="50"/>
        <v>Vrijdag</v>
      </c>
      <c r="C217">
        <f t="shared" si="48"/>
        <v>32</v>
      </c>
      <c r="D217" s="88">
        <f t="shared" si="46"/>
        <v>0</v>
      </c>
      <c r="E217" s="88">
        <f t="shared" si="47"/>
        <v>0</v>
      </c>
      <c r="F217" s="88"/>
      <c r="G217" s="89">
        <f t="shared" si="49"/>
        <v>0</v>
      </c>
    </row>
    <row r="218" spans="1:7" hidden="1">
      <c r="A218" s="96">
        <f t="shared" si="51"/>
        <v>44053</v>
      </c>
      <c r="B218" s="97" t="str">
        <f t="shared" si="50"/>
        <v>Maandag</v>
      </c>
      <c r="C218">
        <f t="shared" si="48"/>
        <v>33</v>
      </c>
      <c r="D218" s="88">
        <f t="shared" si="46"/>
        <v>0</v>
      </c>
      <c r="E218" s="88">
        <f t="shared" si="47"/>
        <v>0</v>
      </c>
      <c r="F218" s="88"/>
      <c r="G218" s="89">
        <f t="shared" si="49"/>
        <v>0</v>
      </c>
    </row>
    <row r="219" spans="1:7" hidden="1">
      <c r="A219" s="96">
        <f t="shared" si="52"/>
        <v>44054</v>
      </c>
      <c r="B219" s="97" t="str">
        <f t="shared" si="50"/>
        <v>Dinsdag</v>
      </c>
      <c r="C219">
        <f t="shared" si="48"/>
        <v>33</v>
      </c>
      <c r="D219" s="88">
        <f t="shared" si="46"/>
        <v>0</v>
      </c>
      <c r="E219" s="88">
        <f t="shared" si="47"/>
        <v>0</v>
      </c>
      <c r="F219" s="88"/>
      <c r="G219" s="89">
        <f t="shared" si="49"/>
        <v>0</v>
      </c>
    </row>
    <row r="220" spans="1:7" hidden="1">
      <c r="A220" s="96">
        <f t="shared" si="52"/>
        <v>44055</v>
      </c>
      <c r="B220" s="97" t="str">
        <f t="shared" si="50"/>
        <v>Woensdag</v>
      </c>
      <c r="C220">
        <f t="shared" si="48"/>
        <v>33</v>
      </c>
      <c r="D220" s="88">
        <f t="shared" si="46"/>
        <v>0</v>
      </c>
      <c r="E220" s="88">
        <f t="shared" si="47"/>
        <v>0</v>
      </c>
      <c r="F220" s="88"/>
      <c r="G220" s="89">
        <f t="shared" si="49"/>
        <v>0</v>
      </c>
    </row>
    <row r="221" spans="1:7" hidden="1">
      <c r="A221" s="96">
        <f t="shared" si="52"/>
        <v>44056</v>
      </c>
      <c r="B221" s="97" t="str">
        <f t="shared" si="50"/>
        <v>Donderdag</v>
      </c>
      <c r="C221">
        <f t="shared" si="48"/>
        <v>33</v>
      </c>
      <c r="D221" s="88">
        <f t="shared" si="46"/>
        <v>0</v>
      </c>
      <c r="E221" s="88">
        <f t="shared" si="47"/>
        <v>0</v>
      </c>
      <c r="F221" s="88"/>
      <c r="G221" s="89">
        <f t="shared" si="49"/>
        <v>0</v>
      </c>
    </row>
    <row r="222" spans="1:7" hidden="1">
      <c r="A222" s="96">
        <f t="shared" si="52"/>
        <v>44057</v>
      </c>
      <c r="B222" s="97" t="str">
        <f t="shared" si="50"/>
        <v>Vrijdag</v>
      </c>
      <c r="C222">
        <f t="shared" si="48"/>
        <v>33</v>
      </c>
      <c r="D222" s="88">
        <f t="shared" si="46"/>
        <v>0</v>
      </c>
      <c r="E222" s="88">
        <f t="shared" si="47"/>
        <v>0</v>
      </c>
      <c r="F222" s="88"/>
      <c r="G222" s="89">
        <f t="shared" si="49"/>
        <v>0</v>
      </c>
    </row>
    <row r="223" spans="1:7" hidden="1">
      <c r="A223" s="96">
        <f t="shared" si="51"/>
        <v>44060</v>
      </c>
      <c r="B223" s="97" t="str">
        <f t="shared" si="50"/>
        <v>Maandag</v>
      </c>
      <c r="C223">
        <f t="shared" si="48"/>
        <v>34</v>
      </c>
      <c r="D223" s="88">
        <f t="shared" si="46"/>
        <v>0</v>
      </c>
      <c r="E223" s="88">
        <f t="shared" si="47"/>
        <v>0</v>
      </c>
      <c r="F223" s="88"/>
      <c r="G223" s="89">
        <f t="shared" si="49"/>
        <v>0</v>
      </c>
    </row>
    <row r="224" spans="1:7" hidden="1">
      <c r="A224" s="96">
        <f t="shared" si="52"/>
        <v>44061</v>
      </c>
      <c r="B224" s="97" t="str">
        <f t="shared" si="50"/>
        <v>Dinsdag</v>
      </c>
      <c r="C224">
        <f t="shared" si="48"/>
        <v>34</v>
      </c>
      <c r="D224" s="88">
        <f t="shared" si="46"/>
        <v>0</v>
      </c>
      <c r="E224" s="88">
        <f t="shared" si="47"/>
        <v>0</v>
      </c>
      <c r="F224" s="88"/>
      <c r="G224" s="89">
        <f t="shared" si="49"/>
        <v>0</v>
      </c>
    </row>
    <row r="225" spans="1:7" hidden="1">
      <c r="A225" s="96">
        <f t="shared" si="52"/>
        <v>44062</v>
      </c>
      <c r="B225" s="97" t="str">
        <f t="shared" si="50"/>
        <v>Woensdag</v>
      </c>
      <c r="C225">
        <f t="shared" si="48"/>
        <v>34</v>
      </c>
      <c r="D225" s="88">
        <f t="shared" si="46"/>
        <v>0</v>
      </c>
      <c r="E225" s="88">
        <f t="shared" si="47"/>
        <v>0</v>
      </c>
      <c r="F225" s="88"/>
      <c r="G225" s="89">
        <f t="shared" si="49"/>
        <v>0</v>
      </c>
    </row>
    <row r="226" spans="1:7" hidden="1">
      <c r="A226" s="96">
        <f t="shared" si="52"/>
        <v>44063</v>
      </c>
      <c r="B226" s="97" t="str">
        <f t="shared" si="50"/>
        <v>Donderdag</v>
      </c>
      <c r="C226">
        <f t="shared" si="48"/>
        <v>34</v>
      </c>
      <c r="D226" s="88">
        <f t="shared" si="46"/>
        <v>0</v>
      </c>
      <c r="E226" s="88">
        <f t="shared" si="47"/>
        <v>0</v>
      </c>
      <c r="F226" s="88"/>
      <c r="G226" s="89">
        <f t="shared" si="49"/>
        <v>0</v>
      </c>
    </row>
    <row r="227" spans="1:7" hidden="1">
      <c r="A227" s="96">
        <f t="shared" si="52"/>
        <v>44064</v>
      </c>
      <c r="B227" s="97" t="str">
        <f t="shared" si="50"/>
        <v>Vrijdag</v>
      </c>
      <c r="C227">
        <f t="shared" si="48"/>
        <v>34</v>
      </c>
      <c r="D227" s="88">
        <f t="shared" si="46"/>
        <v>0</v>
      </c>
      <c r="E227" s="88">
        <f t="shared" si="47"/>
        <v>0</v>
      </c>
      <c r="F227" s="88"/>
      <c r="G227" s="89">
        <f t="shared" si="49"/>
        <v>0</v>
      </c>
    </row>
    <row r="228" spans="1:7" hidden="1">
      <c r="A228" s="96">
        <f t="shared" si="51"/>
        <v>44067</v>
      </c>
      <c r="B228" s="97" t="str">
        <f t="shared" si="50"/>
        <v>Maandag</v>
      </c>
      <c r="C228">
        <f t="shared" si="48"/>
        <v>35</v>
      </c>
      <c r="D228" s="88">
        <f t="shared" si="46"/>
        <v>0</v>
      </c>
      <c r="E228" s="88">
        <f t="shared" si="47"/>
        <v>0</v>
      </c>
      <c r="F228" s="88"/>
      <c r="G228" s="89">
        <f t="shared" si="49"/>
        <v>0</v>
      </c>
    </row>
    <row r="229" spans="1:7" hidden="1">
      <c r="A229" s="96">
        <f t="shared" si="52"/>
        <v>44068</v>
      </c>
      <c r="B229" s="97" t="str">
        <f t="shared" si="50"/>
        <v>Dinsdag</v>
      </c>
      <c r="C229">
        <f t="shared" si="48"/>
        <v>35</v>
      </c>
      <c r="D229" s="88">
        <f t="shared" si="46"/>
        <v>0</v>
      </c>
      <c r="E229" s="88">
        <f t="shared" si="47"/>
        <v>0</v>
      </c>
      <c r="F229" s="88"/>
      <c r="G229" s="89">
        <f t="shared" si="49"/>
        <v>0</v>
      </c>
    </row>
    <row r="230" spans="1:7" hidden="1">
      <c r="A230" s="96">
        <f t="shared" si="52"/>
        <v>44069</v>
      </c>
      <c r="B230" s="97" t="str">
        <f t="shared" si="50"/>
        <v>Woensdag</v>
      </c>
      <c r="C230">
        <f t="shared" si="48"/>
        <v>35</v>
      </c>
      <c r="D230" s="88">
        <f t="shared" si="46"/>
        <v>0</v>
      </c>
      <c r="E230" s="88">
        <f t="shared" si="47"/>
        <v>0</v>
      </c>
      <c r="F230" s="88"/>
      <c r="G230" s="89">
        <f t="shared" si="49"/>
        <v>0</v>
      </c>
    </row>
    <row r="231" spans="1:7" hidden="1">
      <c r="A231" s="96">
        <f t="shared" si="52"/>
        <v>44070</v>
      </c>
      <c r="B231" s="97" t="str">
        <f t="shared" si="50"/>
        <v>Donderdag</v>
      </c>
      <c r="C231">
        <f t="shared" si="48"/>
        <v>35</v>
      </c>
      <c r="D231" s="88">
        <f t="shared" si="46"/>
        <v>0</v>
      </c>
      <c r="E231" s="88">
        <f t="shared" si="47"/>
        <v>0</v>
      </c>
      <c r="F231" s="88"/>
      <c r="G231" s="89">
        <f t="shared" si="49"/>
        <v>0</v>
      </c>
    </row>
    <row r="232" spans="1:7" hidden="1">
      <c r="A232" s="96">
        <f t="shared" si="52"/>
        <v>44071</v>
      </c>
      <c r="B232" s="97" t="str">
        <f t="shared" si="50"/>
        <v>Vrijdag</v>
      </c>
      <c r="C232">
        <f t="shared" si="48"/>
        <v>35</v>
      </c>
      <c r="D232" s="88">
        <f t="shared" si="46"/>
        <v>0</v>
      </c>
      <c r="E232" s="88">
        <f t="shared" si="47"/>
        <v>0</v>
      </c>
      <c r="F232" s="88"/>
      <c r="G232" s="89">
        <f t="shared" si="49"/>
        <v>0</v>
      </c>
    </row>
    <row r="233" spans="1:7" hidden="1">
      <c r="A233" s="96">
        <f t="shared" si="51"/>
        <v>44074</v>
      </c>
      <c r="B233" s="97" t="str">
        <f t="shared" si="50"/>
        <v>Maandag</v>
      </c>
      <c r="C233">
        <f t="shared" si="48"/>
        <v>36</v>
      </c>
      <c r="D233" s="88">
        <f t="shared" si="46"/>
        <v>0</v>
      </c>
      <c r="E233" s="88">
        <f t="shared" si="47"/>
        <v>0</v>
      </c>
      <c r="F233" s="88"/>
      <c r="G233" s="89">
        <f t="shared" si="49"/>
        <v>0</v>
      </c>
    </row>
    <row r="234" spans="1:7" hidden="1">
      <c r="A234" s="96">
        <f t="shared" si="52"/>
        <v>44075</v>
      </c>
      <c r="B234" s="97" t="str">
        <f t="shared" si="50"/>
        <v>Dinsdag</v>
      </c>
      <c r="C234">
        <f t="shared" si="48"/>
        <v>36</v>
      </c>
      <c r="D234" s="88">
        <f t="shared" si="46"/>
        <v>0</v>
      </c>
      <c r="E234" s="88">
        <f t="shared" si="47"/>
        <v>0</v>
      </c>
      <c r="F234" s="88"/>
      <c r="G234" s="89">
        <f t="shared" si="49"/>
        <v>0</v>
      </c>
    </row>
    <row r="235" spans="1:7" hidden="1">
      <c r="A235" s="96">
        <f t="shared" si="52"/>
        <v>44076</v>
      </c>
      <c r="B235" s="97" t="str">
        <f t="shared" si="50"/>
        <v>Woensdag</v>
      </c>
      <c r="C235">
        <f t="shared" si="48"/>
        <v>36</v>
      </c>
      <c r="D235" s="88">
        <f t="shared" si="46"/>
        <v>0</v>
      </c>
      <c r="E235" s="88">
        <f t="shared" si="47"/>
        <v>0</v>
      </c>
      <c r="F235" s="88"/>
      <c r="G235" s="89">
        <f t="shared" si="49"/>
        <v>0</v>
      </c>
    </row>
    <row r="236" spans="1:7" hidden="1">
      <c r="A236" s="96">
        <f t="shared" si="52"/>
        <v>44077</v>
      </c>
      <c r="B236" s="97" t="str">
        <f t="shared" si="50"/>
        <v>Donderdag</v>
      </c>
      <c r="C236">
        <f t="shared" si="48"/>
        <v>36</v>
      </c>
      <c r="D236" s="88">
        <f t="shared" si="46"/>
        <v>0</v>
      </c>
      <c r="E236" s="88">
        <f t="shared" si="47"/>
        <v>0</v>
      </c>
      <c r="F236" s="88"/>
      <c r="G236" s="89">
        <f t="shared" si="49"/>
        <v>0</v>
      </c>
    </row>
    <row r="237" spans="1:7" hidden="1">
      <c r="A237" s="96">
        <f t="shared" si="52"/>
        <v>44078</v>
      </c>
      <c r="B237" s="97" t="str">
        <f t="shared" si="50"/>
        <v>Vrijdag</v>
      </c>
      <c r="C237">
        <f t="shared" si="48"/>
        <v>36</v>
      </c>
      <c r="D237" s="88">
        <f t="shared" si="46"/>
        <v>0</v>
      </c>
      <c r="E237" s="88">
        <f t="shared" si="47"/>
        <v>0</v>
      </c>
      <c r="F237" s="88"/>
      <c r="G237" s="89">
        <f t="shared" si="49"/>
        <v>0</v>
      </c>
    </row>
    <row r="238" spans="1:7" hidden="1">
      <c r="A238" s="96">
        <f t="shared" si="51"/>
        <v>44081</v>
      </c>
      <c r="B238" s="97" t="str">
        <f t="shared" si="50"/>
        <v>Maandag</v>
      </c>
      <c r="C238">
        <f t="shared" si="48"/>
        <v>37</v>
      </c>
      <c r="D238" s="88">
        <f t="shared" si="46"/>
        <v>0</v>
      </c>
      <c r="E238" s="88">
        <f t="shared" si="47"/>
        <v>0</v>
      </c>
      <c r="F238" s="88"/>
      <c r="G238" s="89">
        <f t="shared" si="49"/>
        <v>0</v>
      </c>
    </row>
    <row r="239" spans="1:7" hidden="1">
      <c r="A239" s="96">
        <f t="shared" si="52"/>
        <v>44082</v>
      </c>
      <c r="B239" s="97" t="str">
        <f t="shared" si="50"/>
        <v>Dinsdag</v>
      </c>
      <c r="C239">
        <f t="shared" si="48"/>
        <v>37</v>
      </c>
      <c r="D239" s="88">
        <f t="shared" si="46"/>
        <v>0</v>
      </c>
      <c r="E239" s="88">
        <f t="shared" si="47"/>
        <v>0</v>
      </c>
      <c r="F239" s="88"/>
      <c r="G239" s="89">
        <f t="shared" si="49"/>
        <v>0</v>
      </c>
    </row>
    <row r="240" spans="1:7" hidden="1">
      <c r="A240" s="96">
        <f t="shared" si="52"/>
        <v>44083</v>
      </c>
      <c r="B240" s="97" t="str">
        <f t="shared" si="50"/>
        <v>Woensdag</v>
      </c>
      <c r="C240">
        <f t="shared" si="48"/>
        <v>37</v>
      </c>
      <c r="D240" s="88">
        <f t="shared" si="46"/>
        <v>0</v>
      </c>
      <c r="E240" s="88">
        <f t="shared" si="47"/>
        <v>0</v>
      </c>
      <c r="F240" s="88"/>
      <c r="G240" s="89">
        <f t="shared" si="49"/>
        <v>0</v>
      </c>
    </row>
    <row r="241" spans="1:7" hidden="1">
      <c r="A241" s="96">
        <f t="shared" si="52"/>
        <v>44084</v>
      </c>
      <c r="B241" s="97" t="str">
        <f t="shared" si="50"/>
        <v>Donderdag</v>
      </c>
      <c r="C241">
        <f t="shared" si="48"/>
        <v>37</v>
      </c>
      <c r="D241" s="88">
        <f t="shared" si="46"/>
        <v>0</v>
      </c>
      <c r="E241" s="88">
        <f t="shared" si="47"/>
        <v>0</v>
      </c>
      <c r="F241" s="88"/>
      <c r="G241" s="89">
        <f t="shared" si="49"/>
        <v>0</v>
      </c>
    </row>
    <row r="242" spans="1:7" hidden="1">
      <c r="A242" s="96">
        <f t="shared" si="52"/>
        <v>44085</v>
      </c>
      <c r="B242" s="97" t="str">
        <f t="shared" si="50"/>
        <v>Vrijdag</v>
      </c>
      <c r="C242">
        <f t="shared" si="48"/>
        <v>37</v>
      </c>
      <c r="D242" s="88">
        <f t="shared" si="46"/>
        <v>0</v>
      </c>
      <c r="E242" s="88">
        <f t="shared" si="47"/>
        <v>0</v>
      </c>
      <c r="F242" s="88"/>
      <c r="G242" s="89">
        <f t="shared" si="49"/>
        <v>0</v>
      </c>
    </row>
    <row r="243" spans="1:7" hidden="1">
      <c r="A243" s="96">
        <f t="shared" si="51"/>
        <v>44088</v>
      </c>
      <c r="B243" s="97" t="str">
        <f t="shared" si="50"/>
        <v>Maandag</v>
      </c>
      <c r="C243">
        <f t="shared" si="48"/>
        <v>38</v>
      </c>
      <c r="D243" s="88">
        <f t="shared" si="46"/>
        <v>0</v>
      </c>
      <c r="E243" s="88">
        <f t="shared" si="47"/>
        <v>0</v>
      </c>
      <c r="F243" s="88"/>
      <c r="G243" s="89">
        <f t="shared" si="49"/>
        <v>0</v>
      </c>
    </row>
    <row r="244" spans="1:7" hidden="1">
      <c r="A244" s="96">
        <f t="shared" si="52"/>
        <v>44089</v>
      </c>
      <c r="B244" s="97" t="str">
        <f t="shared" si="50"/>
        <v>Dinsdag</v>
      </c>
      <c r="C244">
        <f t="shared" si="48"/>
        <v>38</v>
      </c>
      <c r="D244" s="88">
        <f t="shared" si="46"/>
        <v>0</v>
      </c>
      <c r="E244" s="88">
        <f t="shared" si="47"/>
        <v>0</v>
      </c>
      <c r="F244" s="88"/>
      <c r="G244" s="89">
        <f t="shared" si="49"/>
        <v>0</v>
      </c>
    </row>
    <row r="245" spans="1:7" hidden="1">
      <c r="A245" s="96">
        <f t="shared" si="52"/>
        <v>44090</v>
      </c>
      <c r="B245" s="97" t="str">
        <f t="shared" si="50"/>
        <v>Woensdag</v>
      </c>
      <c r="C245">
        <f t="shared" si="48"/>
        <v>38</v>
      </c>
      <c r="D245" s="88">
        <f t="shared" si="46"/>
        <v>0</v>
      </c>
      <c r="E245" s="88">
        <f t="shared" si="47"/>
        <v>0</v>
      </c>
      <c r="F245" s="88"/>
      <c r="G245" s="89">
        <f t="shared" si="49"/>
        <v>0</v>
      </c>
    </row>
    <row r="246" spans="1:7" hidden="1">
      <c r="A246" s="96">
        <f t="shared" si="52"/>
        <v>44091</v>
      </c>
      <c r="B246" s="97" t="str">
        <f t="shared" si="50"/>
        <v>Donderdag</v>
      </c>
      <c r="C246">
        <f t="shared" si="48"/>
        <v>38</v>
      </c>
      <c r="D246" s="88">
        <f t="shared" si="46"/>
        <v>0</v>
      </c>
      <c r="E246" s="88">
        <f t="shared" si="47"/>
        <v>0</v>
      </c>
      <c r="F246" s="88"/>
      <c r="G246" s="89">
        <f t="shared" si="49"/>
        <v>0</v>
      </c>
    </row>
    <row r="247" spans="1:7" hidden="1">
      <c r="A247" s="96">
        <f t="shared" si="52"/>
        <v>44092</v>
      </c>
      <c r="B247" s="97" t="str">
        <f t="shared" si="50"/>
        <v>Vrijdag</v>
      </c>
      <c r="C247">
        <f t="shared" si="48"/>
        <v>38</v>
      </c>
      <c r="D247" s="88">
        <f t="shared" si="46"/>
        <v>0</v>
      </c>
      <c r="E247" s="88">
        <f t="shared" si="47"/>
        <v>0</v>
      </c>
      <c r="F247" s="88"/>
      <c r="G247" s="89">
        <f t="shared" si="49"/>
        <v>0</v>
      </c>
    </row>
    <row r="248" spans="1:7" hidden="1">
      <c r="A248" s="96">
        <f t="shared" si="51"/>
        <v>44095</v>
      </c>
      <c r="B248" s="97" t="str">
        <f t="shared" si="50"/>
        <v>Maandag</v>
      </c>
      <c r="C248">
        <f t="shared" si="48"/>
        <v>39</v>
      </c>
      <c r="D248" s="88">
        <f t="shared" si="46"/>
        <v>0</v>
      </c>
      <c r="E248" s="88">
        <f t="shared" si="47"/>
        <v>0</v>
      </c>
      <c r="F248" s="88"/>
      <c r="G248" s="89">
        <f t="shared" si="49"/>
        <v>0</v>
      </c>
    </row>
    <row r="249" spans="1:7" hidden="1">
      <c r="A249" s="96">
        <f t="shared" si="52"/>
        <v>44096</v>
      </c>
      <c r="B249" s="97" t="str">
        <f t="shared" si="50"/>
        <v>Dinsdag</v>
      </c>
      <c r="C249">
        <f t="shared" si="48"/>
        <v>39</v>
      </c>
      <c r="D249" s="88">
        <f t="shared" si="46"/>
        <v>0</v>
      </c>
      <c r="E249" s="88">
        <f t="shared" si="47"/>
        <v>0</v>
      </c>
      <c r="F249" s="88"/>
      <c r="G249" s="89">
        <f t="shared" si="49"/>
        <v>0</v>
      </c>
    </row>
    <row r="250" spans="1:7" hidden="1">
      <c r="A250" s="96">
        <f t="shared" si="52"/>
        <v>44097</v>
      </c>
      <c r="B250" s="97" t="str">
        <f t="shared" si="50"/>
        <v>Woensdag</v>
      </c>
      <c r="C250">
        <f t="shared" si="48"/>
        <v>39</v>
      </c>
      <c r="D250" s="88">
        <f t="shared" ref="D250:D313" si="53">VLOOKUP(C250,$A$3:$B$54,2,FALSE)</f>
        <v>0</v>
      </c>
      <c r="E250" s="88">
        <f t="shared" ref="E250:E313" si="54">D250/$A$1</f>
        <v>0</v>
      </c>
      <c r="F250" s="88"/>
      <c r="G250" s="89">
        <f t="shared" si="49"/>
        <v>0</v>
      </c>
    </row>
    <row r="251" spans="1:7" hidden="1">
      <c r="A251" s="96">
        <f t="shared" si="52"/>
        <v>44098</v>
      </c>
      <c r="B251" s="97" t="str">
        <f t="shared" si="50"/>
        <v>Donderdag</v>
      </c>
      <c r="C251">
        <f t="shared" si="48"/>
        <v>39</v>
      </c>
      <c r="D251" s="88">
        <f t="shared" si="53"/>
        <v>0</v>
      </c>
      <c r="E251" s="88">
        <f t="shared" si="54"/>
        <v>0</v>
      </c>
      <c r="F251" s="88"/>
      <c r="G251" s="89">
        <f t="shared" si="49"/>
        <v>0</v>
      </c>
    </row>
    <row r="252" spans="1:7" hidden="1">
      <c r="A252" s="96">
        <f t="shared" si="52"/>
        <v>44099</v>
      </c>
      <c r="B252" s="97" t="str">
        <f t="shared" si="50"/>
        <v>Vrijdag</v>
      </c>
      <c r="C252">
        <f t="shared" ref="C252:C315" si="55">WEEKNUM(A252,2)</f>
        <v>39</v>
      </c>
      <c r="D252" s="88">
        <f t="shared" si="53"/>
        <v>0</v>
      </c>
      <c r="E252" s="88">
        <f t="shared" si="54"/>
        <v>0</v>
      </c>
      <c r="F252" s="88"/>
      <c r="G252" s="89">
        <f t="shared" si="49"/>
        <v>0</v>
      </c>
    </row>
    <row r="253" spans="1:7" hidden="1">
      <c r="A253" s="96">
        <f t="shared" si="51"/>
        <v>44102</v>
      </c>
      <c r="B253" s="97" t="str">
        <f t="shared" si="50"/>
        <v>Maandag</v>
      </c>
      <c r="C253">
        <f t="shared" si="55"/>
        <v>40</v>
      </c>
      <c r="D253" s="88">
        <f t="shared" si="53"/>
        <v>0</v>
      </c>
      <c r="E253" s="88">
        <f t="shared" si="54"/>
        <v>0</v>
      </c>
      <c r="F253" s="88"/>
      <c r="G253" s="89">
        <f t="shared" si="49"/>
        <v>0</v>
      </c>
    </row>
    <row r="254" spans="1:7" hidden="1">
      <c r="A254" s="96">
        <f t="shared" si="52"/>
        <v>44103</v>
      </c>
      <c r="B254" s="97" t="str">
        <f t="shared" si="50"/>
        <v>Dinsdag</v>
      </c>
      <c r="C254">
        <f t="shared" si="55"/>
        <v>40</v>
      </c>
      <c r="D254" s="88">
        <f t="shared" si="53"/>
        <v>0</v>
      </c>
      <c r="E254" s="88">
        <f t="shared" si="54"/>
        <v>0</v>
      </c>
      <c r="F254" s="88"/>
      <c r="G254" s="89">
        <f t="shared" si="49"/>
        <v>0</v>
      </c>
    </row>
    <row r="255" spans="1:7" hidden="1">
      <c r="A255" s="96">
        <f t="shared" si="52"/>
        <v>44104</v>
      </c>
      <c r="B255" s="97" t="str">
        <f t="shared" si="50"/>
        <v>Woensdag</v>
      </c>
      <c r="C255">
        <f t="shared" si="55"/>
        <v>40</v>
      </c>
      <c r="D255" s="88">
        <f t="shared" si="53"/>
        <v>0</v>
      </c>
      <c r="E255" s="88">
        <f t="shared" si="54"/>
        <v>0</v>
      </c>
      <c r="F255" s="88"/>
      <c r="G255" s="89">
        <f t="shared" si="49"/>
        <v>0</v>
      </c>
    </row>
    <row r="256" spans="1:7" hidden="1">
      <c r="A256" s="96">
        <f t="shared" si="52"/>
        <v>44105</v>
      </c>
      <c r="B256" s="97" t="str">
        <f t="shared" si="50"/>
        <v>Donderdag</v>
      </c>
      <c r="C256">
        <f t="shared" si="55"/>
        <v>40</v>
      </c>
      <c r="D256" s="88">
        <f t="shared" si="53"/>
        <v>0</v>
      </c>
      <c r="E256" s="88">
        <f t="shared" si="54"/>
        <v>0</v>
      </c>
      <c r="F256" s="88"/>
      <c r="G256" s="89">
        <f t="shared" si="49"/>
        <v>0</v>
      </c>
    </row>
    <row r="257" spans="1:7" hidden="1">
      <c r="A257" s="96">
        <f t="shared" si="52"/>
        <v>44106</v>
      </c>
      <c r="B257" s="97" t="str">
        <f t="shared" si="50"/>
        <v>Vrijdag</v>
      </c>
      <c r="C257">
        <f t="shared" si="55"/>
        <v>40</v>
      </c>
      <c r="D257" s="88">
        <f t="shared" si="53"/>
        <v>0</v>
      </c>
      <c r="E257" s="88">
        <f t="shared" si="54"/>
        <v>0</v>
      </c>
      <c r="F257" s="88"/>
      <c r="G257" s="89">
        <f t="shared" si="49"/>
        <v>0</v>
      </c>
    </row>
    <row r="258" spans="1:7" hidden="1">
      <c r="A258" s="96">
        <f t="shared" si="51"/>
        <v>44109</v>
      </c>
      <c r="B258" s="97" t="str">
        <f t="shared" si="50"/>
        <v>Maandag</v>
      </c>
      <c r="C258">
        <f t="shared" si="55"/>
        <v>41</v>
      </c>
      <c r="D258" s="88">
        <f t="shared" si="53"/>
        <v>0</v>
      </c>
      <c r="E258" s="88">
        <f t="shared" si="54"/>
        <v>0</v>
      </c>
      <c r="F258" s="88"/>
      <c r="G258" s="89">
        <f t="shared" ref="G258:G317" si="56">IF(E258=0,0,IF(F258=0,G257,G257+E258-F258))</f>
        <v>0</v>
      </c>
    </row>
    <row r="259" spans="1:7" hidden="1">
      <c r="A259" s="96">
        <f t="shared" si="52"/>
        <v>44110</v>
      </c>
      <c r="B259" s="97" t="str">
        <f t="shared" si="50"/>
        <v>Dinsdag</v>
      </c>
      <c r="C259">
        <f t="shared" si="55"/>
        <v>41</v>
      </c>
      <c r="D259" s="88">
        <f t="shared" si="53"/>
        <v>0</v>
      </c>
      <c r="E259" s="88">
        <f t="shared" si="54"/>
        <v>0</v>
      </c>
      <c r="F259" s="88"/>
      <c r="G259" s="89">
        <f t="shared" si="56"/>
        <v>0</v>
      </c>
    </row>
    <row r="260" spans="1:7" hidden="1">
      <c r="A260" s="96">
        <f t="shared" si="52"/>
        <v>44111</v>
      </c>
      <c r="B260" s="97" t="str">
        <f t="shared" ref="B260:B317" si="57">B255</f>
        <v>Woensdag</v>
      </c>
      <c r="C260">
        <f t="shared" si="55"/>
        <v>41</v>
      </c>
      <c r="D260" s="88">
        <f t="shared" si="53"/>
        <v>0</v>
      </c>
      <c r="E260" s="88">
        <f t="shared" si="54"/>
        <v>0</v>
      </c>
      <c r="F260" s="88"/>
      <c r="G260" s="89">
        <f t="shared" si="56"/>
        <v>0</v>
      </c>
    </row>
    <row r="261" spans="1:7" hidden="1">
      <c r="A261" s="96">
        <f t="shared" si="52"/>
        <v>44112</v>
      </c>
      <c r="B261" s="97" t="str">
        <f t="shared" si="57"/>
        <v>Donderdag</v>
      </c>
      <c r="C261">
        <f t="shared" si="55"/>
        <v>41</v>
      </c>
      <c r="D261" s="88">
        <f t="shared" si="53"/>
        <v>0</v>
      </c>
      <c r="E261" s="88">
        <f t="shared" si="54"/>
        <v>0</v>
      </c>
      <c r="F261" s="88"/>
      <c r="G261" s="89">
        <f t="shared" si="56"/>
        <v>0</v>
      </c>
    </row>
    <row r="262" spans="1:7" hidden="1">
      <c r="A262" s="96">
        <f t="shared" si="52"/>
        <v>44113</v>
      </c>
      <c r="B262" s="97" t="str">
        <f t="shared" si="57"/>
        <v>Vrijdag</v>
      </c>
      <c r="C262">
        <f t="shared" si="55"/>
        <v>41</v>
      </c>
      <c r="D262" s="88">
        <f t="shared" si="53"/>
        <v>0</v>
      </c>
      <c r="E262" s="88">
        <f t="shared" si="54"/>
        <v>0</v>
      </c>
      <c r="F262" s="88"/>
      <c r="G262" s="89">
        <f t="shared" si="56"/>
        <v>0</v>
      </c>
    </row>
    <row r="263" spans="1:7" hidden="1">
      <c r="A263" s="96">
        <f t="shared" ref="A263:A313" si="58">A262+3</f>
        <v>44116</v>
      </c>
      <c r="B263" s="97" t="str">
        <f t="shared" si="57"/>
        <v>Maandag</v>
      </c>
      <c r="C263">
        <f t="shared" si="55"/>
        <v>42</v>
      </c>
      <c r="D263" s="88">
        <f t="shared" si="53"/>
        <v>0</v>
      </c>
      <c r="E263" s="88">
        <f t="shared" si="54"/>
        <v>0</v>
      </c>
      <c r="F263" s="88"/>
      <c r="G263" s="89">
        <f t="shared" si="56"/>
        <v>0</v>
      </c>
    </row>
    <row r="264" spans="1:7" hidden="1">
      <c r="A264" s="96">
        <f t="shared" ref="A264:A317" si="59">A263+1</f>
        <v>44117</v>
      </c>
      <c r="B264" s="97" t="str">
        <f t="shared" si="57"/>
        <v>Dinsdag</v>
      </c>
      <c r="C264">
        <f t="shared" si="55"/>
        <v>42</v>
      </c>
      <c r="D264" s="88">
        <f t="shared" si="53"/>
        <v>0</v>
      </c>
      <c r="E264" s="88">
        <f t="shared" si="54"/>
        <v>0</v>
      </c>
      <c r="F264" s="88"/>
      <c r="G264" s="89">
        <f t="shared" si="56"/>
        <v>0</v>
      </c>
    </row>
    <row r="265" spans="1:7" hidden="1">
      <c r="A265" s="96">
        <f t="shared" si="59"/>
        <v>44118</v>
      </c>
      <c r="B265" s="97" t="str">
        <f t="shared" si="57"/>
        <v>Woensdag</v>
      </c>
      <c r="C265">
        <f t="shared" si="55"/>
        <v>42</v>
      </c>
      <c r="D265" s="88">
        <f t="shared" si="53"/>
        <v>0</v>
      </c>
      <c r="E265" s="88">
        <f t="shared" si="54"/>
        <v>0</v>
      </c>
      <c r="F265" s="88"/>
      <c r="G265" s="89">
        <f t="shared" si="56"/>
        <v>0</v>
      </c>
    </row>
    <row r="266" spans="1:7" hidden="1">
      <c r="A266" s="96">
        <f t="shared" si="59"/>
        <v>44119</v>
      </c>
      <c r="B266" s="97" t="str">
        <f t="shared" si="57"/>
        <v>Donderdag</v>
      </c>
      <c r="C266">
        <f t="shared" si="55"/>
        <v>42</v>
      </c>
      <c r="D266" s="88">
        <f t="shared" si="53"/>
        <v>0</v>
      </c>
      <c r="E266" s="88">
        <f t="shared" si="54"/>
        <v>0</v>
      </c>
      <c r="F266" s="88"/>
      <c r="G266" s="89">
        <f t="shared" si="56"/>
        <v>0</v>
      </c>
    </row>
    <row r="267" spans="1:7" hidden="1">
      <c r="A267" s="96">
        <f t="shared" si="59"/>
        <v>44120</v>
      </c>
      <c r="B267" s="97" t="str">
        <f t="shared" si="57"/>
        <v>Vrijdag</v>
      </c>
      <c r="C267">
        <f t="shared" si="55"/>
        <v>42</v>
      </c>
      <c r="D267" s="88">
        <f t="shared" si="53"/>
        <v>0</v>
      </c>
      <c r="E267" s="88">
        <f t="shared" si="54"/>
        <v>0</v>
      </c>
      <c r="F267" s="88"/>
      <c r="G267" s="89">
        <f t="shared" si="56"/>
        <v>0</v>
      </c>
    </row>
    <row r="268" spans="1:7" hidden="1">
      <c r="A268" s="96">
        <f t="shared" si="58"/>
        <v>44123</v>
      </c>
      <c r="B268" s="97" t="str">
        <f t="shared" si="57"/>
        <v>Maandag</v>
      </c>
      <c r="C268">
        <f t="shared" si="55"/>
        <v>43</v>
      </c>
      <c r="D268" s="88">
        <f t="shared" si="53"/>
        <v>0</v>
      </c>
      <c r="E268" s="88">
        <f t="shared" si="54"/>
        <v>0</v>
      </c>
      <c r="F268" s="88"/>
      <c r="G268" s="89">
        <f t="shared" si="56"/>
        <v>0</v>
      </c>
    </row>
    <row r="269" spans="1:7" hidden="1">
      <c r="A269" s="96">
        <f t="shared" si="59"/>
        <v>44124</v>
      </c>
      <c r="B269" s="97" t="str">
        <f t="shared" si="57"/>
        <v>Dinsdag</v>
      </c>
      <c r="C269">
        <f t="shared" si="55"/>
        <v>43</v>
      </c>
      <c r="D269" s="88">
        <f t="shared" si="53"/>
        <v>0</v>
      </c>
      <c r="E269" s="88">
        <f t="shared" si="54"/>
        <v>0</v>
      </c>
      <c r="F269" s="88"/>
      <c r="G269" s="89">
        <f t="shared" si="56"/>
        <v>0</v>
      </c>
    </row>
    <row r="270" spans="1:7" hidden="1">
      <c r="A270" s="96">
        <f t="shared" si="59"/>
        <v>44125</v>
      </c>
      <c r="B270" s="97" t="str">
        <f t="shared" si="57"/>
        <v>Woensdag</v>
      </c>
      <c r="C270">
        <f t="shared" si="55"/>
        <v>43</v>
      </c>
      <c r="D270" s="88">
        <f t="shared" si="53"/>
        <v>0</v>
      </c>
      <c r="E270" s="88">
        <f t="shared" si="54"/>
        <v>0</v>
      </c>
      <c r="F270" s="88"/>
      <c r="G270" s="89">
        <f t="shared" si="56"/>
        <v>0</v>
      </c>
    </row>
    <row r="271" spans="1:7" hidden="1">
      <c r="A271" s="96">
        <f t="shared" si="59"/>
        <v>44126</v>
      </c>
      <c r="B271" s="97" t="str">
        <f t="shared" si="57"/>
        <v>Donderdag</v>
      </c>
      <c r="C271">
        <f t="shared" si="55"/>
        <v>43</v>
      </c>
      <c r="D271" s="88">
        <f t="shared" si="53"/>
        <v>0</v>
      </c>
      <c r="E271" s="88">
        <f t="shared" si="54"/>
        <v>0</v>
      </c>
      <c r="F271" s="88"/>
      <c r="G271" s="89">
        <f t="shared" si="56"/>
        <v>0</v>
      </c>
    </row>
    <row r="272" spans="1:7" hidden="1">
      <c r="A272" s="96">
        <f t="shared" si="59"/>
        <v>44127</v>
      </c>
      <c r="B272" s="97" t="str">
        <f t="shared" si="57"/>
        <v>Vrijdag</v>
      </c>
      <c r="C272">
        <f t="shared" si="55"/>
        <v>43</v>
      </c>
      <c r="D272" s="88">
        <f t="shared" si="53"/>
        <v>0</v>
      </c>
      <c r="E272" s="88">
        <f t="shared" si="54"/>
        <v>0</v>
      </c>
      <c r="F272" s="88"/>
      <c r="G272" s="89">
        <f t="shared" si="56"/>
        <v>0</v>
      </c>
    </row>
    <row r="273" spans="1:7" hidden="1">
      <c r="A273" s="96">
        <f t="shared" si="58"/>
        <v>44130</v>
      </c>
      <c r="B273" s="97" t="str">
        <f t="shared" si="57"/>
        <v>Maandag</v>
      </c>
      <c r="C273">
        <f t="shared" si="55"/>
        <v>44</v>
      </c>
      <c r="D273" s="88">
        <f t="shared" si="53"/>
        <v>0</v>
      </c>
      <c r="E273" s="88">
        <f t="shared" si="54"/>
        <v>0</v>
      </c>
      <c r="F273" s="88"/>
      <c r="G273" s="89">
        <f t="shared" si="56"/>
        <v>0</v>
      </c>
    </row>
    <row r="274" spans="1:7" hidden="1">
      <c r="A274" s="96">
        <f t="shared" si="59"/>
        <v>44131</v>
      </c>
      <c r="B274" s="97" t="str">
        <f t="shared" si="57"/>
        <v>Dinsdag</v>
      </c>
      <c r="C274">
        <f t="shared" si="55"/>
        <v>44</v>
      </c>
      <c r="D274" s="88">
        <f t="shared" si="53"/>
        <v>0</v>
      </c>
      <c r="E274" s="88">
        <f t="shared" si="54"/>
        <v>0</v>
      </c>
      <c r="F274" s="88"/>
      <c r="G274" s="89">
        <f t="shared" si="56"/>
        <v>0</v>
      </c>
    </row>
    <row r="275" spans="1:7" hidden="1">
      <c r="A275" s="96">
        <f t="shared" si="59"/>
        <v>44132</v>
      </c>
      <c r="B275" s="97" t="str">
        <f t="shared" si="57"/>
        <v>Woensdag</v>
      </c>
      <c r="C275">
        <f t="shared" si="55"/>
        <v>44</v>
      </c>
      <c r="D275" s="88">
        <f t="shared" si="53"/>
        <v>0</v>
      </c>
      <c r="E275" s="88">
        <f t="shared" si="54"/>
        <v>0</v>
      </c>
      <c r="F275" s="88"/>
      <c r="G275" s="89">
        <f t="shared" si="56"/>
        <v>0</v>
      </c>
    </row>
    <row r="276" spans="1:7" hidden="1">
      <c r="A276" s="96">
        <f t="shared" si="59"/>
        <v>44133</v>
      </c>
      <c r="B276" s="97" t="str">
        <f t="shared" si="57"/>
        <v>Donderdag</v>
      </c>
      <c r="C276">
        <f t="shared" si="55"/>
        <v>44</v>
      </c>
      <c r="D276" s="88">
        <f t="shared" si="53"/>
        <v>0</v>
      </c>
      <c r="E276" s="88">
        <f t="shared" si="54"/>
        <v>0</v>
      </c>
      <c r="F276" s="88"/>
      <c r="G276" s="89">
        <f t="shared" si="56"/>
        <v>0</v>
      </c>
    </row>
    <row r="277" spans="1:7" hidden="1">
      <c r="A277" s="96">
        <f t="shared" si="59"/>
        <v>44134</v>
      </c>
      <c r="B277" s="97" t="str">
        <f t="shared" si="57"/>
        <v>Vrijdag</v>
      </c>
      <c r="C277">
        <f t="shared" si="55"/>
        <v>44</v>
      </c>
      <c r="D277" s="88">
        <f t="shared" si="53"/>
        <v>0</v>
      </c>
      <c r="E277" s="88">
        <f t="shared" si="54"/>
        <v>0</v>
      </c>
      <c r="F277" s="88"/>
      <c r="G277" s="89">
        <f t="shared" si="56"/>
        <v>0</v>
      </c>
    </row>
    <row r="278" spans="1:7" hidden="1">
      <c r="A278" s="96">
        <f t="shared" si="58"/>
        <v>44137</v>
      </c>
      <c r="B278" s="97" t="str">
        <f t="shared" si="57"/>
        <v>Maandag</v>
      </c>
      <c r="C278">
        <f t="shared" si="55"/>
        <v>45</v>
      </c>
      <c r="D278" s="88">
        <f t="shared" si="53"/>
        <v>0</v>
      </c>
      <c r="E278" s="88">
        <f t="shared" si="54"/>
        <v>0</v>
      </c>
      <c r="F278" s="88"/>
      <c r="G278" s="89">
        <f t="shared" si="56"/>
        <v>0</v>
      </c>
    </row>
    <row r="279" spans="1:7" hidden="1">
      <c r="A279" s="96">
        <f t="shared" si="59"/>
        <v>44138</v>
      </c>
      <c r="B279" s="97" t="str">
        <f t="shared" si="57"/>
        <v>Dinsdag</v>
      </c>
      <c r="C279">
        <f t="shared" si="55"/>
        <v>45</v>
      </c>
      <c r="D279" s="88">
        <f t="shared" si="53"/>
        <v>0</v>
      </c>
      <c r="E279" s="88">
        <f t="shared" si="54"/>
        <v>0</v>
      </c>
      <c r="F279" s="88"/>
      <c r="G279" s="89">
        <f t="shared" si="56"/>
        <v>0</v>
      </c>
    </row>
    <row r="280" spans="1:7" hidden="1">
      <c r="A280" s="96">
        <f t="shared" si="59"/>
        <v>44139</v>
      </c>
      <c r="B280" s="97" t="str">
        <f t="shared" si="57"/>
        <v>Woensdag</v>
      </c>
      <c r="C280">
        <f t="shared" si="55"/>
        <v>45</v>
      </c>
      <c r="D280" s="88">
        <f t="shared" si="53"/>
        <v>0</v>
      </c>
      <c r="E280" s="88">
        <f t="shared" si="54"/>
        <v>0</v>
      </c>
      <c r="F280" s="88"/>
      <c r="G280" s="89">
        <f t="shared" si="56"/>
        <v>0</v>
      </c>
    </row>
    <row r="281" spans="1:7" hidden="1">
      <c r="A281" s="96">
        <f t="shared" si="59"/>
        <v>44140</v>
      </c>
      <c r="B281" s="97" t="str">
        <f t="shared" si="57"/>
        <v>Donderdag</v>
      </c>
      <c r="C281">
        <f t="shared" si="55"/>
        <v>45</v>
      </c>
      <c r="D281" s="88">
        <f t="shared" si="53"/>
        <v>0</v>
      </c>
      <c r="E281" s="88">
        <f t="shared" si="54"/>
        <v>0</v>
      </c>
      <c r="F281" s="88"/>
      <c r="G281" s="89">
        <f t="shared" si="56"/>
        <v>0</v>
      </c>
    </row>
    <row r="282" spans="1:7" hidden="1">
      <c r="A282" s="96">
        <f t="shared" si="59"/>
        <v>44141</v>
      </c>
      <c r="B282" s="97" t="str">
        <f t="shared" si="57"/>
        <v>Vrijdag</v>
      </c>
      <c r="C282">
        <f t="shared" si="55"/>
        <v>45</v>
      </c>
      <c r="D282" s="88">
        <f t="shared" si="53"/>
        <v>0</v>
      </c>
      <c r="E282" s="88">
        <f t="shared" si="54"/>
        <v>0</v>
      </c>
      <c r="F282" s="88"/>
      <c r="G282" s="89">
        <f t="shared" si="56"/>
        <v>0</v>
      </c>
    </row>
    <row r="283" spans="1:7" hidden="1">
      <c r="A283" s="96">
        <f t="shared" si="58"/>
        <v>44144</v>
      </c>
      <c r="B283" s="97" t="str">
        <f t="shared" si="57"/>
        <v>Maandag</v>
      </c>
      <c r="C283">
        <f t="shared" si="55"/>
        <v>46</v>
      </c>
      <c r="D283" s="88">
        <f t="shared" si="53"/>
        <v>0</v>
      </c>
      <c r="E283" s="88">
        <f t="shared" si="54"/>
        <v>0</v>
      </c>
      <c r="F283" s="88"/>
      <c r="G283" s="89">
        <f t="shared" si="56"/>
        <v>0</v>
      </c>
    </row>
    <row r="284" spans="1:7" hidden="1">
      <c r="A284" s="96">
        <f t="shared" si="59"/>
        <v>44145</v>
      </c>
      <c r="B284" s="97" t="str">
        <f t="shared" si="57"/>
        <v>Dinsdag</v>
      </c>
      <c r="C284">
        <f t="shared" si="55"/>
        <v>46</v>
      </c>
      <c r="D284" s="88">
        <f t="shared" si="53"/>
        <v>0</v>
      </c>
      <c r="E284" s="88">
        <f t="shared" si="54"/>
        <v>0</v>
      </c>
      <c r="F284" s="88"/>
      <c r="G284" s="89">
        <f t="shared" si="56"/>
        <v>0</v>
      </c>
    </row>
    <row r="285" spans="1:7" hidden="1">
      <c r="A285" s="96">
        <f t="shared" si="59"/>
        <v>44146</v>
      </c>
      <c r="B285" s="97" t="str">
        <f t="shared" si="57"/>
        <v>Woensdag</v>
      </c>
      <c r="C285">
        <f t="shared" si="55"/>
        <v>46</v>
      </c>
      <c r="D285" s="88">
        <f t="shared" si="53"/>
        <v>0</v>
      </c>
      <c r="E285" s="88">
        <f t="shared" si="54"/>
        <v>0</v>
      </c>
      <c r="F285" s="88"/>
      <c r="G285" s="89">
        <f t="shared" si="56"/>
        <v>0</v>
      </c>
    </row>
    <row r="286" spans="1:7" hidden="1">
      <c r="A286" s="96">
        <f t="shared" si="59"/>
        <v>44147</v>
      </c>
      <c r="B286" s="97" t="str">
        <f t="shared" si="57"/>
        <v>Donderdag</v>
      </c>
      <c r="C286">
        <f t="shared" si="55"/>
        <v>46</v>
      </c>
      <c r="D286" s="88">
        <f t="shared" si="53"/>
        <v>0</v>
      </c>
      <c r="E286" s="88">
        <f t="shared" si="54"/>
        <v>0</v>
      </c>
      <c r="F286" s="88"/>
      <c r="G286" s="89">
        <f t="shared" si="56"/>
        <v>0</v>
      </c>
    </row>
    <row r="287" spans="1:7" hidden="1">
      <c r="A287" s="96">
        <f t="shared" si="59"/>
        <v>44148</v>
      </c>
      <c r="B287" s="97" t="str">
        <f t="shared" si="57"/>
        <v>Vrijdag</v>
      </c>
      <c r="C287">
        <f t="shared" si="55"/>
        <v>46</v>
      </c>
      <c r="D287" s="88">
        <f t="shared" si="53"/>
        <v>0</v>
      </c>
      <c r="E287" s="88">
        <f t="shared" si="54"/>
        <v>0</v>
      </c>
      <c r="F287" s="88"/>
      <c r="G287" s="89">
        <f t="shared" si="56"/>
        <v>0</v>
      </c>
    </row>
    <row r="288" spans="1:7" hidden="1">
      <c r="A288" s="96">
        <f t="shared" si="58"/>
        <v>44151</v>
      </c>
      <c r="B288" s="97" t="str">
        <f t="shared" si="57"/>
        <v>Maandag</v>
      </c>
      <c r="C288">
        <f t="shared" si="55"/>
        <v>47</v>
      </c>
      <c r="D288" s="88">
        <f t="shared" si="53"/>
        <v>0</v>
      </c>
      <c r="E288" s="88">
        <f t="shared" si="54"/>
        <v>0</v>
      </c>
      <c r="F288" s="88"/>
      <c r="G288" s="89">
        <f t="shared" si="56"/>
        <v>0</v>
      </c>
    </row>
    <row r="289" spans="1:7" hidden="1">
      <c r="A289" s="96">
        <f t="shared" si="59"/>
        <v>44152</v>
      </c>
      <c r="B289" s="97" t="str">
        <f t="shared" si="57"/>
        <v>Dinsdag</v>
      </c>
      <c r="C289">
        <f t="shared" si="55"/>
        <v>47</v>
      </c>
      <c r="D289" s="88">
        <f t="shared" si="53"/>
        <v>0</v>
      </c>
      <c r="E289" s="88">
        <f t="shared" si="54"/>
        <v>0</v>
      </c>
      <c r="F289" s="88"/>
      <c r="G289" s="89">
        <f t="shared" si="56"/>
        <v>0</v>
      </c>
    </row>
    <row r="290" spans="1:7" hidden="1">
      <c r="A290" s="96">
        <f t="shared" si="59"/>
        <v>44153</v>
      </c>
      <c r="B290" s="97" t="str">
        <f t="shared" si="57"/>
        <v>Woensdag</v>
      </c>
      <c r="C290">
        <f t="shared" si="55"/>
        <v>47</v>
      </c>
      <c r="D290" s="88">
        <f t="shared" si="53"/>
        <v>0</v>
      </c>
      <c r="E290" s="88">
        <f t="shared" si="54"/>
        <v>0</v>
      </c>
      <c r="F290" s="88"/>
      <c r="G290" s="89">
        <f t="shared" si="56"/>
        <v>0</v>
      </c>
    </row>
    <row r="291" spans="1:7" hidden="1">
      <c r="A291" s="96">
        <f t="shared" si="59"/>
        <v>44154</v>
      </c>
      <c r="B291" s="97" t="str">
        <f t="shared" si="57"/>
        <v>Donderdag</v>
      </c>
      <c r="C291">
        <f t="shared" si="55"/>
        <v>47</v>
      </c>
      <c r="D291" s="88">
        <f t="shared" si="53"/>
        <v>0</v>
      </c>
      <c r="E291" s="88">
        <f t="shared" si="54"/>
        <v>0</v>
      </c>
      <c r="F291" s="88"/>
      <c r="G291" s="89">
        <f t="shared" si="56"/>
        <v>0</v>
      </c>
    </row>
    <row r="292" spans="1:7" hidden="1">
      <c r="A292" s="96">
        <f t="shared" si="59"/>
        <v>44155</v>
      </c>
      <c r="B292" s="97" t="str">
        <f t="shared" si="57"/>
        <v>Vrijdag</v>
      </c>
      <c r="C292">
        <f t="shared" si="55"/>
        <v>47</v>
      </c>
      <c r="D292" s="88">
        <f t="shared" si="53"/>
        <v>0</v>
      </c>
      <c r="E292" s="88">
        <f t="shared" si="54"/>
        <v>0</v>
      </c>
      <c r="F292" s="88"/>
      <c r="G292" s="89">
        <f t="shared" si="56"/>
        <v>0</v>
      </c>
    </row>
    <row r="293" spans="1:7" hidden="1">
      <c r="A293" s="96">
        <f t="shared" si="58"/>
        <v>44158</v>
      </c>
      <c r="B293" s="97" t="str">
        <f t="shared" si="57"/>
        <v>Maandag</v>
      </c>
      <c r="C293">
        <f t="shared" si="55"/>
        <v>48</v>
      </c>
      <c r="D293" s="88">
        <f t="shared" si="53"/>
        <v>0</v>
      </c>
      <c r="E293" s="88">
        <f t="shared" si="54"/>
        <v>0</v>
      </c>
      <c r="F293" s="88"/>
      <c r="G293" s="89">
        <f t="shared" si="56"/>
        <v>0</v>
      </c>
    </row>
    <row r="294" spans="1:7" hidden="1">
      <c r="A294" s="96">
        <f t="shared" si="59"/>
        <v>44159</v>
      </c>
      <c r="B294" s="97" t="str">
        <f t="shared" si="57"/>
        <v>Dinsdag</v>
      </c>
      <c r="C294">
        <f t="shared" si="55"/>
        <v>48</v>
      </c>
      <c r="D294" s="88">
        <f t="shared" si="53"/>
        <v>0</v>
      </c>
      <c r="E294" s="88">
        <f t="shared" si="54"/>
        <v>0</v>
      </c>
      <c r="F294" s="88"/>
      <c r="G294" s="89">
        <f t="shared" si="56"/>
        <v>0</v>
      </c>
    </row>
    <row r="295" spans="1:7" hidden="1">
      <c r="A295" s="96">
        <f t="shared" si="59"/>
        <v>44160</v>
      </c>
      <c r="B295" s="97" t="str">
        <f t="shared" si="57"/>
        <v>Woensdag</v>
      </c>
      <c r="C295">
        <f t="shared" si="55"/>
        <v>48</v>
      </c>
      <c r="D295" s="88">
        <f t="shared" si="53"/>
        <v>0</v>
      </c>
      <c r="E295" s="88">
        <f t="shared" si="54"/>
        <v>0</v>
      </c>
      <c r="F295" s="88"/>
      <c r="G295" s="89">
        <f t="shared" si="56"/>
        <v>0</v>
      </c>
    </row>
    <row r="296" spans="1:7" hidden="1">
      <c r="A296" s="96">
        <f t="shared" si="59"/>
        <v>44161</v>
      </c>
      <c r="B296" s="97" t="str">
        <f t="shared" si="57"/>
        <v>Donderdag</v>
      </c>
      <c r="C296">
        <f t="shared" si="55"/>
        <v>48</v>
      </c>
      <c r="D296" s="88">
        <f t="shared" si="53"/>
        <v>0</v>
      </c>
      <c r="E296" s="88">
        <f t="shared" si="54"/>
        <v>0</v>
      </c>
      <c r="F296" s="88"/>
      <c r="G296" s="89">
        <f t="shared" si="56"/>
        <v>0</v>
      </c>
    </row>
    <row r="297" spans="1:7" hidden="1">
      <c r="A297" s="96">
        <f t="shared" si="59"/>
        <v>44162</v>
      </c>
      <c r="B297" s="97" t="str">
        <f t="shared" si="57"/>
        <v>Vrijdag</v>
      </c>
      <c r="C297">
        <f t="shared" si="55"/>
        <v>48</v>
      </c>
      <c r="D297" s="88">
        <f t="shared" si="53"/>
        <v>0</v>
      </c>
      <c r="E297" s="88">
        <f t="shared" si="54"/>
        <v>0</v>
      </c>
      <c r="F297" s="88"/>
      <c r="G297" s="89">
        <f t="shared" si="56"/>
        <v>0</v>
      </c>
    </row>
    <row r="298" spans="1:7" hidden="1">
      <c r="A298" s="96">
        <f t="shared" si="58"/>
        <v>44165</v>
      </c>
      <c r="B298" s="97" t="str">
        <f t="shared" si="57"/>
        <v>Maandag</v>
      </c>
      <c r="C298">
        <f t="shared" si="55"/>
        <v>49</v>
      </c>
      <c r="D298" s="88">
        <f t="shared" si="53"/>
        <v>0</v>
      </c>
      <c r="E298" s="88">
        <f t="shared" si="54"/>
        <v>0</v>
      </c>
      <c r="F298" s="88"/>
      <c r="G298" s="89">
        <f t="shared" si="56"/>
        <v>0</v>
      </c>
    </row>
    <row r="299" spans="1:7" hidden="1">
      <c r="A299" s="96">
        <f t="shared" si="59"/>
        <v>44166</v>
      </c>
      <c r="B299" s="97" t="str">
        <f t="shared" si="57"/>
        <v>Dinsdag</v>
      </c>
      <c r="C299">
        <f t="shared" si="55"/>
        <v>49</v>
      </c>
      <c r="D299" s="88">
        <f t="shared" si="53"/>
        <v>0</v>
      </c>
      <c r="E299" s="88">
        <f t="shared" si="54"/>
        <v>0</v>
      </c>
      <c r="F299" s="88"/>
      <c r="G299" s="89">
        <f t="shared" si="56"/>
        <v>0</v>
      </c>
    </row>
    <row r="300" spans="1:7" hidden="1">
      <c r="A300" s="96">
        <f t="shared" si="59"/>
        <v>44167</v>
      </c>
      <c r="B300" s="97" t="str">
        <f t="shared" si="57"/>
        <v>Woensdag</v>
      </c>
      <c r="C300">
        <f t="shared" si="55"/>
        <v>49</v>
      </c>
      <c r="D300" s="88">
        <f t="shared" si="53"/>
        <v>0</v>
      </c>
      <c r="E300" s="88">
        <f t="shared" si="54"/>
        <v>0</v>
      </c>
      <c r="F300" s="88"/>
      <c r="G300" s="89">
        <f t="shared" si="56"/>
        <v>0</v>
      </c>
    </row>
    <row r="301" spans="1:7" hidden="1">
      <c r="A301" s="96">
        <f t="shared" si="59"/>
        <v>44168</v>
      </c>
      <c r="B301" s="97" t="str">
        <f t="shared" si="57"/>
        <v>Donderdag</v>
      </c>
      <c r="C301">
        <f t="shared" si="55"/>
        <v>49</v>
      </c>
      <c r="D301" s="88">
        <f t="shared" si="53"/>
        <v>0</v>
      </c>
      <c r="E301" s="88">
        <f t="shared" si="54"/>
        <v>0</v>
      </c>
      <c r="F301" s="88"/>
      <c r="G301" s="89">
        <f t="shared" si="56"/>
        <v>0</v>
      </c>
    </row>
    <row r="302" spans="1:7" hidden="1">
      <c r="A302" s="96">
        <f t="shared" si="59"/>
        <v>44169</v>
      </c>
      <c r="B302" s="97" t="str">
        <f t="shared" si="57"/>
        <v>Vrijdag</v>
      </c>
      <c r="C302">
        <f t="shared" si="55"/>
        <v>49</v>
      </c>
      <c r="D302" s="88">
        <f t="shared" si="53"/>
        <v>0</v>
      </c>
      <c r="E302" s="88">
        <f t="shared" si="54"/>
        <v>0</v>
      </c>
      <c r="F302" s="88"/>
      <c r="G302" s="89">
        <f t="shared" si="56"/>
        <v>0</v>
      </c>
    </row>
    <row r="303" spans="1:7" hidden="1">
      <c r="A303" s="96">
        <f t="shared" si="58"/>
        <v>44172</v>
      </c>
      <c r="B303" s="97" t="str">
        <f t="shared" si="57"/>
        <v>Maandag</v>
      </c>
      <c r="C303">
        <f t="shared" si="55"/>
        <v>50</v>
      </c>
      <c r="D303" s="88">
        <f t="shared" si="53"/>
        <v>0</v>
      </c>
      <c r="E303" s="88">
        <f t="shared" si="54"/>
        <v>0</v>
      </c>
      <c r="F303" s="88"/>
      <c r="G303" s="89">
        <f t="shared" si="56"/>
        <v>0</v>
      </c>
    </row>
    <row r="304" spans="1:7" hidden="1">
      <c r="A304" s="96">
        <f t="shared" si="59"/>
        <v>44173</v>
      </c>
      <c r="B304" s="97" t="str">
        <f t="shared" si="57"/>
        <v>Dinsdag</v>
      </c>
      <c r="C304">
        <f t="shared" si="55"/>
        <v>50</v>
      </c>
      <c r="D304" s="88">
        <f t="shared" si="53"/>
        <v>0</v>
      </c>
      <c r="E304" s="88">
        <f t="shared" si="54"/>
        <v>0</v>
      </c>
      <c r="F304" s="88"/>
      <c r="G304" s="89">
        <f t="shared" si="56"/>
        <v>0</v>
      </c>
    </row>
    <row r="305" spans="1:7" hidden="1">
      <c r="A305" s="96">
        <f t="shared" si="59"/>
        <v>44174</v>
      </c>
      <c r="B305" s="97" t="str">
        <f t="shared" si="57"/>
        <v>Woensdag</v>
      </c>
      <c r="C305">
        <f t="shared" si="55"/>
        <v>50</v>
      </c>
      <c r="D305" s="88">
        <f t="shared" si="53"/>
        <v>0</v>
      </c>
      <c r="E305" s="88">
        <f t="shared" si="54"/>
        <v>0</v>
      </c>
      <c r="F305" s="88"/>
      <c r="G305" s="89">
        <f t="shared" si="56"/>
        <v>0</v>
      </c>
    </row>
    <row r="306" spans="1:7" hidden="1">
      <c r="A306" s="96">
        <f t="shared" si="59"/>
        <v>44175</v>
      </c>
      <c r="B306" s="97" t="str">
        <f t="shared" si="57"/>
        <v>Donderdag</v>
      </c>
      <c r="C306">
        <f t="shared" si="55"/>
        <v>50</v>
      </c>
      <c r="D306" s="88">
        <f t="shared" si="53"/>
        <v>0</v>
      </c>
      <c r="E306" s="88">
        <f t="shared" si="54"/>
        <v>0</v>
      </c>
      <c r="F306" s="88"/>
      <c r="G306" s="89">
        <f t="shared" si="56"/>
        <v>0</v>
      </c>
    </row>
    <row r="307" spans="1:7" hidden="1">
      <c r="A307" s="96">
        <f t="shared" si="59"/>
        <v>44176</v>
      </c>
      <c r="B307" s="97" t="str">
        <f t="shared" si="57"/>
        <v>Vrijdag</v>
      </c>
      <c r="C307">
        <f t="shared" si="55"/>
        <v>50</v>
      </c>
      <c r="D307" s="88">
        <f t="shared" si="53"/>
        <v>0</v>
      </c>
      <c r="E307" s="88">
        <f t="shared" si="54"/>
        <v>0</v>
      </c>
      <c r="F307" s="88"/>
      <c r="G307" s="89">
        <f t="shared" si="56"/>
        <v>0</v>
      </c>
    </row>
    <row r="308" spans="1:7" hidden="1">
      <c r="A308" s="96">
        <f t="shared" si="58"/>
        <v>44179</v>
      </c>
      <c r="B308" s="97" t="str">
        <f t="shared" si="57"/>
        <v>Maandag</v>
      </c>
      <c r="C308">
        <f t="shared" si="55"/>
        <v>51</v>
      </c>
      <c r="D308" s="88">
        <f t="shared" si="53"/>
        <v>0</v>
      </c>
      <c r="E308" s="88">
        <f t="shared" si="54"/>
        <v>0</v>
      </c>
      <c r="F308" s="88"/>
      <c r="G308" s="89">
        <f t="shared" si="56"/>
        <v>0</v>
      </c>
    </row>
    <row r="309" spans="1:7" hidden="1">
      <c r="A309" s="96">
        <f t="shared" si="59"/>
        <v>44180</v>
      </c>
      <c r="B309" s="97" t="str">
        <f t="shared" si="57"/>
        <v>Dinsdag</v>
      </c>
      <c r="C309">
        <f t="shared" si="55"/>
        <v>51</v>
      </c>
      <c r="D309" s="88">
        <f t="shared" si="53"/>
        <v>0</v>
      </c>
      <c r="E309" s="88">
        <f t="shared" si="54"/>
        <v>0</v>
      </c>
      <c r="F309" s="88"/>
      <c r="G309" s="89">
        <f t="shared" si="56"/>
        <v>0</v>
      </c>
    </row>
    <row r="310" spans="1:7" hidden="1">
      <c r="A310" s="96">
        <f t="shared" si="59"/>
        <v>44181</v>
      </c>
      <c r="B310" s="97" t="str">
        <f t="shared" si="57"/>
        <v>Woensdag</v>
      </c>
      <c r="C310">
        <f t="shared" si="55"/>
        <v>51</v>
      </c>
      <c r="D310" s="88">
        <f t="shared" si="53"/>
        <v>0</v>
      </c>
      <c r="E310" s="88">
        <f t="shared" si="54"/>
        <v>0</v>
      </c>
      <c r="F310" s="88"/>
      <c r="G310" s="89">
        <f t="shared" si="56"/>
        <v>0</v>
      </c>
    </row>
    <row r="311" spans="1:7" hidden="1">
      <c r="A311" s="96">
        <f t="shared" si="59"/>
        <v>44182</v>
      </c>
      <c r="B311" s="97" t="str">
        <f t="shared" si="57"/>
        <v>Donderdag</v>
      </c>
      <c r="C311">
        <f t="shared" si="55"/>
        <v>51</v>
      </c>
      <c r="D311" s="88">
        <f t="shared" si="53"/>
        <v>0</v>
      </c>
      <c r="E311" s="88">
        <f t="shared" si="54"/>
        <v>0</v>
      </c>
      <c r="F311" s="88"/>
      <c r="G311" s="89">
        <f t="shared" si="56"/>
        <v>0</v>
      </c>
    </row>
    <row r="312" spans="1:7" hidden="1">
      <c r="A312" s="96">
        <f t="shared" si="59"/>
        <v>44183</v>
      </c>
      <c r="B312" s="97" t="str">
        <f t="shared" si="57"/>
        <v>Vrijdag</v>
      </c>
      <c r="C312">
        <f t="shared" si="55"/>
        <v>51</v>
      </c>
      <c r="D312" s="88">
        <f t="shared" si="53"/>
        <v>0</v>
      </c>
      <c r="E312" s="88">
        <f t="shared" si="54"/>
        <v>0</v>
      </c>
      <c r="F312" s="88"/>
      <c r="G312" s="89">
        <f t="shared" si="56"/>
        <v>0</v>
      </c>
    </row>
    <row r="313" spans="1:7" hidden="1">
      <c r="A313" s="96">
        <f t="shared" si="58"/>
        <v>44186</v>
      </c>
      <c r="B313" s="97" t="str">
        <f t="shared" si="57"/>
        <v>Maandag</v>
      </c>
      <c r="C313">
        <f t="shared" si="55"/>
        <v>52</v>
      </c>
      <c r="D313" s="88">
        <f t="shared" si="53"/>
        <v>0</v>
      </c>
      <c r="E313" s="88">
        <f t="shared" si="54"/>
        <v>0</v>
      </c>
      <c r="F313" s="88"/>
      <c r="G313" s="89">
        <f t="shared" si="56"/>
        <v>0</v>
      </c>
    </row>
    <row r="314" spans="1:7" hidden="1">
      <c r="A314" s="96">
        <f t="shared" si="59"/>
        <v>44187</v>
      </c>
      <c r="B314" s="97" t="str">
        <f t="shared" si="57"/>
        <v>Dinsdag</v>
      </c>
      <c r="C314">
        <f t="shared" si="55"/>
        <v>52</v>
      </c>
      <c r="D314" s="88">
        <f t="shared" ref="D314:D364" si="60">VLOOKUP(C314,$A$3:$B$54,2,FALSE)</f>
        <v>0</v>
      </c>
      <c r="E314" s="88">
        <f t="shared" ref="E314:E364" si="61">D314/$A$1</f>
        <v>0</v>
      </c>
      <c r="F314" s="88"/>
      <c r="G314" s="89">
        <f t="shared" si="56"/>
        <v>0</v>
      </c>
    </row>
    <row r="315" spans="1:7" hidden="1">
      <c r="A315" s="96">
        <f t="shared" si="59"/>
        <v>44188</v>
      </c>
      <c r="B315" s="97" t="str">
        <f t="shared" si="57"/>
        <v>Woensdag</v>
      </c>
      <c r="C315">
        <f t="shared" si="55"/>
        <v>52</v>
      </c>
      <c r="D315" s="88">
        <f t="shared" si="60"/>
        <v>0</v>
      </c>
      <c r="E315" s="88">
        <f t="shared" si="61"/>
        <v>0</v>
      </c>
      <c r="F315" s="88"/>
      <c r="G315" s="89">
        <f t="shared" si="56"/>
        <v>0</v>
      </c>
    </row>
    <row r="316" spans="1:7" hidden="1">
      <c r="A316" s="96">
        <f t="shared" si="59"/>
        <v>44189</v>
      </c>
      <c r="B316" s="97" t="str">
        <f t="shared" si="57"/>
        <v>Donderdag</v>
      </c>
      <c r="C316">
        <f t="shared" ref="C316:C366" si="62">WEEKNUM(A316,2)</f>
        <v>52</v>
      </c>
      <c r="D316" s="88">
        <f t="shared" si="60"/>
        <v>0</v>
      </c>
      <c r="E316" s="88">
        <f t="shared" si="61"/>
        <v>0</v>
      </c>
      <c r="F316" s="88"/>
      <c r="G316" s="89">
        <f t="shared" si="56"/>
        <v>0</v>
      </c>
    </row>
    <row r="317" spans="1:7" hidden="1">
      <c r="A317" s="96">
        <f t="shared" si="59"/>
        <v>44190</v>
      </c>
      <c r="B317" s="97" t="str">
        <f t="shared" si="57"/>
        <v>Vrijdag</v>
      </c>
      <c r="C317">
        <f t="shared" si="62"/>
        <v>52</v>
      </c>
      <c r="D317" s="88">
        <f t="shared" si="60"/>
        <v>0</v>
      </c>
      <c r="E317" s="88">
        <f t="shared" si="61"/>
        <v>0</v>
      </c>
      <c r="F317" s="88"/>
      <c r="G317" s="89">
        <f t="shared" si="56"/>
        <v>0</v>
      </c>
    </row>
    <row r="318" spans="1:7">
      <c r="A318" s="96"/>
      <c r="B318" s="97"/>
      <c r="D318" s="88"/>
      <c r="E318" s="88"/>
      <c r="F318" s="88"/>
      <c r="G318" s="89"/>
    </row>
    <row r="319" spans="1:7">
      <c r="A319" s="96"/>
      <c r="B319" s="97"/>
      <c r="D319" s="88"/>
      <c r="E319" s="88"/>
      <c r="F319" s="88"/>
      <c r="G319" s="89"/>
    </row>
    <row r="320" spans="1:7">
      <c r="A320" s="96"/>
      <c r="B320" s="97"/>
      <c r="D320" s="88"/>
      <c r="E320" s="88"/>
      <c r="F320" s="88"/>
      <c r="G320" s="89"/>
    </row>
    <row r="321" spans="1:7">
      <c r="A321" s="96"/>
      <c r="B321" s="97"/>
      <c r="D321" s="88"/>
      <c r="E321" s="88"/>
      <c r="F321" s="88"/>
      <c r="G321" s="89"/>
    </row>
    <row r="322" spans="1:7">
      <c r="A322" s="96"/>
    </row>
    <row r="323" spans="1:7">
      <c r="A323" s="96"/>
    </row>
    <row r="324" spans="1:7">
      <c r="A324" s="96"/>
    </row>
    <row r="325" spans="1:7">
      <c r="A325" s="96"/>
    </row>
    <row r="326" spans="1:7">
      <c r="A326" s="96"/>
    </row>
    <row r="327" spans="1:7">
      <c r="A327" s="96"/>
    </row>
    <row r="328" spans="1:7">
      <c r="A328" s="96"/>
    </row>
    <row r="329" spans="1:7">
      <c r="A329" s="96"/>
    </row>
    <row r="330" spans="1:7">
      <c r="A330" s="96"/>
    </row>
    <row r="331" spans="1:7">
      <c r="A331" s="96"/>
    </row>
    <row r="332" spans="1:7">
      <c r="A332" s="96"/>
    </row>
    <row r="333" spans="1:7">
      <c r="A333" s="96"/>
    </row>
    <row r="334" spans="1:7">
      <c r="A334" s="96"/>
    </row>
    <row r="335" spans="1:7">
      <c r="A335" s="96"/>
    </row>
    <row r="336" spans="1:7">
      <c r="A336" s="96"/>
    </row>
    <row r="337" spans="1:1">
      <c r="A337" s="96"/>
    </row>
    <row r="338" spans="1:1">
      <c r="A338" s="96"/>
    </row>
    <row r="339" spans="1:1">
      <c r="A339" s="96"/>
    </row>
    <row r="340" spans="1:1">
      <c r="A340" s="96"/>
    </row>
    <row r="341" spans="1:1">
      <c r="A341" s="96"/>
    </row>
    <row r="342" spans="1:1">
      <c r="A342" s="96"/>
    </row>
    <row r="343" spans="1:1">
      <c r="A343" s="96"/>
    </row>
    <row r="344" spans="1:1">
      <c r="A344" s="96"/>
    </row>
    <row r="345" spans="1:1">
      <c r="A345" s="96"/>
    </row>
    <row r="346" spans="1:1">
      <c r="A346" s="96"/>
    </row>
    <row r="347" spans="1:1">
      <c r="A347" s="96"/>
    </row>
    <row r="348" spans="1:1">
      <c r="A348" s="96"/>
    </row>
    <row r="349" spans="1:1">
      <c r="A349" s="96"/>
    </row>
    <row r="350" spans="1:1">
      <c r="A350" s="96"/>
    </row>
    <row r="351" spans="1:1">
      <c r="A351" s="96"/>
    </row>
    <row r="352" spans="1:1">
      <c r="A352" s="96"/>
    </row>
    <row r="353" spans="1:1">
      <c r="A353" s="96"/>
    </row>
    <row r="354" spans="1:1">
      <c r="A354" s="96"/>
    </row>
    <row r="355" spans="1:1">
      <c r="A355" s="96"/>
    </row>
    <row r="356" spans="1:1">
      <c r="A356" s="96"/>
    </row>
    <row r="357" spans="1:1">
      <c r="A357" s="96"/>
    </row>
    <row r="358" spans="1:1">
      <c r="A358" s="96"/>
    </row>
    <row r="359" spans="1:1">
      <c r="A359" s="96"/>
    </row>
    <row r="360" spans="1:1">
      <c r="A360" s="96"/>
    </row>
    <row r="361" spans="1:1">
      <c r="A361" s="96"/>
    </row>
    <row r="362" spans="1:1">
      <c r="A362" s="96"/>
    </row>
    <row r="363" spans="1:1">
      <c r="A363" s="96"/>
    </row>
    <row r="364" spans="1:1">
      <c r="A364" s="96"/>
    </row>
    <row r="365" spans="1:1">
      <c r="A365" s="96"/>
    </row>
    <row r="366" spans="1:1">
      <c r="A366" s="96"/>
    </row>
    <row r="367" spans="1:1">
      <c r="A367" s="96"/>
    </row>
    <row r="368" spans="1:1">
      <c r="A368" s="96"/>
    </row>
    <row r="369" spans="1:1">
      <c r="A369" s="96"/>
    </row>
    <row r="370" spans="1:1">
      <c r="A370" s="96"/>
    </row>
    <row r="371" spans="1:1">
      <c r="A371" s="96"/>
    </row>
    <row r="372" spans="1:1">
      <c r="A372" s="96"/>
    </row>
    <row r="373" spans="1:1">
      <c r="A373" s="96"/>
    </row>
    <row r="374" spans="1:1">
      <c r="A374" s="96"/>
    </row>
    <row r="375" spans="1:1">
      <c r="A375" s="96"/>
    </row>
    <row r="376" spans="1:1">
      <c r="A376" s="96"/>
    </row>
    <row r="377" spans="1:1">
      <c r="A377" s="96"/>
    </row>
    <row r="378" spans="1:1">
      <c r="A378" s="96"/>
    </row>
    <row r="379" spans="1:1">
      <c r="A379" s="96"/>
    </row>
    <row r="380" spans="1:1">
      <c r="A380" s="96"/>
    </row>
    <row r="381" spans="1:1">
      <c r="A381" s="96"/>
    </row>
    <row r="382" spans="1:1">
      <c r="A382" s="96"/>
    </row>
    <row r="383" spans="1:1">
      <c r="A383" s="96"/>
    </row>
    <row r="384" spans="1:1">
      <c r="A384" s="96"/>
    </row>
    <row r="385" spans="1:1">
      <c r="A385" s="96"/>
    </row>
    <row r="386" spans="1:1">
      <c r="A386" s="96"/>
    </row>
    <row r="387" spans="1:1">
      <c r="A387" s="96"/>
    </row>
    <row r="388" spans="1:1">
      <c r="A388" s="96"/>
    </row>
    <row r="389" spans="1:1">
      <c r="A389" s="96"/>
    </row>
    <row r="390" spans="1:1">
      <c r="A390" s="96"/>
    </row>
    <row r="391" spans="1:1">
      <c r="A391" s="96"/>
    </row>
    <row r="392" spans="1:1">
      <c r="A392" s="96"/>
    </row>
    <row r="393" spans="1:1">
      <c r="A393" s="96"/>
    </row>
    <row r="394" spans="1:1">
      <c r="A394" s="96"/>
    </row>
    <row r="395" spans="1:1">
      <c r="A395" s="96"/>
    </row>
    <row r="396" spans="1:1">
      <c r="A396" s="96"/>
    </row>
    <row r="397" spans="1:1">
      <c r="A397" s="96"/>
    </row>
  </sheetData>
  <mergeCells count="5">
    <mergeCell ref="H21:P21"/>
    <mergeCell ref="H23:P23"/>
    <mergeCell ref="H25:P25"/>
    <mergeCell ref="H26:P26"/>
    <mergeCell ref="H27:P27"/>
  </mergeCells>
  <pageMargins left="0.7" right="0.7" top="0.75" bottom="0.75" header="0.3" footer="0.3"/>
  <pageSetup orientation="portrait" r:id="rId1"/>
  <headerFooter>
    <oddFooter>&amp;L&amp;"Times New Roman,Regular"&amp;12&amp;K00C0C0Bedrijfseigendom&amp;K000000-&amp;K00C0C0Proprietary</oddFooter>
    <evenFooter>&amp;L&amp;"Times New Roman,Regular"&amp;12&amp;K00C0C0Bedrijfseigendom&amp;K000000-&amp;K00C0C0Proprietary</evenFooter>
    <firstFooter>&amp;L&amp;"Times New Roman,Regular"&amp;12&amp;K00C0C0Bedrijfseigendom&amp;K000000-&amp;K00C0C0Proprietary</firstFooter>
  </headerFooter>
  <drawing r:id="rId2"/>
  <legacyDrawing r:id="rId3"/>
  <controls>
    <mc:AlternateContent xmlns:mc="http://schemas.openxmlformats.org/markup-compatibility/2006">
      <mc:Choice Requires="x14">
        <control shapeId="3077" r:id="rId4" name="Control 5">
          <controlPr defaultSize="0" r:id="rId5">
            <anchor moveWithCells="1">
              <from>
                <xdr:col>167</xdr:col>
                <xdr:colOff>0</xdr:colOff>
                <xdr:row>317</xdr:row>
                <xdr:rowOff>0</xdr:rowOff>
              </from>
              <to>
                <xdr:col>168</xdr:col>
                <xdr:colOff>304800</xdr:colOff>
                <xdr:row>318</xdr:row>
                <xdr:rowOff>66675</xdr:rowOff>
              </to>
            </anchor>
          </controlPr>
        </control>
      </mc:Choice>
      <mc:Fallback>
        <control shapeId="3077" r:id="rId4" name="Control 5"/>
      </mc:Fallback>
    </mc:AlternateContent>
    <mc:AlternateContent xmlns:mc="http://schemas.openxmlformats.org/markup-compatibility/2006">
      <mc:Choice Requires="x14">
        <control shapeId="3076" r:id="rId6" name="Control 4">
          <controlPr defaultSize="0" r:id="rId5">
            <anchor moveWithCells="1">
              <from>
                <xdr:col>167</xdr:col>
                <xdr:colOff>0</xdr:colOff>
                <xdr:row>317</xdr:row>
                <xdr:rowOff>0</xdr:rowOff>
              </from>
              <to>
                <xdr:col>168</xdr:col>
                <xdr:colOff>304800</xdr:colOff>
                <xdr:row>318</xdr:row>
                <xdr:rowOff>66675</xdr:rowOff>
              </to>
            </anchor>
          </controlPr>
        </control>
      </mc:Choice>
      <mc:Fallback>
        <control shapeId="3076" r:id="rId6" name="Control 4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167</xdr:col>
                <xdr:colOff>0</xdr:colOff>
                <xdr:row>317</xdr:row>
                <xdr:rowOff>0</xdr:rowOff>
              </from>
              <to>
                <xdr:col>168</xdr:col>
                <xdr:colOff>304800</xdr:colOff>
                <xdr:row>318</xdr:row>
                <xdr:rowOff>66675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4" r:id="rId8" name="Control 2">
          <controlPr defaultSize="0" r:id="rId5">
            <anchor moveWithCells="1">
              <from>
                <xdr:col>167</xdr:col>
                <xdr:colOff>0</xdr:colOff>
                <xdr:row>317</xdr:row>
                <xdr:rowOff>0</xdr:rowOff>
              </from>
              <to>
                <xdr:col>168</xdr:col>
                <xdr:colOff>304800</xdr:colOff>
                <xdr:row>318</xdr:row>
                <xdr:rowOff>66675</xdr:rowOff>
              </to>
            </anchor>
          </controlPr>
        </control>
      </mc:Choice>
      <mc:Fallback>
        <control shapeId="3074" r:id="rId8" name="Control 2"/>
      </mc:Fallback>
    </mc:AlternateContent>
    <mc:AlternateContent xmlns:mc="http://schemas.openxmlformats.org/markup-compatibility/2006">
      <mc:Choice Requires="x14">
        <control shapeId="3073" r:id="rId9" name="Control 1">
          <controlPr defaultSize="0" r:id="rId5">
            <anchor moveWithCells="1">
              <from>
                <xdr:col>167</xdr:col>
                <xdr:colOff>0</xdr:colOff>
                <xdr:row>317</xdr:row>
                <xdr:rowOff>0</xdr:rowOff>
              </from>
              <to>
                <xdr:col>168</xdr:col>
                <xdr:colOff>304800</xdr:colOff>
                <xdr:row>318</xdr:row>
                <xdr:rowOff>66675</xdr:rowOff>
              </to>
            </anchor>
          </controlPr>
        </control>
      </mc:Choice>
      <mc:Fallback>
        <control shapeId="3073" r:id="rId9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37AB-9B06-4A9B-98E8-3FA37482627B}">
  <sheetPr>
    <tabColor rgb="FFFFC000"/>
    <pageSetUpPr autoPageBreaks="0"/>
  </sheetPr>
  <dimension ref="A1:O25"/>
  <sheetViews>
    <sheetView workbookViewId="0">
      <selection activeCell="J2" sqref="J2"/>
    </sheetView>
  </sheetViews>
  <sheetFormatPr defaultColWidth="9.28515625" defaultRowHeight="20.100000000000001" customHeight="1"/>
  <cols>
    <col min="1" max="1" width="14.7109375" style="1" customWidth="1"/>
    <col min="2" max="2" width="43.85546875" style="2" bestFit="1" customWidth="1"/>
    <col min="3" max="3" width="11" style="2" customWidth="1"/>
    <col min="4" max="4" width="9.28515625" style="2"/>
    <col min="5" max="5" width="4" style="2" customWidth="1"/>
    <col min="6" max="15" width="15.7109375" style="2" customWidth="1"/>
    <col min="16" max="16384" width="9.28515625" style="2"/>
  </cols>
  <sheetData>
    <row r="1" spans="1:15" ht="20.100000000000001" customHeight="1" thickBot="1"/>
    <row r="2" spans="1:15" ht="20.100000000000001" customHeight="1">
      <c r="A2" s="3"/>
      <c r="B2" s="4" t="s">
        <v>0</v>
      </c>
      <c r="C2" s="5">
        <v>2020</v>
      </c>
      <c r="D2" s="6">
        <v>1</v>
      </c>
      <c r="E2" s="7"/>
      <c r="F2" s="8" t="s">
        <v>1</v>
      </c>
      <c r="G2" s="9"/>
      <c r="H2" s="10"/>
      <c r="I2" s="11"/>
      <c r="J2" s="12">
        <f>SUM(F11:O11)</f>
        <v>14</v>
      </c>
      <c r="K2" s="8"/>
      <c r="L2" s="10"/>
      <c r="M2" s="10"/>
      <c r="N2" s="11"/>
      <c r="O2" s="13"/>
    </row>
    <row r="3" spans="1:15" ht="20.100000000000001" customHeight="1" thickBot="1">
      <c r="A3" s="14"/>
      <c r="B3" s="15"/>
      <c r="C3" s="16"/>
      <c r="D3" s="17"/>
      <c r="E3" s="18"/>
      <c r="F3" s="19" t="s">
        <v>2</v>
      </c>
      <c r="G3" s="20"/>
      <c r="H3" s="21"/>
      <c r="I3" s="22"/>
      <c r="J3" s="23">
        <f>SUM(F9:O9)</f>
        <v>27300</v>
      </c>
      <c r="K3" s="24" t="s">
        <v>3</v>
      </c>
      <c r="L3" s="21"/>
      <c r="M3" s="21"/>
      <c r="N3" s="22"/>
      <c r="O3" s="23">
        <v>10000</v>
      </c>
    </row>
    <row r="4" spans="1:15" ht="20.100000000000001" customHeight="1" thickBot="1">
      <c r="A4" s="14"/>
      <c r="B4" s="25" t="s">
        <v>4</v>
      </c>
      <c r="C4" s="26"/>
      <c r="D4" s="26"/>
      <c r="E4" s="26"/>
      <c r="F4" s="27">
        <f>DATEVALUE("01-01-"&amp;$C$2)+D2*7-(10-1)</f>
        <v>43829</v>
      </c>
      <c r="G4" s="28"/>
      <c r="H4" s="29">
        <f>WORKDAY.INTL(F4,1)</f>
        <v>43830</v>
      </c>
      <c r="I4" s="28"/>
      <c r="J4" s="29">
        <f>WORKDAY.INTL(F4,2)</f>
        <v>43831</v>
      </c>
      <c r="K4" s="28"/>
      <c r="L4" s="29">
        <f>WORKDAY.INTL(F4,3)</f>
        <v>43832</v>
      </c>
      <c r="M4" s="28"/>
      <c r="N4" s="29">
        <f>WORKDAY.INTL(F4,4)</f>
        <v>43833</v>
      </c>
      <c r="O4" s="30"/>
    </row>
    <row r="5" spans="1:15" ht="20.100000000000001" customHeight="1">
      <c r="A5" s="14"/>
      <c r="B5" s="31" t="s">
        <v>5</v>
      </c>
      <c r="C5" s="32"/>
      <c r="D5" s="32"/>
      <c r="E5" s="33"/>
      <c r="F5" s="34"/>
      <c r="G5" s="35">
        <f>F5*(35*5)</f>
        <v>0</v>
      </c>
      <c r="H5" s="34">
        <v>6</v>
      </c>
      <c r="I5" s="35">
        <f>H5*(35*5)</f>
        <v>1050</v>
      </c>
      <c r="J5" s="34">
        <v>12</v>
      </c>
      <c r="K5" s="35">
        <f>J5*(35*5)</f>
        <v>2100</v>
      </c>
      <c r="L5" s="34">
        <v>5</v>
      </c>
      <c r="M5" s="35">
        <f>L5*(35*5)</f>
        <v>875</v>
      </c>
      <c r="N5" s="34"/>
      <c r="O5" s="36">
        <f>N5*(35*5)</f>
        <v>0</v>
      </c>
    </row>
    <row r="6" spans="1:15" ht="20.100000000000001" customHeight="1">
      <c r="A6" s="14"/>
      <c r="B6" s="37" t="s">
        <v>6</v>
      </c>
      <c r="C6" s="38"/>
      <c r="D6" s="38"/>
      <c r="E6" s="39"/>
      <c r="F6" s="40">
        <v>21</v>
      </c>
      <c r="G6" s="41">
        <f t="shared" ref="G6:I8" si="0">F6*(35*5)</f>
        <v>3675</v>
      </c>
      <c r="H6" s="40">
        <v>22</v>
      </c>
      <c r="I6" s="41">
        <f t="shared" si="0"/>
        <v>3850</v>
      </c>
      <c r="J6" s="42"/>
      <c r="K6" s="41">
        <f t="shared" ref="K6:K8" si="1">J6*(35*5)</f>
        <v>0</v>
      </c>
      <c r="L6" s="42">
        <v>12</v>
      </c>
      <c r="M6" s="41">
        <f t="shared" ref="M6:M8" si="2">L6*(35*5)</f>
        <v>2100</v>
      </c>
      <c r="N6" s="42"/>
      <c r="O6" s="43">
        <f t="shared" ref="O6:O8" si="3">N6*(35*5)</f>
        <v>0</v>
      </c>
    </row>
    <row r="7" spans="1:15" ht="20.100000000000001" customHeight="1">
      <c r="A7" s="14"/>
      <c r="B7" s="37" t="s">
        <v>7</v>
      </c>
      <c r="C7" s="38"/>
      <c r="D7" s="38"/>
      <c r="E7" s="39"/>
      <c r="F7" s="42">
        <v>7</v>
      </c>
      <c r="G7" s="41">
        <f t="shared" si="0"/>
        <v>1225</v>
      </c>
      <c r="H7" s="42">
        <v>9</v>
      </c>
      <c r="I7" s="41">
        <f t="shared" si="0"/>
        <v>1575</v>
      </c>
      <c r="J7" s="42">
        <v>8</v>
      </c>
      <c r="K7" s="41">
        <f t="shared" si="1"/>
        <v>1400</v>
      </c>
      <c r="L7" s="42">
        <v>8</v>
      </c>
      <c r="M7" s="41">
        <f t="shared" si="2"/>
        <v>1400</v>
      </c>
      <c r="N7" s="42">
        <v>15</v>
      </c>
      <c r="O7" s="43">
        <f t="shared" si="3"/>
        <v>2625</v>
      </c>
    </row>
    <row r="8" spans="1:15" ht="20.100000000000001" customHeight="1" thickBot="1">
      <c r="A8" s="14"/>
      <c r="B8" s="37" t="s">
        <v>8</v>
      </c>
      <c r="C8" s="38"/>
      <c r="D8" s="38"/>
      <c r="E8" s="39"/>
      <c r="F8" s="44"/>
      <c r="G8" s="41">
        <f t="shared" si="0"/>
        <v>0</v>
      </c>
      <c r="H8" s="44">
        <v>4</v>
      </c>
      <c r="I8" s="41">
        <f t="shared" si="0"/>
        <v>700</v>
      </c>
      <c r="J8" s="44">
        <v>15</v>
      </c>
      <c r="K8" s="41">
        <f t="shared" si="1"/>
        <v>2625</v>
      </c>
      <c r="L8" s="44">
        <v>12</v>
      </c>
      <c r="M8" s="41">
        <f t="shared" si="2"/>
        <v>2100</v>
      </c>
      <c r="N8" s="44"/>
      <c r="O8" s="43">
        <f t="shared" si="3"/>
        <v>0</v>
      </c>
    </row>
    <row r="9" spans="1:15" ht="20.100000000000001" customHeight="1">
      <c r="A9" s="14"/>
      <c r="B9" s="45" t="s">
        <v>9</v>
      </c>
      <c r="C9" s="46"/>
      <c r="D9" s="46"/>
      <c r="E9" s="46"/>
      <c r="F9" s="47">
        <f>SUM(G5:G8)</f>
        <v>4900</v>
      </c>
      <c r="G9" s="48"/>
      <c r="H9" s="47">
        <f>SUM(I5:I8)</f>
        <v>7175</v>
      </c>
      <c r="I9" s="48"/>
      <c r="J9" s="47">
        <f>SUM(K5:K8)</f>
        <v>6125</v>
      </c>
      <c r="K9" s="48"/>
      <c r="L9" s="47">
        <f>SUM(M5:M8)</f>
        <v>6475</v>
      </c>
      <c r="M9" s="48"/>
      <c r="N9" s="47">
        <f>SUM(O5:O8)</f>
        <v>2625</v>
      </c>
      <c r="O9" s="49"/>
    </row>
    <row r="10" spans="1:15" ht="20.100000000000001" customHeight="1" thickBot="1">
      <c r="A10" s="14"/>
      <c r="B10" s="50" t="s">
        <v>10</v>
      </c>
      <c r="C10" s="51" t="s">
        <v>11</v>
      </c>
      <c r="D10" s="52">
        <f>AVERAGE(F10:O10)</f>
        <v>0.54600000000000004</v>
      </c>
      <c r="E10" s="53"/>
      <c r="F10" s="54">
        <f>F9/O3</f>
        <v>0.49</v>
      </c>
      <c r="G10" s="55"/>
      <c r="H10" s="54">
        <f>H9/O3</f>
        <v>0.71750000000000003</v>
      </c>
      <c r="I10" s="56"/>
      <c r="J10" s="54">
        <f>J9/O3</f>
        <v>0.61250000000000004</v>
      </c>
      <c r="K10" s="56"/>
      <c r="L10" s="54">
        <f>L9/O3</f>
        <v>0.64749999999999996</v>
      </c>
      <c r="M10" s="56"/>
      <c r="N10" s="54">
        <f>N9/O3</f>
        <v>0.26250000000000001</v>
      </c>
      <c r="O10" s="57"/>
    </row>
    <row r="11" spans="1:15" ht="20.100000000000001" hidden="1" customHeight="1">
      <c r="A11" s="14"/>
      <c r="B11" s="2" t="s">
        <v>12</v>
      </c>
      <c r="F11" s="58">
        <f>COUNTA(F5:F8)</f>
        <v>2</v>
      </c>
      <c r="G11" s="58"/>
      <c r="H11" s="58">
        <f>COUNTA(H5:H8)</f>
        <v>4</v>
      </c>
      <c r="I11" s="58"/>
      <c r="J11" s="58">
        <f>COUNTA(J5:J8)</f>
        <v>3</v>
      </c>
      <c r="K11" s="58"/>
      <c r="L11" s="58">
        <f>COUNTA(L5:L8)</f>
        <v>4</v>
      </c>
      <c r="M11" s="58"/>
      <c r="N11" s="58">
        <f>COUNTA(N5:N8)</f>
        <v>1</v>
      </c>
      <c r="O11" s="58"/>
    </row>
    <row r="12" spans="1:15" ht="20.100000000000001" customHeight="1" thickBot="1">
      <c r="F12" s="58"/>
      <c r="G12" s="58"/>
      <c r="H12" s="58"/>
      <c r="I12" s="58"/>
      <c r="J12" s="58"/>
    </row>
    <row r="13" spans="1:15" ht="20.100000000000001" customHeight="1">
      <c r="B13" s="59" t="s">
        <v>13</v>
      </c>
      <c r="C13" s="60"/>
      <c r="D13" s="60"/>
      <c r="E13" s="60"/>
      <c r="F13" s="61">
        <f>F4</f>
        <v>43829</v>
      </c>
      <c r="G13" s="62"/>
      <c r="H13" s="61">
        <f>H4</f>
        <v>43830</v>
      </c>
      <c r="I13" s="62"/>
      <c r="J13" s="61">
        <f>J4</f>
        <v>43831</v>
      </c>
      <c r="K13" s="62"/>
      <c r="L13" s="61">
        <f>L4</f>
        <v>43832</v>
      </c>
      <c r="M13" s="62"/>
      <c r="N13" s="61">
        <f>N4</f>
        <v>43833</v>
      </c>
      <c r="O13" s="63"/>
    </row>
    <row r="14" spans="1:15" ht="20.100000000000001" customHeight="1">
      <c r="B14" s="64" t="s">
        <v>14</v>
      </c>
      <c r="C14" s="65"/>
      <c r="D14" s="65"/>
      <c r="E14" s="66"/>
      <c r="F14" s="67"/>
      <c r="G14" s="68"/>
      <c r="H14" s="67"/>
      <c r="I14" s="68"/>
      <c r="J14" s="67"/>
      <c r="K14" s="68"/>
      <c r="L14" s="67"/>
      <c r="M14" s="68"/>
      <c r="N14" s="67"/>
      <c r="O14" s="68"/>
    </row>
    <row r="15" spans="1:15" ht="20.100000000000001" customHeight="1">
      <c r="B15" s="69"/>
      <c r="C15" s="70"/>
      <c r="D15" s="70"/>
      <c r="E15" s="71"/>
      <c r="F15" s="72"/>
      <c r="G15" s="73"/>
      <c r="H15" s="72"/>
      <c r="I15" s="73"/>
      <c r="J15" s="72"/>
      <c r="K15" s="73"/>
      <c r="L15" s="72"/>
      <c r="M15" s="73"/>
      <c r="N15" s="72"/>
      <c r="O15" s="73"/>
    </row>
    <row r="16" spans="1:15" ht="20.100000000000001" customHeight="1">
      <c r="B16" s="74"/>
      <c r="C16" s="75"/>
      <c r="D16" s="75"/>
      <c r="E16" s="76"/>
      <c r="F16" s="77"/>
      <c r="G16" s="78"/>
      <c r="H16" s="77"/>
      <c r="I16" s="78"/>
      <c r="J16" s="77"/>
      <c r="K16" s="78"/>
      <c r="L16" s="77"/>
      <c r="M16" s="78"/>
      <c r="N16" s="77"/>
      <c r="O16" s="78"/>
    </row>
    <row r="17" spans="2:15" ht="20.100000000000001" customHeight="1">
      <c r="B17" s="64" t="s">
        <v>15</v>
      </c>
      <c r="C17" s="65"/>
      <c r="D17" s="65"/>
      <c r="E17" s="66"/>
      <c r="F17" s="67"/>
      <c r="G17" s="68"/>
      <c r="H17" s="67"/>
      <c r="I17" s="68"/>
      <c r="J17" s="67"/>
      <c r="K17" s="68"/>
      <c r="L17" s="67"/>
      <c r="M17" s="68"/>
      <c r="N17" s="67"/>
      <c r="O17" s="68"/>
    </row>
    <row r="18" spans="2:15" ht="20.100000000000001" customHeight="1">
      <c r="B18" s="69"/>
      <c r="C18" s="70"/>
      <c r="D18" s="70"/>
      <c r="E18" s="71"/>
      <c r="F18" s="72"/>
      <c r="G18" s="73"/>
      <c r="H18" s="72"/>
      <c r="I18" s="73"/>
      <c r="J18" s="72"/>
      <c r="K18" s="73"/>
      <c r="L18" s="72"/>
      <c r="M18" s="73"/>
      <c r="N18" s="72"/>
      <c r="O18" s="73"/>
    </row>
    <row r="19" spans="2:15" ht="20.100000000000001" customHeight="1">
      <c r="B19" s="74"/>
      <c r="C19" s="75"/>
      <c r="D19" s="75"/>
      <c r="E19" s="76"/>
      <c r="F19" s="77"/>
      <c r="G19" s="78"/>
      <c r="H19" s="77"/>
      <c r="I19" s="78"/>
      <c r="J19" s="77"/>
      <c r="K19" s="78"/>
      <c r="L19" s="77"/>
      <c r="M19" s="78"/>
      <c r="N19" s="77"/>
      <c r="O19" s="78"/>
    </row>
    <row r="20" spans="2:15" ht="20.100000000000001" customHeight="1">
      <c r="B20" s="64" t="s">
        <v>16</v>
      </c>
      <c r="C20" s="65"/>
      <c r="D20" s="65"/>
      <c r="E20" s="66"/>
      <c r="F20" s="67"/>
      <c r="G20" s="68"/>
      <c r="H20" s="67"/>
      <c r="I20" s="68"/>
      <c r="J20" s="67"/>
      <c r="K20" s="68"/>
      <c r="L20" s="67"/>
      <c r="M20" s="68"/>
      <c r="N20" s="67"/>
      <c r="O20" s="68"/>
    </row>
    <row r="21" spans="2:15" ht="20.100000000000001" customHeight="1">
      <c r="B21" s="69"/>
      <c r="C21" s="70"/>
      <c r="D21" s="70"/>
      <c r="E21" s="71"/>
      <c r="F21" s="72"/>
      <c r="G21" s="73"/>
      <c r="H21" s="72"/>
      <c r="I21" s="73"/>
      <c r="J21" s="72"/>
      <c r="K21" s="73"/>
      <c r="L21" s="72"/>
      <c r="M21" s="73"/>
      <c r="N21" s="72"/>
      <c r="O21" s="73"/>
    </row>
    <row r="22" spans="2:15" ht="20.100000000000001" customHeight="1">
      <c r="B22" s="74"/>
      <c r="C22" s="75"/>
      <c r="D22" s="75"/>
      <c r="E22" s="76"/>
      <c r="F22" s="77"/>
      <c r="G22" s="78"/>
      <c r="H22" s="77"/>
      <c r="I22" s="78"/>
      <c r="J22" s="77"/>
      <c r="K22" s="78"/>
      <c r="L22" s="77"/>
      <c r="M22" s="78"/>
      <c r="N22" s="77"/>
      <c r="O22" s="78"/>
    </row>
    <row r="23" spans="2:15" ht="20.100000000000001" customHeight="1">
      <c r="B23" s="64" t="s">
        <v>17</v>
      </c>
      <c r="C23" s="65"/>
      <c r="D23" s="65"/>
      <c r="E23" s="66"/>
      <c r="F23" s="67"/>
      <c r="G23" s="68"/>
      <c r="H23" s="67"/>
      <c r="I23" s="68"/>
      <c r="J23" s="67"/>
      <c r="K23" s="68"/>
      <c r="L23" s="67"/>
      <c r="M23" s="68"/>
      <c r="N23" s="67"/>
      <c r="O23" s="68"/>
    </row>
    <row r="24" spans="2:15" ht="20.100000000000001" customHeight="1">
      <c r="B24" s="69"/>
      <c r="C24" s="70"/>
      <c r="D24" s="70"/>
      <c r="E24" s="71"/>
      <c r="F24" s="72"/>
      <c r="G24" s="73"/>
      <c r="H24" s="72"/>
      <c r="I24" s="73"/>
      <c r="J24" s="72"/>
      <c r="K24" s="73"/>
      <c r="L24" s="72"/>
      <c r="M24" s="73"/>
      <c r="N24" s="72"/>
      <c r="O24" s="73"/>
    </row>
    <row r="25" spans="2:15" ht="20.100000000000001" customHeight="1" thickBot="1">
      <c r="B25" s="79"/>
      <c r="C25" s="80"/>
      <c r="D25" s="80"/>
      <c r="E25" s="81"/>
      <c r="F25" s="82"/>
      <c r="G25" s="83"/>
      <c r="H25" s="82"/>
      <c r="I25" s="83"/>
      <c r="J25" s="82"/>
      <c r="K25" s="83"/>
      <c r="L25" s="82"/>
      <c r="M25" s="83"/>
      <c r="N25" s="82"/>
      <c r="O25" s="83"/>
    </row>
  </sheetData>
  <mergeCells count="59">
    <mergeCell ref="B23:E25"/>
    <mergeCell ref="F23:G25"/>
    <mergeCell ref="H23:I25"/>
    <mergeCell ref="J23:K25"/>
    <mergeCell ref="L23:M25"/>
    <mergeCell ref="N23:O25"/>
    <mergeCell ref="B20:E22"/>
    <mergeCell ref="F20:G22"/>
    <mergeCell ref="H20:I22"/>
    <mergeCell ref="J20:K22"/>
    <mergeCell ref="L20:M22"/>
    <mergeCell ref="N20:O22"/>
    <mergeCell ref="B17:E19"/>
    <mergeCell ref="F17:G19"/>
    <mergeCell ref="H17:I19"/>
    <mergeCell ref="J17:K19"/>
    <mergeCell ref="L17:M19"/>
    <mergeCell ref="N17:O19"/>
    <mergeCell ref="B14:E16"/>
    <mergeCell ref="F14:G16"/>
    <mergeCell ref="H14:I16"/>
    <mergeCell ref="J14:K16"/>
    <mergeCell ref="L14:M16"/>
    <mergeCell ref="N14:O16"/>
    <mergeCell ref="B13:E13"/>
    <mergeCell ref="F13:G13"/>
    <mergeCell ref="H13:I13"/>
    <mergeCell ref="J13:K13"/>
    <mergeCell ref="L13:M13"/>
    <mergeCell ref="N13:O13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B5:E5"/>
    <mergeCell ref="B6:E6"/>
    <mergeCell ref="B7:E7"/>
    <mergeCell ref="B8:E8"/>
    <mergeCell ref="B9:E9"/>
    <mergeCell ref="F9:G9"/>
    <mergeCell ref="B4:E4"/>
    <mergeCell ref="F4:G4"/>
    <mergeCell ref="H4:I4"/>
    <mergeCell ref="J4:K4"/>
    <mergeCell ref="L4:M4"/>
    <mergeCell ref="N4:O4"/>
    <mergeCell ref="B2:B3"/>
    <mergeCell ref="C2:C3"/>
    <mergeCell ref="D2:E3"/>
    <mergeCell ref="F2:I2"/>
    <mergeCell ref="K2:N2"/>
    <mergeCell ref="F3:I3"/>
    <mergeCell ref="K3:N3"/>
  </mergeCells>
  <conditionalFormatting sqref="F10 H10 J10 L10 N10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F10 H10 J10 L10 N10">
    <cfRule type="cellIs" dxfId="5" priority="1" operator="lessThan">
      <formula>0.85</formula>
    </cfRule>
    <cfRule type="cellIs" dxfId="4" priority="2" operator="greaterThan">
      <formula>0.85</formula>
    </cfRule>
  </conditionalFormatting>
  <pageMargins left="0.7" right="0.7" top="0.75" bottom="0.75" header="0.3" footer="0.3"/>
  <pageSetup orientation="portrait" r:id="rId1"/>
  <headerFooter>
    <oddFooter>&amp;L&amp;"Times New Roman,Regular"&amp;12&amp;K00C0C0Bedrijfseigendom&amp;K000000-&amp;K00C0C0Proprietary</oddFooter>
    <evenFooter>&amp;L&amp;"Times New Roman,Regular"&amp;12&amp;K00C0C0Bedrijfseigendom&amp;K000000-&amp;K00C0C0Proprietary</evenFooter>
    <firstFooter>&amp;L&amp;"Times New Roman,Regular"&amp;12&amp;K00C0C0Bedrijfseigendom&amp;K000000-&amp;K00C0C0Proprietary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D4D6-E102-4356-B560-15B5C866B6D0}">
  <sheetPr>
    <tabColor rgb="FFFFC000"/>
    <pageSetUpPr autoPageBreaks="0"/>
  </sheetPr>
  <dimension ref="A1:O25"/>
  <sheetViews>
    <sheetView workbookViewId="0">
      <selection activeCell="N7" sqref="N7:N8"/>
    </sheetView>
  </sheetViews>
  <sheetFormatPr defaultColWidth="9.28515625" defaultRowHeight="20.100000000000001" customHeight="1"/>
  <cols>
    <col min="1" max="1" width="14.7109375" style="1" customWidth="1"/>
    <col min="2" max="2" width="43.85546875" style="2" bestFit="1" customWidth="1"/>
    <col min="3" max="3" width="11" style="2" customWidth="1"/>
    <col min="4" max="4" width="9.28515625" style="2"/>
    <col min="5" max="5" width="4" style="2" customWidth="1"/>
    <col min="6" max="15" width="15.7109375" style="2" customWidth="1"/>
    <col min="16" max="16384" width="9.28515625" style="2"/>
  </cols>
  <sheetData>
    <row r="1" spans="1:15" ht="20.100000000000001" customHeight="1" thickBot="1"/>
    <row r="2" spans="1:15" ht="20.100000000000001" customHeight="1">
      <c r="A2" s="3"/>
      <c r="B2" s="4" t="s">
        <v>0</v>
      </c>
      <c r="C2" s="5">
        <v>2020</v>
      </c>
      <c r="D2" s="6">
        <v>2</v>
      </c>
      <c r="E2" s="7"/>
      <c r="F2" s="8" t="s">
        <v>1</v>
      </c>
      <c r="G2" s="9"/>
      <c r="H2" s="10"/>
      <c r="I2" s="11"/>
      <c r="J2" s="12">
        <f>SUM(F11:O11)</f>
        <v>16</v>
      </c>
      <c r="K2" s="8"/>
      <c r="L2" s="10"/>
      <c r="M2" s="10"/>
      <c r="N2" s="11"/>
      <c r="O2" s="13"/>
    </row>
    <row r="3" spans="1:15" ht="20.100000000000001" customHeight="1" thickBot="1">
      <c r="A3" s="14"/>
      <c r="B3" s="15"/>
      <c r="C3" s="16"/>
      <c r="D3" s="17"/>
      <c r="E3" s="18"/>
      <c r="F3" s="19" t="s">
        <v>2</v>
      </c>
      <c r="G3" s="20"/>
      <c r="H3" s="21"/>
      <c r="I3" s="22"/>
      <c r="J3" s="23">
        <f>SUM(F9:O9)</f>
        <v>29750</v>
      </c>
      <c r="K3" s="24" t="s">
        <v>3</v>
      </c>
      <c r="L3" s="21"/>
      <c r="M3" s="21"/>
      <c r="N3" s="22"/>
      <c r="O3" s="23">
        <v>10000</v>
      </c>
    </row>
    <row r="4" spans="1:15" ht="20.100000000000001" customHeight="1" thickBot="1">
      <c r="A4" s="14"/>
      <c r="B4" s="25" t="s">
        <v>4</v>
      </c>
      <c r="C4" s="26"/>
      <c r="D4" s="26"/>
      <c r="E4" s="26"/>
      <c r="F4" s="27">
        <f>DATEVALUE("01-01-"&amp;$C$2)+D2*7-(10-1)</f>
        <v>43836</v>
      </c>
      <c r="G4" s="28"/>
      <c r="H4" s="29">
        <f>WORKDAY.INTL(F4,1)</f>
        <v>43837</v>
      </c>
      <c r="I4" s="28"/>
      <c r="J4" s="29">
        <f>WORKDAY.INTL(F4,2)</f>
        <v>43838</v>
      </c>
      <c r="K4" s="28"/>
      <c r="L4" s="29">
        <f>WORKDAY.INTL(F4,3)</f>
        <v>43839</v>
      </c>
      <c r="M4" s="28"/>
      <c r="N4" s="29">
        <f>WORKDAY.INTL(F4,4)</f>
        <v>43840</v>
      </c>
      <c r="O4" s="30"/>
    </row>
    <row r="5" spans="1:15" ht="20.100000000000001" customHeight="1">
      <c r="A5" s="14"/>
      <c r="B5" s="31" t="s">
        <v>5</v>
      </c>
      <c r="C5" s="32"/>
      <c r="D5" s="32"/>
      <c r="E5" s="33"/>
      <c r="F5" s="34">
        <v>10</v>
      </c>
      <c r="G5" s="35">
        <f>F5*(35*5)</f>
        <v>1750</v>
      </c>
      <c r="H5" s="34">
        <v>7</v>
      </c>
      <c r="I5" s="35">
        <f>H5*(35*5)</f>
        <v>1225</v>
      </c>
      <c r="J5" s="34"/>
      <c r="K5" s="35">
        <f>J5*(35*5)</f>
        <v>0</v>
      </c>
      <c r="L5" s="34">
        <v>11</v>
      </c>
      <c r="M5" s="35">
        <f>L5*(35*5)</f>
        <v>1925</v>
      </c>
      <c r="N5" s="34">
        <v>8</v>
      </c>
      <c r="O5" s="36">
        <f>N5*(35*5)</f>
        <v>1400</v>
      </c>
    </row>
    <row r="6" spans="1:15" ht="20.100000000000001" customHeight="1">
      <c r="A6" s="14"/>
      <c r="B6" s="37" t="s">
        <v>6</v>
      </c>
      <c r="C6" s="38"/>
      <c r="D6" s="38"/>
      <c r="E6" s="39"/>
      <c r="F6" s="40">
        <v>18</v>
      </c>
      <c r="G6" s="41">
        <f t="shared" ref="G6:I8" si="0">F6*(35*5)</f>
        <v>3150</v>
      </c>
      <c r="H6" s="40">
        <v>20</v>
      </c>
      <c r="I6" s="41">
        <f t="shared" si="0"/>
        <v>3500</v>
      </c>
      <c r="J6" s="42">
        <v>11</v>
      </c>
      <c r="K6" s="41">
        <f t="shared" ref="K6:K8" si="1">J6*(35*5)</f>
        <v>1925</v>
      </c>
      <c r="L6" s="42">
        <v>9</v>
      </c>
      <c r="M6" s="41">
        <f t="shared" ref="M6:M8" si="2">L6*(35*5)</f>
        <v>1575</v>
      </c>
      <c r="N6" s="42">
        <v>21</v>
      </c>
      <c r="O6" s="43">
        <f t="shared" ref="O6:O8" si="3">N6*(35*5)</f>
        <v>3675</v>
      </c>
    </row>
    <row r="7" spans="1:15" ht="20.100000000000001" customHeight="1">
      <c r="A7" s="14"/>
      <c r="B7" s="37" t="s">
        <v>7</v>
      </c>
      <c r="C7" s="38"/>
      <c r="D7" s="38"/>
      <c r="E7" s="39"/>
      <c r="F7" s="42">
        <v>7</v>
      </c>
      <c r="G7" s="41">
        <f t="shared" si="0"/>
        <v>1225</v>
      </c>
      <c r="H7" s="42">
        <v>8</v>
      </c>
      <c r="I7" s="41">
        <f t="shared" si="0"/>
        <v>1400</v>
      </c>
      <c r="J7" s="42">
        <v>9</v>
      </c>
      <c r="K7" s="41">
        <f t="shared" si="1"/>
        <v>1575</v>
      </c>
      <c r="L7" s="42">
        <v>9</v>
      </c>
      <c r="M7" s="41">
        <f t="shared" si="2"/>
        <v>1575</v>
      </c>
      <c r="N7" s="42"/>
      <c r="O7" s="43">
        <f t="shared" si="3"/>
        <v>0</v>
      </c>
    </row>
    <row r="8" spans="1:15" ht="20.100000000000001" customHeight="1" thickBot="1">
      <c r="A8" s="14"/>
      <c r="B8" s="37" t="s">
        <v>8</v>
      </c>
      <c r="C8" s="38"/>
      <c r="D8" s="38"/>
      <c r="E8" s="39"/>
      <c r="F8" s="44"/>
      <c r="G8" s="41">
        <f t="shared" si="0"/>
        <v>0</v>
      </c>
      <c r="H8" s="44">
        <v>5</v>
      </c>
      <c r="I8" s="41">
        <f t="shared" si="0"/>
        <v>875</v>
      </c>
      <c r="J8" s="44">
        <v>12</v>
      </c>
      <c r="K8" s="41">
        <f t="shared" si="1"/>
        <v>2100</v>
      </c>
      <c r="L8" s="44">
        <v>5</v>
      </c>
      <c r="M8" s="41">
        <f t="shared" si="2"/>
        <v>875</v>
      </c>
      <c r="N8" s="44"/>
      <c r="O8" s="43">
        <f t="shared" si="3"/>
        <v>0</v>
      </c>
    </row>
    <row r="9" spans="1:15" ht="20.100000000000001" customHeight="1">
      <c r="A9" s="14"/>
      <c r="B9" s="45" t="s">
        <v>9</v>
      </c>
      <c r="C9" s="46"/>
      <c r="D9" s="46"/>
      <c r="E9" s="46"/>
      <c r="F9" s="47">
        <f>SUM(G5:G8)</f>
        <v>6125</v>
      </c>
      <c r="G9" s="48"/>
      <c r="H9" s="47">
        <f>SUM(I5:I8)</f>
        <v>7000</v>
      </c>
      <c r="I9" s="48"/>
      <c r="J9" s="47">
        <f>SUM(K5:K8)</f>
        <v>5600</v>
      </c>
      <c r="K9" s="48"/>
      <c r="L9" s="47">
        <f>SUM(M5:M8)</f>
        <v>5950</v>
      </c>
      <c r="M9" s="48"/>
      <c r="N9" s="47">
        <f>SUM(O5:O8)</f>
        <v>5075</v>
      </c>
      <c r="O9" s="49"/>
    </row>
    <row r="10" spans="1:15" ht="20.100000000000001" customHeight="1" thickBot="1">
      <c r="A10" s="14"/>
      <c r="B10" s="50" t="s">
        <v>10</v>
      </c>
      <c r="C10" s="51" t="s">
        <v>11</v>
      </c>
      <c r="D10" s="52">
        <f>AVERAGE(F10:O10)</f>
        <v>0.59499999999999997</v>
      </c>
      <c r="E10" s="53"/>
      <c r="F10" s="54">
        <f>F9/O3</f>
        <v>0.61250000000000004</v>
      </c>
      <c r="G10" s="55"/>
      <c r="H10" s="54">
        <f>H9/O3</f>
        <v>0.7</v>
      </c>
      <c r="I10" s="56"/>
      <c r="J10" s="54">
        <f>J9/O3</f>
        <v>0.56000000000000005</v>
      </c>
      <c r="K10" s="56"/>
      <c r="L10" s="54">
        <f>L9/O3</f>
        <v>0.59499999999999997</v>
      </c>
      <c r="M10" s="56"/>
      <c r="N10" s="54">
        <f>N9/O3</f>
        <v>0.50749999999999995</v>
      </c>
      <c r="O10" s="57"/>
    </row>
    <row r="11" spans="1:15" ht="20.100000000000001" hidden="1" customHeight="1">
      <c r="A11" s="14"/>
      <c r="B11" s="2" t="s">
        <v>12</v>
      </c>
      <c r="F11" s="58">
        <f>COUNTA(F5:F8)</f>
        <v>3</v>
      </c>
      <c r="G11" s="58"/>
      <c r="H11" s="58">
        <f>COUNTA(H5:H8)</f>
        <v>4</v>
      </c>
      <c r="I11" s="58"/>
      <c r="J11" s="58">
        <f>COUNTA(J5:J8)</f>
        <v>3</v>
      </c>
      <c r="K11" s="58"/>
      <c r="L11" s="58">
        <f>COUNTA(L5:L8)</f>
        <v>4</v>
      </c>
      <c r="M11" s="58"/>
      <c r="N11" s="58">
        <f>COUNTA(N5:N8)</f>
        <v>2</v>
      </c>
      <c r="O11" s="58"/>
    </row>
    <row r="12" spans="1:15" ht="20.100000000000001" customHeight="1" thickBot="1">
      <c r="F12" s="58"/>
      <c r="G12" s="58"/>
      <c r="H12" s="58"/>
      <c r="I12" s="58"/>
      <c r="J12" s="58"/>
    </row>
    <row r="13" spans="1:15" ht="20.100000000000001" customHeight="1">
      <c r="B13" s="59" t="s">
        <v>13</v>
      </c>
      <c r="C13" s="60"/>
      <c r="D13" s="60"/>
      <c r="E13" s="60"/>
      <c r="F13" s="61">
        <f>F4</f>
        <v>43836</v>
      </c>
      <c r="G13" s="62"/>
      <c r="H13" s="61">
        <f>H4</f>
        <v>43837</v>
      </c>
      <c r="I13" s="62"/>
      <c r="J13" s="61">
        <f>J4</f>
        <v>43838</v>
      </c>
      <c r="K13" s="62"/>
      <c r="L13" s="61">
        <f>L4</f>
        <v>43839</v>
      </c>
      <c r="M13" s="62"/>
      <c r="N13" s="61">
        <f>N4</f>
        <v>43840</v>
      </c>
      <c r="O13" s="63"/>
    </row>
    <row r="14" spans="1:15" ht="20.100000000000001" customHeight="1">
      <c r="B14" s="64" t="s">
        <v>14</v>
      </c>
      <c r="C14" s="65"/>
      <c r="D14" s="65"/>
      <c r="E14" s="66"/>
      <c r="F14" s="67"/>
      <c r="G14" s="68"/>
      <c r="H14" s="67"/>
      <c r="I14" s="68"/>
      <c r="J14" s="67"/>
      <c r="K14" s="68"/>
      <c r="L14" s="67"/>
      <c r="M14" s="68"/>
      <c r="N14" s="67"/>
      <c r="O14" s="68"/>
    </row>
    <row r="15" spans="1:15" ht="20.100000000000001" customHeight="1">
      <c r="B15" s="69"/>
      <c r="C15" s="70"/>
      <c r="D15" s="70"/>
      <c r="E15" s="71"/>
      <c r="F15" s="72"/>
      <c r="G15" s="73"/>
      <c r="H15" s="72"/>
      <c r="I15" s="73"/>
      <c r="J15" s="72"/>
      <c r="K15" s="73"/>
      <c r="L15" s="72"/>
      <c r="M15" s="73"/>
      <c r="N15" s="72"/>
      <c r="O15" s="73"/>
    </row>
    <row r="16" spans="1:15" ht="20.100000000000001" customHeight="1">
      <c r="B16" s="74"/>
      <c r="C16" s="75"/>
      <c r="D16" s="75"/>
      <c r="E16" s="76"/>
      <c r="F16" s="77"/>
      <c r="G16" s="78"/>
      <c r="H16" s="77"/>
      <c r="I16" s="78"/>
      <c r="J16" s="77"/>
      <c r="K16" s="78"/>
      <c r="L16" s="77"/>
      <c r="M16" s="78"/>
      <c r="N16" s="77"/>
      <c r="O16" s="78"/>
    </row>
    <row r="17" spans="2:15" ht="20.100000000000001" customHeight="1">
      <c r="B17" s="64" t="s">
        <v>15</v>
      </c>
      <c r="C17" s="65"/>
      <c r="D17" s="65"/>
      <c r="E17" s="66"/>
      <c r="F17" s="67"/>
      <c r="G17" s="68"/>
      <c r="H17" s="67"/>
      <c r="I17" s="68"/>
      <c r="J17" s="67"/>
      <c r="K17" s="68"/>
      <c r="L17" s="67"/>
      <c r="M17" s="68"/>
      <c r="N17" s="67"/>
      <c r="O17" s="68"/>
    </row>
    <row r="18" spans="2:15" ht="20.100000000000001" customHeight="1">
      <c r="B18" s="69"/>
      <c r="C18" s="70"/>
      <c r="D18" s="70"/>
      <c r="E18" s="71"/>
      <c r="F18" s="72"/>
      <c r="G18" s="73"/>
      <c r="H18" s="72"/>
      <c r="I18" s="73"/>
      <c r="J18" s="72"/>
      <c r="K18" s="73"/>
      <c r="L18" s="72"/>
      <c r="M18" s="73"/>
      <c r="N18" s="72"/>
      <c r="O18" s="73"/>
    </row>
    <row r="19" spans="2:15" ht="20.100000000000001" customHeight="1">
      <c r="B19" s="74"/>
      <c r="C19" s="75"/>
      <c r="D19" s="75"/>
      <c r="E19" s="76"/>
      <c r="F19" s="77"/>
      <c r="G19" s="78"/>
      <c r="H19" s="77"/>
      <c r="I19" s="78"/>
      <c r="J19" s="77"/>
      <c r="K19" s="78"/>
      <c r="L19" s="77"/>
      <c r="M19" s="78"/>
      <c r="N19" s="77"/>
      <c r="O19" s="78"/>
    </row>
    <row r="20" spans="2:15" ht="20.100000000000001" customHeight="1">
      <c r="B20" s="64" t="s">
        <v>16</v>
      </c>
      <c r="C20" s="65"/>
      <c r="D20" s="65"/>
      <c r="E20" s="66"/>
      <c r="F20" s="67"/>
      <c r="G20" s="68"/>
      <c r="H20" s="67"/>
      <c r="I20" s="68"/>
      <c r="J20" s="67"/>
      <c r="K20" s="68"/>
      <c r="L20" s="67"/>
      <c r="M20" s="68"/>
      <c r="N20" s="67"/>
      <c r="O20" s="68"/>
    </row>
    <row r="21" spans="2:15" ht="20.100000000000001" customHeight="1">
      <c r="B21" s="69"/>
      <c r="C21" s="70"/>
      <c r="D21" s="70"/>
      <c r="E21" s="71"/>
      <c r="F21" s="72"/>
      <c r="G21" s="73"/>
      <c r="H21" s="72"/>
      <c r="I21" s="73"/>
      <c r="J21" s="72"/>
      <c r="K21" s="73"/>
      <c r="L21" s="72"/>
      <c r="M21" s="73"/>
      <c r="N21" s="72"/>
      <c r="O21" s="73"/>
    </row>
    <row r="22" spans="2:15" ht="20.100000000000001" customHeight="1">
      <c r="B22" s="74"/>
      <c r="C22" s="75"/>
      <c r="D22" s="75"/>
      <c r="E22" s="76"/>
      <c r="F22" s="77"/>
      <c r="G22" s="78"/>
      <c r="H22" s="77"/>
      <c r="I22" s="78"/>
      <c r="J22" s="77"/>
      <c r="K22" s="78"/>
      <c r="L22" s="77"/>
      <c r="M22" s="78"/>
      <c r="N22" s="77"/>
      <c r="O22" s="78"/>
    </row>
    <row r="23" spans="2:15" ht="20.100000000000001" customHeight="1">
      <c r="B23" s="64" t="s">
        <v>17</v>
      </c>
      <c r="C23" s="65"/>
      <c r="D23" s="65"/>
      <c r="E23" s="66"/>
      <c r="F23" s="67"/>
      <c r="G23" s="68"/>
      <c r="H23" s="67"/>
      <c r="I23" s="68"/>
      <c r="J23" s="67"/>
      <c r="K23" s="68"/>
      <c r="L23" s="67"/>
      <c r="M23" s="68"/>
      <c r="N23" s="67"/>
      <c r="O23" s="68"/>
    </row>
    <row r="24" spans="2:15" ht="20.100000000000001" customHeight="1">
      <c r="B24" s="69"/>
      <c r="C24" s="70"/>
      <c r="D24" s="70"/>
      <c r="E24" s="71"/>
      <c r="F24" s="72"/>
      <c r="G24" s="73"/>
      <c r="H24" s="72"/>
      <c r="I24" s="73"/>
      <c r="J24" s="72"/>
      <c r="K24" s="73"/>
      <c r="L24" s="72"/>
      <c r="M24" s="73"/>
      <c r="N24" s="72"/>
      <c r="O24" s="73"/>
    </row>
    <row r="25" spans="2:15" ht="20.100000000000001" customHeight="1" thickBot="1">
      <c r="B25" s="79"/>
      <c r="C25" s="80"/>
      <c r="D25" s="80"/>
      <c r="E25" s="81"/>
      <c r="F25" s="82"/>
      <c r="G25" s="83"/>
      <c r="H25" s="82"/>
      <c r="I25" s="83"/>
      <c r="J25" s="82"/>
      <c r="K25" s="83"/>
      <c r="L25" s="82"/>
      <c r="M25" s="83"/>
      <c r="N25" s="82"/>
      <c r="O25" s="83"/>
    </row>
  </sheetData>
  <mergeCells count="59">
    <mergeCell ref="B23:E25"/>
    <mergeCell ref="F23:G25"/>
    <mergeCell ref="H23:I25"/>
    <mergeCell ref="J23:K25"/>
    <mergeCell ref="L23:M25"/>
    <mergeCell ref="N23:O25"/>
    <mergeCell ref="B20:E22"/>
    <mergeCell ref="F20:G22"/>
    <mergeCell ref="H20:I22"/>
    <mergeCell ref="J20:K22"/>
    <mergeCell ref="L20:M22"/>
    <mergeCell ref="N20:O22"/>
    <mergeCell ref="B17:E19"/>
    <mergeCell ref="F17:G19"/>
    <mergeCell ref="H17:I19"/>
    <mergeCell ref="J17:K19"/>
    <mergeCell ref="L17:M19"/>
    <mergeCell ref="N17:O19"/>
    <mergeCell ref="B14:E16"/>
    <mergeCell ref="F14:G16"/>
    <mergeCell ref="H14:I16"/>
    <mergeCell ref="J14:K16"/>
    <mergeCell ref="L14:M16"/>
    <mergeCell ref="N14:O16"/>
    <mergeCell ref="B13:E13"/>
    <mergeCell ref="F13:G13"/>
    <mergeCell ref="H13:I13"/>
    <mergeCell ref="J13:K13"/>
    <mergeCell ref="L13:M13"/>
    <mergeCell ref="N13:O13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B5:E5"/>
    <mergeCell ref="B6:E6"/>
    <mergeCell ref="B7:E7"/>
    <mergeCell ref="B8:E8"/>
    <mergeCell ref="B9:E9"/>
    <mergeCell ref="F9:G9"/>
    <mergeCell ref="B4:E4"/>
    <mergeCell ref="F4:G4"/>
    <mergeCell ref="H4:I4"/>
    <mergeCell ref="J4:K4"/>
    <mergeCell ref="L4:M4"/>
    <mergeCell ref="N4:O4"/>
    <mergeCell ref="B2:B3"/>
    <mergeCell ref="C2:C3"/>
    <mergeCell ref="D2:E3"/>
    <mergeCell ref="F2:I2"/>
    <mergeCell ref="K2:N2"/>
    <mergeCell ref="F3:I3"/>
    <mergeCell ref="K3:N3"/>
  </mergeCells>
  <conditionalFormatting sqref="F10 H10 J10 L10 N10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F10 H10 J10 L10 N10">
    <cfRule type="cellIs" dxfId="1" priority="1" operator="lessThan">
      <formula>0.85</formula>
    </cfRule>
    <cfRule type="cellIs" dxfId="0" priority="2" operator="greaterThan">
      <formula>0.85</formula>
    </cfRule>
  </conditionalFormatting>
  <pageMargins left="0.7" right="0.7" top="0.75" bottom="0.75" header="0.3" footer="0.3"/>
  <pageSetup orientation="portrait" r:id="rId1"/>
  <headerFooter>
    <oddFooter>&amp;L&amp;"Times New Roman,Regular"&amp;12&amp;K00C0C0Bedrijfseigendom&amp;K000000-&amp;K00C0C0Proprietary</oddFooter>
    <evenFooter>&amp;L&amp;"Times New Roman,Regular"&amp;12&amp;K00C0C0Bedrijfseigendom&amp;K000000-&amp;K00C0C0Proprietary</evenFooter>
    <firstFooter>&amp;L&amp;"Times New Roman,Regular"&amp;12&amp;K00C0C0Bedrijfseigendom&amp;K000000-&amp;K00C0C0Proprietary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f00bf8a7-07ff-4312-8482-25cf91a8699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5650FC7DA3FB438EA3CB51771A8048" ma:contentTypeVersion="10" ma:contentTypeDescription="Create a new document." ma:contentTypeScope="" ma:versionID="b5e65c0b336e7b9273a1922fbf0c0632">
  <xsd:schema xmlns:xsd="http://www.w3.org/2001/XMLSchema" xmlns:xs="http://www.w3.org/2001/XMLSchema" xmlns:p="http://schemas.microsoft.com/office/2006/metadata/properties" xmlns:ns3="5aca3d56-d801-428b-8a16-183b6b1a61c5" targetNamespace="http://schemas.microsoft.com/office/2006/metadata/properties" ma:root="true" ma:fieldsID="6486e38bd1d9dcf09288f19d2c749021" ns3:_="">
    <xsd:import namespace="5aca3d56-d801-428b-8a16-183b6b1a61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a3d56-d801-428b-8a16-183b6b1a6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D53F2-70CD-4320-99B4-7601E38BCD5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EE8EB52D-5C95-4B27-8D82-A5309586A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a3d56-d801-428b-8a16-183b6b1a6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CAEA0A-6525-42FC-805C-CB4CE3C7B7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30BB08-085A-4E2E-A71E-850032D033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aca3d56-d801-428b-8a16-183b6b1a61c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en Output</vt:lpstr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Feddema, Pier</dc:creator>
  <cp:lastModifiedBy>Feddema, Pier</cp:lastModifiedBy>
  <dcterms:created xsi:type="dcterms:W3CDTF">2019-11-25T11:47:32Z</dcterms:created>
  <dcterms:modified xsi:type="dcterms:W3CDTF">2019-11-25T11:58:23Z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81dbe247-fbf6-48af-bf5d-1c6c1a85c409</vt:lpwstr>
  </property>
  <property fmtid="{D5CDD505-2E9C-101B-9397-08002B2CF9AE}" pid="3" name="bjSaver">
    <vt:lpwstr>EV0JGUYq9VMN9M8UrgEnKTKuunybAts+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uid="f00bf8a7-07ff-4312-8482-25cf91a86999" value="" /&gt;&lt;/sisl&gt;</vt:lpwstr>
  </property>
  <property fmtid="{D5CDD505-2E9C-101B-9397-08002B2CF9AE}" pid="6" name="bjDocumentSecurityLabel">
    <vt:lpwstr>Niet geclassificeerd-Not Classified</vt:lpwstr>
  </property>
  <property fmtid="{D5CDD505-2E9C-101B-9397-08002B2CF9AE}" pid="7" name="ContentTypeId">
    <vt:lpwstr>0x010100265650FC7DA3FB438EA3CB51771A8048</vt:lpwstr>
  </property>
</Properties>
</file>