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rk\Documents\Excel\Excel\Scans\"/>
    </mc:Choice>
  </mc:AlternateContent>
  <xr:revisionPtr revIDLastSave="0" documentId="13_ncr:1_{C7BAE728-C3B8-4413-804C-82024DA261CE}" xr6:coauthVersionLast="45" xr6:coauthVersionMax="45" xr10:uidLastSave="{00000000-0000-0000-0000-000000000000}"/>
  <bookViews>
    <workbookView xWindow="-120" yWindow="-120" windowWidth="29040" windowHeight="15840" activeTab="1" xr2:uid="{3D8DC961-7319-4D9F-A0C3-8B0BD4A83267}"/>
  </bookViews>
  <sheets>
    <sheet name="Onderwerpen" sheetId="1" r:id="rId1"/>
    <sheet name="Resultaten" sheetId="2" r:id="rId2"/>
    <sheet name="Grafie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2" i="2" l="1"/>
  <c r="J302" i="2"/>
  <c r="P302" i="2"/>
  <c r="V302" i="2"/>
  <c r="AB302" i="2"/>
  <c r="AH302" i="2"/>
  <c r="D303" i="2"/>
  <c r="J303" i="2"/>
  <c r="P303" i="2"/>
  <c r="V303" i="2"/>
  <c r="AB303" i="2"/>
  <c r="AH303" i="2"/>
  <c r="D304" i="2"/>
  <c r="J304" i="2"/>
  <c r="P304" i="2"/>
  <c r="V304" i="2"/>
  <c r="AB304" i="2"/>
  <c r="AH304" i="2"/>
  <c r="D305" i="2"/>
  <c r="J305" i="2"/>
  <c r="P305" i="2"/>
  <c r="V305" i="2"/>
  <c r="AB305" i="2"/>
  <c r="AH305" i="2"/>
  <c r="D306" i="2"/>
  <c r="J306" i="2"/>
  <c r="P306" i="2"/>
  <c r="V306" i="2"/>
  <c r="AB306" i="2"/>
  <c r="AH306" i="2"/>
  <c r="D307" i="2"/>
  <c r="J307" i="2"/>
  <c r="P307" i="2"/>
  <c r="V307" i="2"/>
  <c r="AB307" i="2"/>
  <c r="AH307" i="2"/>
  <c r="D308" i="2"/>
  <c r="J308" i="2"/>
  <c r="P308" i="2"/>
  <c r="V308" i="2"/>
  <c r="AB308" i="2"/>
  <c r="AH308" i="2"/>
  <c r="D309" i="2"/>
  <c r="J309" i="2"/>
  <c r="P309" i="2"/>
  <c r="V309" i="2"/>
  <c r="AB309" i="2"/>
  <c r="AH309" i="2"/>
  <c r="D310" i="2"/>
  <c r="J310" i="2"/>
  <c r="P310" i="2"/>
  <c r="V310" i="2"/>
  <c r="AB310" i="2"/>
  <c r="AH310" i="2"/>
  <c r="D311" i="2"/>
  <c r="J311" i="2"/>
  <c r="P311" i="2"/>
  <c r="V311" i="2"/>
  <c r="AB311" i="2"/>
  <c r="AH311" i="2"/>
  <c r="D312" i="2"/>
  <c r="J312" i="2"/>
  <c r="P312" i="2"/>
  <c r="V312" i="2"/>
  <c r="AB312" i="2"/>
  <c r="AH312" i="2"/>
  <c r="D313" i="2"/>
  <c r="J313" i="2"/>
  <c r="P313" i="2"/>
  <c r="V313" i="2"/>
  <c r="AB313" i="2"/>
  <c r="AH313" i="2"/>
  <c r="D314" i="2"/>
  <c r="J314" i="2"/>
  <c r="P314" i="2"/>
  <c r="V314" i="2"/>
  <c r="AB314" i="2"/>
  <c r="AH314" i="2"/>
  <c r="D315" i="2"/>
  <c r="J315" i="2"/>
  <c r="P315" i="2"/>
  <c r="V315" i="2"/>
  <c r="AB315" i="2"/>
  <c r="AH315" i="2"/>
  <c r="D316" i="2"/>
  <c r="J316" i="2"/>
  <c r="P316" i="2"/>
  <c r="V316" i="2"/>
  <c r="AB316" i="2"/>
  <c r="AH316" i="2"/>
  <c r="D317" i="2"/>
  <c r="J317" i="2"/>
  <c r="P317" i="2"/>
  <c r="V317" i="2"/>
  <c r="AB317" i="2"/>
  <c r="AH317" i="2"/>
  <c r="D318" i="2"/>
  <c r="J318" i="2"/>
  <c r="P318" i="2"/>
  <c r="V318" i="2"/>
  <c r="AB318" i="2"/>
  <c r="AH318" i="2"/>
  <c r="D319" i="2"/>
  <c r="J319" i="2"/>
  <c r="P319" i="2"/>
  <c r="V319" i="2"/>
  <c r="AB319" i="2"/>
  <c r="AH319" i="2"/>
  <c r="D320" i="2"/>
  <c r="J320" i="2"/>
  <c r="P320" i="2"/>
  <c r="V320" i="2"/>
  <c r="AB320" i="2"/>
  <c r="AH320" i="2"/>
  <c r="D321" i="2"/>
  <c r="J321" i="2"/>
  <c r="P321" i="2"/>
  <c r="V321" i="2"/>
  <c r="AB321" i="2"/>
  <c r="AH321" i="2"/>
  <c r="D322" i="2"/>
  <c r="J322" i="2"/>
  <c r="P322" i="2"/>
  <c r="V322" i="2"/>
  <c r="AB322" i="2"/>
  <c r="AH322" i="2"/>
  <c r="D323" i="2"/>
  <c r="J323" i="2"/>
  <c r="P323" i="2"/>
  <c r="V323" i="2"/>
  <c r="AB323" i="2"/>
  <c r="AH323" i="2"/>
  <c r="D324" i="2"/>
  <c r="J324" i="2"/>
  <c r="P324" i="2"/>
  <c r="V324" i="2"/>
  <c r="AB324" i="2"/>
  <c r="AH324" i="2"/>
  <c r="D325" i="2"/>
  <c r="J325" i="2"/>
  <c r="P325" i="2"/>
  <c r="V325" i="2"/>
  <c r="AB325" i="2"/>
  <c r="AH325" i="2"/>
  <c r="D326" i="2"/>
  <c r="J326" i="2"/>
  <c r="P326" i="2"/>
  <c r="V326" i="2"/>
  <c r="AB326" i="2"/>
  <c r="AH326" i="2"/>
  <c r="D327" i="2"/>
  <c r="J327" i="2"/>
  <c r="P327" i="2"/>
  <c r="V327" i="2"/>
  <c r="AB327" i="2"/>
  <c r="AH327" i="2"/>
  <c r="D328" i="2"/>
  <c r="J328" i="2"/>
  <c r="P328" i="2"/>
  <c r="V328" i="2"/>
  <c r="AB328" i="2"/>
  <c r="AH328" i="2"/>
  <c r="D329" i="2"/>
  <c r="J329" i="2"/>
  <c r="P329" i="2"/>
  <c r="V329" i="2"/>
  <c r="AB329" i="2"/>
  <c r="AH329" i="2"/>
  <c r="D330" i="2"/>
  <c r="J330" i="2"/>
  <c r="P330" i="2"/>
  <c r="V330" i="2"/>
  <c r="AB330" i="2"/>
  <c r="AH330" i="2"/>
  <c r="D331" i="2"/>
  <c r="J331" i="2"/>
  <c r="P331" i="2"/>
  <c r="V331" i="2"/>
  <c r="AB331" i="2"/>
  <c r="AH331" i="2"/>
  <c r="D332" i="2"/>
  <c r="J332" i="2"/>
  <c r="P332" i="2"/>
  <c r="V332" i="2"/>
  <c r="AB332" i="2"/>
  <c r="AH332" i="2"/>
  <c r="D333" i="2"/>
  <c r="J333" i="2"/>
  <c r="P333" i="2"/>
  <c r="V333" i="2"/>
  <c r="AB333" i="2"/>
  <c r="AH333" i="2"/>
  <c r="D334" i="2"/>
  <c r="J334" i="2"/>
  <c r="P334" i="2"/>
  <c r="V334" i="2"/>
  <c r="AB334" i="2"/>
  <c r="AH334" i="2"/>
  <c r="D335" i="2"/>
  <c r="J335" i="2"/>
  <c r="P335" i="2"/>
  <c r="V335" i="2"/>
  <c r="AB335" i="2"/>
  <c r="AH335" i="2"/>
  <c r="D336" i="2"/>
  <c r="J336" i="2"/>
  <c r="P336" i="2"/>
  <c r="V336" i="2"/>
  <c r="AB336" i="2"/>
  <c r="AH336" i="2"/>
  <c r="D337" i="2"/>
  <c r="J337" i="2"/>
  <c r="P337" i="2"/>
  <c r="V337" i="2"/>
  <c r="AB337" i="2"/>
  <c r="AH337" i="2"/>
  <c r="D338" i="2"/>
  <c r="J338" i="2"/>
  <c r="P338" i="2"/>
  <c r="V338" i="2"/>
  <c r="AB338" i="2"/>
  <c r="AH338" i="2"/>
  <c r="D339" i="2"/>
  <c r="J339" i="2"/>
  <c r="P339" i="2"/>
  <c r="V339" i="2"/>
  <c r="AB339" i="2"/>
  <c r="AH339" i="2"/>
  <c r="D340" i="2"/>
  <c r="J340" i="2"/>
  <c r="P340" i="2"/>
  <c r="V340" i="2"/>
  <c r="AB340" i="2"/>
  <c r="AH340" i="2"/>
  <c r="D341" i="2"/>
  <c r="J341" i="2"/>
  <c r="P341" i="2"/>
  <c r="V341" i="2"/>
  <c r="AB341" i="2"/>
  <c r="AH341" i="2"/>
  <c r="D342" i="2"/>
  <c r="J342" i="2"/>
  <c r="P342" i="2"/>
  <c r="V342" i="2"/>
  <c r="AB342" i="2"/>
  <c r="AH342" i="2"/>
  <c r="D343" i="2"/>
  <c r="J343" i="2"/>
  <c r="P343" i="2"/>
  <c r="V343" i="2"/>
  <c r="AB343" i="2"/>
  <c r="AH343" i="2"/>
  <c r="D344" i="2"/>
  <c r="J344" i="2"/>
  <c r="P344" i="2"/>
  <c r="V344" i="2"/>
  <c r="AB344" i="2"/>
  <c r="AH344" i="2"/>
  <c r="D345" i="2"/>
  <c r="J345" i="2"/>
  <c r="P345" i="2"/>
  <c r="V345" i="2"/>
  <c r="AB345" i="2"/>
  <c r="AH345" i="2"/>
  <c r="D346" i="2"/>
  <c r="J346" i="2"/>
  <c r="P346" i="2"/>
  <c r="V346" i="2"/>
  <c r="AB346" i="2"/>
  <c r="AH346" i="2"/>
  <c r="D347" i="2"/>
  <c r="J347" i="2"/>
  <c r="P347" i="2"/>
  <c r="V347" i="2"/>
  <c r="AB347" i="2"/>
  <c r="AH347" i="2"/>
  <c r="D348" i="2"/>
  <c r="J348" i="2"/>
  <c r="P348" i="2"/>
  <c r="V348" i="2"/>
  <c r="AB348" i="2"/>
  <c r="AH348" i="2"/>
  <c r="D349" i="2"/>
  <c r="J349" i="2"/>
  <c r="P349" i="2"/>
  <c r="V349" i="2"/>
  <c r="AB349" i="2"/>
  <c r="AH349" i="2"/>
  <c r="D350" i="2"/>
  <c r="J350" i="2"/>
  <c r="P350" i="2"/>
  <c r="V350" i="2"/>
  <c r="AB350" i="2"/>
  <c r="AH350" i="2"/>
  <c r="D351" i="2"/>
  <c r="J351" i="2"/>
  <c r="P351" i="2"/>
  <c r="V351" i="2"/>
  <c r="AB351" i="2"/>
  <c r="AH351" i="2"/>
  <c r="D352" i="2"/>
  <c r="J352" i="2"/>
  <c r="P352" i="2"/>
  <c r="V352" i="2"/>
  <c r="AB352" i="2"/>
  <c r="AH352" i="2"/>
  <c r="D353" i="2"/>
  <c r="J353" i="2"/>
  <c r="P353" i="2"/>
  <c r="V353" i="2"/>
  <c r="AB353" i="2"/>
  <c r="AH353" i="2"/>
  <c r="D354" i="2"/>
  <c r="J354" i="2"/>
  <c r="P354" i="2"/>
  <c r="V354" i="2"/>
  <c r="AB354" i="2"/>
  <c r="AH354" i="2"/>
  <c r="D355" i="2"/>
  <c r="J355" i="2"/>
  <c r="P355" i="2"/>
  <c r="V355" i="2"/>
  <c r="AB355" i="2"/>
  <c r="AH355" i="2"/>
  <c r="D356" i="2"/>
  <c r="J356" i="2"/>
  <c r="P356" i="2"/>
  <c r="V356" i="2"/>
  <c r="AB356" i="2"/>
  <c r="AH356" i="2"/>
  <c r="D357" i="2"/>
  <c r="J357" i="2"/>
  <c r="P357" i="2"/>
  <c r="V357" i="2"/>
  <c r="AB357" i="2"/>
  <c r="AH357" i="2"/>
  <c r="D358" i="2"/>
  <c r="J358" i="2"/>
  <c r="P358" i="2"/>
  <c r="V358" i="2"/>
  <c r="AB358" i="2"/>
  <c r="AH358" i="2"/>
  <c r="D359" i="2"/>
  <c r="J359" i="2"/>
  <c r="P359" i="2"/>
  <c r="V359" i="2"/>
  <c r="AB359" i="2"/>
  <c r="AH359" i="2"/>
  <c r="D360" i="2"/>
  <c r="J360" i="2"/>
  <c r="P360" i="2"/>
  <c r="V360" i="2"/>
  <c r="AB360" i="2"/>
  <c r="AH360" i="2"/>
  <c r="D361" i="2"/>
  <c r="J361" i="2"/>
  <c r="P361" i="2"/>
  <c r="V361" i="2"/>
  <c r="AB361" i="2"/>
  <c r="AH361" i="2"/>
  <c r="D362" i="2"/>
  <c r="J362" i="2"/>
  <c r="P362" i="2"/>
  <c r="V362" i="2"/>
  <c r="AB362" i="2"/>
  <c r="AH362" i="2"/>
  <c r="D363" i="2"/>
  <c r="J363" i="2"/>
  <c r="P363" i="2"/>
  <c r="V363" i="2"/>
  <c r="AB363" i="2"/>
  <c r="AH363" i="2"/>
  <c r="D364" i="2"/>
  <c r="J364" i="2"/>
  <c r="P364" i="2"/>
  <c r="V364" i="2"/>
  <c r="AB364" i="2"/>
  <c r="AH364" i="2"/>
  <c r="D365" i="2"/>
  <c r="J365" i="2"/>
  <c r="P365" i="2"/>
  <c r="V365" i="2"/>
  <c r="AB365" i="2"/>
  <c r="AH365" i="2"/>
  <c r="D366" i="2"/>
  <c r="J366" i="2"/>
  <c r="P366" i="2"/>
  <c r="V366" i="2"/>
  <c r="AB366" i="2"/>
  <c r="AH366" i="2"/>
  <c r="D367" i="2"/>
  <c r="J367" i="2"/>
  <c r="P367" i="2"/>
  <c r="V367" i="2"/>
  <c r="AB367" i="2"/>
  <c r="AH367" i="2"/>
  <c r="D368" i="2"/>
  <c r="J368" i="2"/>
  <c r="P368" i="2"/>
  <c r="V368" i="2"/>
  <c r="AB368" i="2"/>
  <c r="AH368" i="2"/>
  <c r="D369" i="2"/>
  <c r="J369" i="2"/>
  <c r="P369" i="2"/>
  <c r="V369" i="2"/>
  <c r="AB369" i="2"/>
  <c r="AH369" i="2"/>
  <c r="D370" i="2"/>
  <c r="J370" i="2"/>
  <c r="P370" i="2"/>
  <c r="V370" i="2"/>
  <c r="AB370" i="2"/>
  <c r="AH370" i="2"/>
  <c r="D371" i="2"/>
  <c r="J371" i="2"/>
  <c r="P371" i="2"/>
  <c r="V371" i="2"/>
  <c r="AB371" i="2"/>
  <c r="AH371" i="2"/>
  <c r="D372" i="2"/>
  <c r="J372" i="2"/>
  <c r="P372" i="2"/>
  <c r="V372" i="2"/>
  <c r="AB372" i="2"/>
  <c r="AH372" i="2"/>
  <c r="D373" i="2"/>
  <c r="J373" i="2"/>
  <c r="P373" i="2"/>
  <c r="V373" i="2"/>
  <c r="AB373" i="2"/>
  <c r="AH373" i="2"/>
  <c r="D374" i="2"/>
  <c r="J374" i="2"/>
  <c r="P374" i="2"/>
  <c r="V374" i="2"/>
  <c r="AB374" i="2"/>
  <c r="AH374" i="2"/>
  <c r="D375" i="2"/>
  <c r="J375" i="2"/>
  <c r="P375" i="2"/>
  <c r="V375" i="2"/>
  <c r="AB375" i="2"/>
  <c r="AH375" i="2"/>
  <c r="D376" i="2"/>
  <c r="J376" i="2"/>
  <c r="P376" i="2"/>
  <c r="V376" i="2"/>
  <c r="AB376" i="2"/>
  <c r="AH376" i="2"/>
  <c r="D377" i="2"/>
  <c r="J377" i="2"/>
  <c r="P377" i="2"/>
  <c r="V377" i="2"/>
  <c r="AB377" i="2"/>
  <c r="AH377" i="2"/>
  <c r="D378" i="2"/>
  <c r="J378" i="2"/>
  <c r="P378" i="2"/>
  <c r="V378" i="2"/>
  <c r="AB378" i="2"/>
  <c r="AH378" i="2"/>
  <c r="D379" i="2"/>
  <c r="J379" i="2"/>
  <c r="P379" i="2"/>
  <c r="V379" i="2"/>
  <c r="AB379" i="2"/>
  <c r="AH379" i="2"/>
  <c r="D380" i="2"/>
  <c r="J380" i="2"/>
  <c r="P380" i="2"/>
  <c r="V380" i="2"/>
  <c r="AB380" i="2"/>
  <c r="AH380" i="2"/>
  <c r="D381" i="2"/>
  <c r="J381" i="2"/>
  <c r="P381" i="2"/>
  <c r="V381" i="2"/>
  <c r="AB381" i="2"/>
  <c r="AH381" i="2"/>
  <c r="D382" i="2"/>
  <c r="J382" i="2"/>
  <c r="P382" i="2"/>
  <c r="V382" i="2"/>
  <c r="AB382" i="2"/>
  <c r="AH382" i="2"/>
  <c r="D383" i="2"/>
  <c r="J383" i="2"/>
  <c r="P383" i="2"/>
  <c r="V383" i="2"/>
  <c r="AB383" i="2"/>
  <c r="AH383" i="2"/>
  <c r="D384" i="2"/>
  <c r="J384" i="2"/>
  <c r="P384" i="2"/>
  <c r="V384" i="2"/>
  <c r="AB384" i="2"/>
  <c r="AH384" i="2"/>
  <c r="D385" i="2"/>
  <c r="J385" i="2"/>
  <c r="P385" i="2"/>
  <c r="V385" i="2"/>
  <c r="AB385" i="2"/>
  <c r="AH385" i="2"/>
  <c r="D386" i="2"/>
  <c r="J386" i="2"/>
  <c r="P386" i="2"/>
  <c r="V386" i="2"/>
  <c r="AB386" i="2"/>
  <c r="AH386" i="2"/>
  <c r="D387" i="2"/>
  <c r="J387" i="2"/>
  <c r="P387" i="2"/>
  <c r="V387" i="2"/>
  <c r="AB387" i="2"/>
  <c r="AH387" i="2"/>
  <c r="D388" i="2"/>
  <c r="J388" i="2"/>
  <c r="P388" i="2"/>
  <c r="V388" i="2"/>
  <c r="AB388" i="2"/>
  <c r="AH388" i="2"/>
  <c r="D389" i="2"/>
  <c r="J389" i="2"/>
  <c r="P389" i="2"/>
  <c r="V389" i="2"/>
  <c r="AB389" i="2"/>
  <c r="AH389" i="2"/>
  <c r="D390" i="2"/>
  <c r="J390" i="2"/>
  <c r="P390" i="2"/>
  <c r="V390" i="2"/>
  <c r="AB390" i="2"/>
  <c r="AH390" i="2"/>
  <c r="D391" i="2"/>
  <c r="J391" i="2"/>
  <c r="P391" i="2"/>
  <c r="V391" i="2"/>
  <c r="AB391" i="2"/>
  <c r="AH391" i="2"/>
  <c r="D392" i="2"/>
  <c r="J392" i="2"/>
  <c r="P392" i="2"/>
  <c r="V392" i="2"/>
  <c r="AB392" i="2"/>
  <c r="AH392" i="2"/>
  <c r="D393" i="2"/>
  <c r="J393" i="2"/>
  <c r="P393" i="2"/>
  <c r="V393" i="2"/>
  <c r="AB393" i="2"/>
  <c r="AH393" i="2"/>
  <c r="D394" i="2"/>
  <c r="J394" i="2"/>
  <c r="P394" i="2"/>
  <c r="V394" i="2"/>
  <c r="AB394" i="2"/>
  <c r="AH394" i="2"/>
  <c r="D395" i="2"/>
  <c r="J395" i="2"/>
  <c r="P395" i="2"/>
  <c r="V395" i="2"/>
  <c r="AB395" i="2"/>
  <c r="AH395" i="2"/>
  <c r="D396" i="2"/>
  <c r="J396" i="2"/>
  <c r="P396" i="2"/>
  <c r="V396" i="2"/>
  <c r="AB396" i="2"/>
  <c r="AH396" i="2"/>
  <c r="D397" i="2"/>
  <c r="J397" i="2"/>
  <c r="P397" i="2"/>
  <c r="V397" i="2"/>
  <c r="AB397" i="2"/>
  <c r="AH397" i="2"/>
  <c r="D398" i="2"/>
  <c r="J398" i="2"/>
  <c r="P398" i="2"/>
  <c r="V398" i="2"/>
  <c r="AB398" i="2"/>
  <c r="AH398" i="2"/>
  <c r="D399" i="2"/>
  <c r="J399" i="2"/>
  <c r="P399" i="2"/>
  <c r="V399" i="2"/>
  <c r="AB399" i="2"/>
  <c r="AH399" i="2"/>
  <c r="D400" i="2"/>
  <c r="J400" i="2"/>
  <c r="P400" i="2"/>
  <c r="V400" i="2"/>
  <c r="AB400" i="2"/>
  <c r="AH400" i="2"/>
  <c r="D401" i="2"/>
  <c r="J401" i="2"/>
  <c r="P401" i="2"/>
  <c r="V401" i="2"/>
  <c r="AB401" i="2"/>
  <c r="AH401" i="2"/>
  <c r="D402" i="2"/>
  <c r="J402" i="2"/>
  <c r="P402" i="2"/>
  <c r="V402" i="2"/>
  <c r="AB402" i="2"/>
  <c r="AH402" i="2"/>
  <c r="D403" i="2"/>
  <c r="J403" i="2"/>
  <c r="P403" i="2"/>
  <c r="V403" i="2"/>
  <c r="AB403" i="2"/>
  <c r="AH403" i="2"/>
  <c r="D404" i="2"/>
  <c r="J404" i="2"/>
  <c r="P404" i="2"/>
  <c r="V404" i="2"/>
  <c r="AB404" i="2"/>
  <c r="AH404" i="2"/>
  <c r="D405" i="2"/>
  <c r="J405" i="2"/>
  <c r="P405" i="2"/>
  <c r="V405" i="2"/>
  <c r="AB405" i="2"/>
  <c r="AH405" i="2"/>
  <c r="D406" i="2"/>
  <c r="J406" i="2"/>
  <c r="P406" i="2"/>
  <c r="V406" i="2"/>
  <c r="AB406" i="2"/>
  <c r="AH406" i="2"/>
  <c r="D407" i="2"/>
  <c r="J407" i="2"/>
  <c r="P407" i="2"/>
  <c r="V407" i="2"/>
  <c r="AB407" i="2"/>
  <c r="AH407" i="2"/>
  <c r="D408" i="2"/>
  <c r="J408" i="2"/>
  <c r="P408" i="2"/>
  <c r="V408" i="2"/>
  <c r="AB408" i="2"/>
  <c r="AH408" i="2"/>
  <c r="D409" i="2"/>
  <c r="J409" i="2"/>
  <c r="P409" i="2"/>
  <c r="V409" i="2"/>
  <c r="AB409" i="2"/>
  <c r="AH409" i="2"/>
  <c r="D410" i="2"/>
  <c r="J410" i="2"/>
  <c r="P410" i="2"/>
  <c r="V410" i="2"/>
  <c r="AB410" i="2"/>
  <c r="AH410" i="2"/>
  <c r="D411" i="2"/>
  <c r="J411" i="2"/>
  <c r="P411" i="2"/>
  <c r="V411" i="2"/>
  <c r="AB411" i="2"/>
  <c r="AH411" i="2"/>
  <c r="D412" i="2"/>
  <c r="J412" i="2"/>
  <c r="P412" i="2"/>
  <c r="V412" i="2"/>
  <c r="AB412" i="2"/>
  <c r="AH412" i="2"/>
  <c r="D413" i="2"/>
  <c r="J413" i="2"/>
  <c r="P413" i="2"/>
  <c r="V413" i="2"/>
  <c r="AB413" i="2"/>
  <c r="AH413" i="2"/>
  <c r="D414" i="2"/>
  <c r="J414" i="2"/>
  <c r="P414" i="2"/>
  <c r="V414" i="2"/>
  <c r="AB414" i="2"/>
  <c r="AH414" i="2"/>
  <c r="D415" i="2"/>
  <c r="J415" i="2"/>
  <c r="P415" i="2"/>
  <c r="V415" i="2"/>
  <c r="AB415" i="2"/>
  <c r="AH415" i="2"/>
  <c r="D416" i="2"/>
  <c r="J416" i="2"/>
  <c r="P416" i="2"/>
  <c r="V416" i="2"/>
  <c r="AB416" i="2"/>
  <c r="AH416" i="2"/>
  <c r="D417" i="2"/>
  <c r="J417" i="2"/>
  <c r="P417" i="2"/>
  <c r="V417" i="2"/>
  <c r="AB417" i="2"/>
  <c r="AH417" i="2"/>
  <c r="D418" i="2"/>
  <c r="J418" i="2"/>
  <c r="P418" i="2"/>
  <c r="V418" i="2"/>
  <c r="AB418" i="2"/>
  <c r="AH418" i="2"/>
  <c r="D419" i="2"/>
  <c r="J419" i="2"/>
  <c r="P419" i="2"/>
  <c r="V419" i="2"/>
  <c r="AB419" i="2"/>
  <c r="AH419" i="2"/>
  <c r="D420" i="2"/>
  <c r="J420" i="2"/>
  <c r="P420" i="2"/>
  <c r="V420" i="2"/>
  <c r="AB420" i="2"/>
  <c r="AH420" i="2"/>
  <c r="D421" i="2"/>
  <c r="J421" i="2"/>
  <c r="P421" i="2"/>
  <c r="V421" i="2"/>
  <c r="AB421" i="2"/>
  <c r="AH421" i="2"/>
  <c r="D422" i="2"/>
  <c r="J422" i="2"/>
  <c r="P422" i="2"/>
  <c r="V422" i="2"/>
  <c r="AB422" i="2"/>
  <c r="AH422" i="2"/>
  <c r="D423" i="2"/>
  <c r="J423" i="2"/>
  <c r="P423" i="2"/>
  <c r="V423" i="2"/>
  <c r="AB423" i="2"/>
  <c r="AH423" i="2"/>
  <c r="D424" i="2"/>
  <c r="J424" i="2"/>
  <c r="P424" i="2"/>
  <c r="V424" i="2"/>
  <c r="AB424" i="2"/>
  <c r="AH424" i="2"/>
  <c r="D425" i="2"/>
  <c r="J425" i="2"/>
  <c r="P425" i="2"/>
  <c r="V425" i="2"/>
  <c r="AB425" i="2"/>
  <c r="AH425" i="2"/>
  <c r="D426" i="2"/>
  <c r="J426" i="2"/>
  <c r="P426" i="2"/>
  <c r="V426" i="2"/>
  <c r="AB426" i="2"/>
  <c r="AH426" i="2"/>
  <c r="D427" i="2"/>
  <c r="J427" i="2"/>
  <c r="P427" i="2"/>
  <c r="V427" i="2"/>
  <c r="AB427" i="2"/>
  <c r="AH427" i="2"/>
  <c r="D428" i="2"/>
  <c r="J428" i="2"/>
  <c r="P428" i="2"/>
  <c r="V428" i="2"/>
  <c r="AB428" i="2"/>
  <c r="AH428" i="2"/>
  <c r="D429" i="2"/>
  <c r="J429" i="2"/>
  <c r="P429" i="2"/>
  <c r="V429" i="2"/>
  <c r="AB429" i="2"/>
  <c r="AH429" i="2"/>
  <c r="D430" i="2"/>
  <c r="J430" i="2"/>
  <c r="P430" i="2"/>
  <c r="V430" i="2"/>
  <c r="AB430" i="2"/>
  <c r="AH430" i="2"/>
  <c r="D431" i="2"/>
  <c r="J431" i="2"/>
  <c r="P431" i="2"/>
  <c r="V431" i="2"/>
  <c r="AB431" i="2"/>
  <c r="AH431" i="2"/>
  <c r="D432" i="2"/>
  <c r="J432" i="2"/>
  <c r="P432" i="2"/>
  <c r="V432" i="2"/>
  <c r="AB432" i="2"/>
  <c r="AH432" i="2"/>
  <c r="D433" i="2"/>
  <c r="J433" i="2"/>
  <c r="P433" i="2"/>
  <c r="V433" i="2"/>
  <c r="AB433" i="2"/>
  <c r="AH433" i="2"/>
  <c r="D434" i="2"/>
  <c r="J434" i="2"/>
  <c r="P434" i="2"/>
  <c r="V434" i="2"/>
  <c r="AB434" i="2"/>
  <c r="AH434" i="2"/>
  <c r="D435" i="2"/>
  <c r="J435" i="2"/>
  <c r="P435" i="2"/>
  <c r="V435" i="2"/>
  <c r="AB435" i="2"/>
  <c r="AH435" i="2"/>
  <c r="D436" i="2"/>
  <c r="J436" i="2"/>
  <c r="P436" i="2"/>
  <c r="V436" i="2"/>
  <c r="AB436" i="2"/>
  <c r="AH436" i="2"/>
  <c r="D437" i="2"/>
  <c r="J437" i="2"/>
  <c r="P437" i="2"/>
  <c r="V437" i="2"/>
  <c r="AB437" i="2"/>
  <c r="AH437" i="2"/>
  <c r="D438" i="2"/>
  <c r="J438" i="2"/>
  <c r="P438" i="2"/>
  <c r="V438" i="2"/>
  <c r="AB438" i="2"/>
  <c r="AH438" i="2"/>
  <c r="D439" i="2"/>
  <c r="J439" i="2"/>
  <c r="P439" i="2"/>
  <c r="V439" i="2"/>
  <c r="AB439" i="2"/>
  <c r="AH439" i="2"/>
  <c r="D440" i="2"/>
  <c r="J440" i="2"/>
  <c r="P440" i="2"/>
  <c r="V440" i="2"/>
  <c r="AB440" i="2"/>
  <c r="AH440" i="2"/>
  <c r="D441" i="2"/>
  <c r="J441" i="2"/>
  <c r="P441" i="2"/>
  <c r="V441" i="2"/>
  <c r="AB441" i="2"/>
  <c r="AH441" i="2"/>
  <c r="D442" i="2"/>
  <c r="J442" i="2"/>
  <c r="P442" i="2"/>
  <c r="V442" i="2"/>
  <c r="AB442" i="2"/>
  <c r="AH442" i="2"/>
  <c r="D443" i="2"/>
  <c r="J443" i="2"/>
  <c r="P443" i="2"/>
  <c r="V443" i="2"/>
  <c r="AB443" i="2"/>
  <c r="AH443" i="2"/>
  <c r="D444" i="2"/>
  <c r="J444" i="2"/>
  <c r="P444" i="2"/>
  <c r="V444" i="2"/>
  <c r="AB444" i="2"/>
  <c r="AH444" i="2"/>
  <c r="D445" i="2"/>
  <c r="J445" i="2"/>
  <c r="P445" i="2"/>
  <c r="V445" i="2"/>
  <c r="AB445" i="2"/>
  <c r="AH445" i="2"/>
  <c r="D446" i="2"/>
  <c r="J446" i="2"/>
  <c r="P446" i="2"/>
  <c r="V446" i="2"/>
  <c r="AB446" i="2"/>
  <c r="AH446" i="2"/>
  <c r="D447" i="2"/>
  <c r="J447" i="2"/>
  <c r="P447" i="2"/>
  <c r="V447" i="2"/>
  <c r="AB447" i="2"/>
  <c r="AH447" i="2"/>
  <c r="D448" i="2"/>
  <c r="J448" i="2"/>
  <c r="P448" i="2"/>
  <c r="V448" i="2"/>
  <c r="AB448" i="2"/>
  <c r="AH448" i="2"/>
  <c r="D449" i="2"/>
  <c r="J449" i="2"/>
  <c r="P449" i="2"/>
  <c r="V449" i="2"/>
  <c r="AB449" i="2"/>
  <c r="AH449" i="2"/>
  <c r="D450" i="2"/>
  <c r="J450" i="2"/>
  <c r="P450" i="2"/>
  <c r="V450" i="2"/>
  <c r="AB450" i="2"/>
  <c r="AH450" i="2"/>
  <c r="D451" i="2"/>
  <c r="J451" i="2"/>
  <c r="P451" i="2"/>
  <c r="V451" i="2"/>
  <c r="AB451" i="2"/>
  <c r="AH451" i="2"/>
  <c r="D452" i="2"/>
  <c r="J452" i="2"/>
  <c r="P452" i="2"/>
  <c r="V452" i="2"/>
  <c r="AB452" i="2"/>
  <c r="AH452" i="2"/>
  <c r="D453" i="2"/>
  <c r="J453" i="2"/>
  <c r="P453" i="2"/>
  <c r="V453" i="2"/>
  <c r="AB453" i="2"/>
  <c r="AH453" i="2"/>
  <c r="D454" i="2"/>
  <c r="J454" i="2"/>
  <c r="P454" i="2"/>
  <c r="V454" i="2"/>
  <c r="AB454" i="2"/>
  <c r="AH454" i="2"/>
  <c r="D455" i="2"/>
  <c r="J455" i="2"/>
  <c r="P455" i="2"/>
  <c r="V455" i="2"/>
  <c r="AB455" i="2"/>
  <c r="AH455" i="2"/>
  <c r="D456" i="2"/>
  <c r="J456" i="2"/>
  <c r="P456" i="2"/>
  <c r="V456" i="2"/>
  <c r="AB456" i="2"/>
  <c r="AH456" i="2"/>
  <c r="D457" i="2"/>
  <c r="J457" i="2"/>
  <c r="P457" i="2"/>
  <c r="V457" i="2"/>
  <c r="AB457" i="2"/>
  <c r="AH457" i="2"/>
  <c r="D458" i="2"/>
  <c r="J458" i="2"/>
  <c r="P458" i="2"/>
  <c r="V458" i="2"/>
  <c r="AB458" i="2"/>
  <c r="AH458" i="2"/>
  <c r="D459" i="2"/>
  <c r="J459" i="2"/>
  <c r="P459" i="2"/>
  <c r="V459" i="2"/>
  <c r="AB459" i="2"/>
  <c r="AH459" i="2"/>
  <c r="D460" i="2"/>
  <c r="J460" i="2"/>
  <c r="P460" i="2"/>
  <c r="V460" i="2"/>
  <c r="AB460" i="2"/>
  <c r="AH460" i="2"/>
  <c r="D461" i="2"/>
  <c r="J461" i="2"/>
  <c r="P461" i="2"/>
  <c r="V461" i="2"/>
  <c r="AB461" i="2"/>
  <c r="AH461" i="2"/>
  <c r="D462" i="2"/>
  <c r="J462" i="2"/>
  <c r="P462" i="2"/>
  <c r="V462" i="2"/>
  <c r="AB462" i="2"/>
  <c r="AH462" i="2"/>
  <c r="D463" i="2"/>
  <c r="J463" i="2"/>
  <c r="P463" i="2"/>
  <c r="V463" i="2"/>
  <c r="AB463" i="2"/>
  <c r="AH463" i="2"/>
  <c r="D464" i="2"/>
  <c r="J464" i="2"/>
  <c r="P464" i="2"/>
  <c r="V464" i="2"/>
  <c r="AB464" i="2"/>
  <c r="AH464" i="2"/>
  <c r="D465" i="2"/>
  <c r="J465" i="2"/>
  <c r="P465" i="2"/>
  <c r="V465" i="2"/>
  <c r="AB465" i="2"/>
  <c r="AH465" i="2"/>
  <c r="D466" i="2"/>
  <c r="J466" i="2"/>
  <c r="P466" i="2"/>
  <c r="V466" i="2"/>
  <c r="AB466" i="2"/>
  <c r="AH466" i="2"/>
  <c r="D467" i="2"/>
  <c r="J467" i="2"/>
  <c r="P467" i="2"/>
  <c r="V467" i="2"/>
  <c r="AB467" i="2"/>
  <c r="AH467" i="2"/>
  <c r="D468" i="2"/>
  <c r="J468" i="2"/>
  <c r="P468" i="2"/>
  <c r="V468" i="2"/>
  <c r="AB468" i="2"/>
  <c r="AH468" i="2"/>
  <c r="D469" i="2"/>
  <c r="J469" i="2"/>
  <c r="P469" i="2"/>
  <c r="V469" i="2"/>
  <c r="AB469" i="2"/>
  <c r="AH469" i="2"/>
  <c r="D470" i="2"/>
  <c r="J470" i="2"/>
  <c r="P470" i="2"/>
  <c r="V470" i="2"/>
  <c r="AB470" i="2"/>
  <c r="AH470" i="2"/>
  <c r="D471" i="2"/>
  <c r="J471" i="2"/>
  <c r="P471" i="2"/>
  <c r="V471" i="2"/>
  <c r="AB471" i="2"/>
  <c r="AH471" i="2"/>
  <c r="D472" i="2"/>
  <c r="J472" i="2"/>
  <c r="P472" i="2"/>
  <c r="V472" i="2"/>
  <c r="AB472" i="2"/>
  <c r="AH472" i="2"/>
  <c r="D473" i="2"/>
  <c r="J473" i="2"/>
  <c r="P473" i="2"/>
  <c r="V473" i="2"/>
  <c r="AB473" i="2"/>
  <c r="AH473" i="2"/>
  <c r="D474" i="2"/>
  <c r="J474" i="2"/>
  <c r="P474" i="2"/>
  <c r="V474" i="2"/>
  <c r="AB474" i="2"/>
  <c r="AH474" i="2"/>
  <c r="D475" i="2"/>
  <c r="J475" i="2"/>
  <c r="P475" i="2"/>
  <c r="V475" i="2"/>
  <c r="AB475" i="2"/>
  <c r="AH475" i="2"/>
  <c r="D476" i="2"/>
  <c r="J476" i="2"/>
  <c r="P476" i="2"/>
  <c r="V476" i="2"/>
  <c r="AB476" i="2"/>
  <c r="AH476" i="2"/>
  <c r="D477" i="2"/>
  <c r="J477" i="2"/>
  <c r="P477" i="2"/>
  <c r="V477" i="2"/>
  <c r="AB477" i="2"/>
  <c r="AH477" i="2"/>
  <c r="D478" i="2"/>
  <c r="J478" i="2"/>
  <c r="P478" i="2"/>
  <c r="V478" i="2"/>
  <c r="AB478" i="2"/>
  <c r="AH478" i="2"/>
  <c r="D479" i="2"/>
  <c r="J479" i="2"/>
  <c r="P479" i="2"/>
  <c r="V479" i="2"/>
  <c r="AB479" i="2"/>
  <c r="AH479" i="2"/>
  <c r="D480" i="2"/>
  <c r="J480" i="2"/>
  <c r="P480" i="2"/>
  <c r="V480" i="2"/>
  <c r="AB480" i="2"/>
  <c r="AH480" i="2"/>
  <c r="D481" i="2"/>
  <c r="J481" i="2"/>
  <c r="P481" i="2"/>
  <c r="V481" i="2"/>
  <c r="AB481" i="2"/>
  <c r="AH481" i="2"/>
  <c r="D482" i="2"/>
  <c r="J482" i="2"/>
  <c r="P482" i="2"/>
  <c r="V482" i="2"/>
  <c r="AB482" i="2"/>
  <c r="AH482" i="2"/>
  <c r="D483" i="2"/>
  <c r="J483" i="2"/>
  <c r="P483" i="2"/>
  <c r="V483" i="2"/>
  <c r="AB483" i="2"/>
  <c r="AH483" i="2"/>
  <c r="D484" i="2"/>
  <c r="J484" i="2"/>
  <c r="P484" i="2"/>
  <c r="V484" i="2"/>
  <c r="AB484" i="2"/>
  <c r="AH484" i="2"/>
  <c r="D485" i="2"/>
  <c r="J485" i="2"/>
  <c r="P485" i="2"/>
  <c r="V485" i="2"/>
  <c r="AB485" i="2"/>
  <c r="AH485" i="2"/>
  <c r="D486" i="2"/>
  <c r="J486" i="2"/>
  <c r="P486" i="2"/>
  <c r="V486" i="2"/>
  <c r="AB486" i="2"/>
  <c r="AH486" i="2"/>
  <c r="D487" i="2"/>
  <c r="J487" i="2"/>
  <c r="P487" i="2"/>
  <c r="V487" i="2"/>
  <c r="AB487" i="2"/>
  <c r="AH487" i="2"/>
  <c r="D488" i="2"/>
  <c r="J488" i="2"/>
  <c r="P488" i="2"/>
  <c r="V488" i="2"/>
  <c r="AB488" i="2"/>
  <c r="AH488" i="2"/>
  <c r="D489" i="2"/>
  <c r="J489" i="2"/>
  <c r="P489" i="2"/>
  <c r="V489" i="2"/>
  <c r="AB489" i="2"/>
  <c r="AH489" i="2"/>
  <c r="D490" i="2"/>
  <c r="J490" i="2"/>
  <c r="P490" i="2"/>
  <c r="V490" i="2"/>
  <c r="AB490" i="2"/>
  <c r="AH490" i="2"/>
  <c r="D491" i="2"/>
  <c r="J491" i="2"/>
  <c r="P491" i="2"/>
  <c r="V491" i="2"/>
  <c r="AB491" i="2"/>
  <c r="AH491" i="2"/>
  <c r="D492" i="2"/>
  <c r="J492" i="2"/>
  <c r="P492" i="2"/>
  <c r="V492" i="2"/>
  <c r="AB492" i="2"/>
  <c r="AH492" i="2"/>
  <c r="D493" i="2"/>
  <c r="J493" i="2"/>
  <c r="P493" i="2"/>
  <c r="V493" i="2"/>
  <c r="AB493" i="2"/>
  <c r="AH493" i="2"/>
  <c r="D494" i="2"/>
  <c r="J494" i="2"/>
  <c r="P494" i="2"/>
  <c r="V494" i="2"/>
  <c r="AB494" i="2"/>
  <c r="AH494" i="2"/>
  <c r="D495" i="2"/>
  <c r="J495" i="2"/>
  <c r="P495" i="2"/>
  <c r="V495" i="2"/>
  <c r="AB495" i="2"/>
  <c r="AH495" i="2"/>
  <c r="D496" i="2"/>
  <c r="J496" i="2"/>
  <c r="P496" i="2"/>
  <c r="V496" i="2"/>
  <c r="AB496" i="2"/>
  <c r="AH496" i="2"/>
  <c r="D497" i="2"/>
  <c r="J497" i="2"/>
  <c r="P497" i="2"/>
  <c r="V497" i="2"/>
  <c r="AB497" i="2"/>
  <c r="AH497" i="2"/>
  <c r="D498" i="2"/>
  <c r="J498" i="2"/>
  <c r="P498" i="2"/>
  <c r="V498" i="2"/>
  <c r="AB498" i="2"/>
  <c r="AH498" i="2"/>
  <c r="D499" i="2"/>
  <c r="J499" i="2"/>
  <c r="P499" i="2"/>
  <c r="V499" i="2"/>
  <c r="AB499" i="2"/>
  <c r="AH499" i="2"/>
  <c r="D500" i="2"/>
  <c r="J500" i="2"/>
  <c r="P500" i="2"/>
  <c r="V500" i="2"/>
  <c r="AB500" i="2"/>
  <c r="AH500" i="2"/>
  <c r="D8" i="2" l="1"/>
  <c r="A35" i="3" l="1"/>
  <c r="L25" i="3"/>
  <c r="A25" i="3"/>
  <c r="G24" i="3"/>
  <c r="A24" i="3"/>
  <c r="L24" i="3" s="1"/>
  <c r="L23" i="3"/>
  <c r="A23" i="3"/>
  <c r="L22" i="3"/>
  <c r="G22" i="3"/>
  <c r="A22" i="3"/>
  <c r="A21" i="3"/>
  <c r="L21" i="3" s="1"/>
  <c r="G20" i="3"/>
  <c r="A20" i="3"/>
  <c r="A19" i="3"/>
  <c r="L18" i="3"/>
  <c r="G18" i="3"/>
  <c r="A18" i="3"/>
  <c r="L17" i="3"/>
  <c r="G17" i="3"/>
  <c r="A17" i="3"/>
  <c r="A16" i="3"/>
  <c r="L15" i="3"/>
  <c r="A15" i="3"/>
  <c r="L14" i="3"/>
  <c r="G14" i="3"/>
  <c r="A14" i="3"/>
  <c r="A13" i="3"/>
  <c r="G12" i="3"/>
  <c r="A12" i="3"/>
  <c r="A11" i="3"/>
  <c r="L10" i="3"/>
  <c r="G10" i="3"/>
  <c r="A10" i="3"/>
  <c r="A9" i="3"/>
  <c r="L9" i="3" s="1"/>
  <c r="A8" i="3"/>
  <c r="L7" i="3"/>
  <c r="A7" i="3"/>
  <c r="A6" i="3"/>
  <c r="L6" i="3" s="1"/>
  <c r="L35" i="3" s="1"/>
  <c r="AH301" i="2"/>
  <c r="AB301" i="2"/>
  <c r="V301" i="2"/>
  <c r="P301" i="2"/>
  <c r="J301" i="2"/>
  <c r="AH300" i="2"/>
  <c r="AB300" i="2"/>
  <c r="V300" i="2"/>
  <c r="P300" i="2"/>
  <c r="J300" i="2"/>
  <c r="AH299" i="2"/>
  <c r="AB299" i="2"/>
  <c r="V299" i="2"/>
  <c r="P299" i="2"/>
  <c r="J299" i="2"/>
  <c r="AH298" i="2"/>
  <c r="AB298" i="2"/>
  <c r="V298" i="2"/>
  <c r="P298" i="2"/>
  <c r="J298" i="2"/>
  <c r="AH297" i="2"/>
  <c r="AB297" i="2"/>
  <c r="V297" i="2"/>
  <c r="P297" i="2"/>
  <c r="J297" i="2"/>
  <c r="AH296" i="2"/>
  <c r="AB296" i="2"/>
  <c r="V296" i="2"/>
  <c r="P296" i="2"/>
  <c r="J296" i="2"/>
  <c r="AH295" i="2"/>
  <c r="AB295" i="2"/>
  <c r="V295" i="2"/>
  <c r="P295" i="2"/>
  <c r="J295" i="2"/>
  <c r="AH294" i="2"/>
  <c r="AB294" i="2"/>
  <c r="V294" i="2"/>
  <c r="P294" i="2"/>
  <c r="J294" i="2"/>
  <c r="AH293" i="2"/>
  <c r="AB293" i="2"/>
  <c r="V293" i="2"/>
  <c r="P293" i="2"/>
  <c r="J293" i="2"/>
  <c r="AH292" i="2"/>
  <c r="AB292" i="2"/>
  <c r="V292" i="2"/>
  <c r="P292" i="2"/>
  <c r="J292" i="2"/>
  <c r="AH291" i="2"/>
  <c r="AB291" i="2"/>
  <c r="V291" i="2"/>
  <c r="P291" i="2"/>
  <c r="J291" i="2"/>
  <c r="AH290" i="2"/>
  <c r="AB290" i="2"/>
  <c r="V290" i="2"/>
  <c r="P290" i="2"/>
  <c r="J290" i="2"/>
  <c r="AH289" i="2"/>
  <c r="AB289" i="2"/>
  <c r="V289" i="2"/>
  <c r="P289" i="2"/>
  <c r="J289" i="2"/>
  <c r="AH288" i="2"/>
  <c r="AB288" i="2"/>
  <c r="V288" i="2"/>
  <c r="P288" i="2"/>
  <c r="J288" i="2"/>
  <c r="AH287" i="2"/>
  <c r="AB287" i="2"/>
  <c r="V287" i="2"/>
  <c r="P287" i="2"/>
  <c r="J287" i="2"/>
  <c r="AH286" i="2"/>
  <c r="AB286" i="2"/>
  <c r="V286" i="2"/>
  <c r="P286" i="2"/>
  <c r="J286" i="2"/>
  <c r="AH285" i="2"/>
  <c r="AB285" i="2"/>
  <c r="V285" i="2"/>
  <c r="P285" i="2"/>
  <c r="J285" i="2"/>
  <c r="AH284" i="2"/>
  <c r="AB284" i="2"/>
  <c r="V284" i="2"/>
  <c r="P284" i="2"/>
  <c r="J284" i="2"/>
  <c r="AH283" i="2"/>
  <c r="AB283" i="2"/>
  <c r="V283" i="2"/>
  <c r="P283" i="2"/>
  <c r="J283" i="2"/>
  <c r="AH282" i="2"/>
  <c r="AB282" i="2"/>
  <c r="V282" i="2"/>
  <c r="P282" i="2"/>
  <c r="J282" i="2"/>
  <c r="AH281" i="2"/>
  <c r="AB281" i="2"/>
  <c r="V281" i="2"/>
  <c r="P281" i="2"/>
  <c r="J281" i="2"/>
  <c r="AH280" i="2"/>
  <c r="AB280" i="2"/>
  <c r="V280" i="2"/>
  <c r="P280" i="2"/>
  <c r="J280" i="2"/>
  <c r="AH279" i="2"/>
  <c r="AB279" i="2"/>
  <c r="V279" i="2"/>
  <c r="P279" i="2"/>
  <c r="J279" i="2"/>
  <c r="AH278" i="2"/>
  <c r="AB278" i="2"/>
  <c r="V278" i="2"/>
  <c r="P278" i="2"/>
  <c r="J278" i="2"/>
  <c r="AH277" i="2"/>
  <c r="AB277" i="2"/>
  <c r="V277" i="2"/>
  <c r="P277" i="2"/>
  <c r="J277" i="2"/>
  <c r="AH276" i="2"/>
  <c r="AB276" i="2"/>
  <c r="V276" i="2"/>
  <c r="P276" i="2"/>
  <c r="J276" i="2"/>
  <c r="AH275" i="2"/>
  <c r="AB275" i="2"/>
  <c r="V275" i="2"/>
  <c r="P275" i="2"/>
  <c r="J275" i="2"/>
  <c r="AH274" i="2"/>
  <c r="AB274" i="2"/>
  <c r="V274" i="2"/>
  <c r="P274" i="2"/>
  <c r="J274" i="2"/>
  <c r="AH273" i="2"/>
  <c r="AB273" i="2"/>
  <c r="V273" i="2"/>
  <c r="P273" i="2"/>
  <c r="J273" i="2"/>
  <c r="AH272" i="2"/>
  <c r="AB272" i="2"/>
  <c r="V272" i="2"/>
  <c r="P272" i="2"/>
  <c r="J272" i="2"/>
  <c r="AH271" i="2"/>
  <c r="AB271" i="2"/>
  <c r="V271" i="2"/>
  <c r="P271" i="2"/>
  <c r="J271" i="2"/>
  <c r="AH270" i="2"/>
  <c r="AB270" i="2"/>
  <c r="V270" i="2"/>
  <c r="P270" i="2"/>
  <c r="J270" i="2"/>
  <c r="AH269" i="2"/>
  <c r="AB269" i="2"/>
  <c r="V269" i="2"/>
  <c r="P269" i="2"/>
  <c r="J269" i="2"/>
  <c r="AH268" i="2"/>
  <c r="AB268" i="2"/>
  <c r="V268" i="2"/>
  <c r="P268" i="2"/>
  <c r="J268" i="2"/>
  <c r="AH267" i="2"/>
  <c r="AB267" i="2"/>
  <c r="V267" i="2"/>
  <c r="P267" i="2"/>
  <c r="J267" i="2"/>
  <c r="AH266" i="2"/>
  <c r="AB266" i="2"/>
  <c r="V266" i="2"/>
  <c r="P266" i="2"/>
  <c r="J266" i="2"/>
  <c r="AH265" i="2"/>
  <c r="AB265" i="2"/>
  <c r="V265" i="2"/>
  <c r="P265" i="2"/>
  <c r="J265" i="2"/>
  <c r="AH264" i="2"/>
  <c r="AB264" i="2"/>
  <c r="V264" i="2"/>
  <c r="P264" i="2"/>
  <c r="J264" i="2"/>
  <c r="AH263" i="2"/>
  <c r="AB263" i="2"/>
  <c r="V263" i="2"/>
  <c r="P263" i="2"/>
  <c r="J263" i="2"/>
  <c r="AH262" i="2"/>
  <c r="AB262" i="2"/>
  <c r="V262" i="2"/>
  <c r="P262" i="2"/>
  <c r="J262" i="2"/>
  <c r="AH261" i="2"/>
  <c r="AB261" i="2"/>
  <c r="V261" i="2"/>
  <c r="P261" i="2"/>
  <c r="J261" i="2"/>
  <c r="AH260" i="2"/>
  <c r="AB260" i="2"/>
  <c r="V260" i="2"/>
  <c r="P260" i="2"/>
  <c r="J260" i="2"/>
  <c r="AH259" i="2"/>
  <c r="AB259" i="2"/>
  <c r="V259" i="2"/>
  <c r="P259" i="2"/>
  <c r="J259" i="2"/>
  <c r="AH258" i="2"/>
  <c r="AB258" i="2"/>
  <c r="V258" i="2"/>
  <c r="P258" i="2"/>
  <c r="J258" i="2"/>
  <c r="AH257" i="2"/>
  <c r="AB257" i="2"/>
  <c r="V257" i="2"/>
  <c r="P257" i="2"/>
  <c r="J257" i="2"/>
  <c r="AH256" i="2"/>
  <c r="AB256" i="2"/>
  <c r="V256" i="2"/>
  <c r="P256" i="2"/>
  <c r="J256" i="2"/>
  <c r="AH255" i="2"/>
  <c r="AB255" i="2"/>
  <c r="V255" i="2"/>
  <c r="P255" i="2"/>
  <c r="J255" i="2"/>
  <c r="AH254" i="2"/>
  <c r="AB254" i="2"/>
  <c r="V254" i="2"/>
  <c r="P254" i="2"/>
  <c r="J254" i="2"/>
  <c r="AH253" i="2"/>
  <c r="AB253" i="2"/>
  <c r="V253" i="2"/>
  <c r="P253" i="2"/>
  <c r="J253" i="2"/>
  <c r="AH252" i="2"/>
  <c r="AB252" i="2"/>
  <c r="V252" i="2"/>
  <c r="P252" i="2"/>
  <c r="J252" i="2"/>
  <c r="AH251" i="2"/>
  <c r="AB251" i="2"/>
  <c r="V251" i="2"/>
  <c r="P251" i="2"/>
  <c r="J251" i="2"/>
  <c r="AH250" i="2"/>
  <c r="AB250" i="2"/>
  <c r="V250" i="2"/>
  <c r="P250" i="2"/>
  <c r="J250" i="2"/>
  <c r="AH249" i="2"/>
  <c r="AB249" i="2"/>
  <c r="V249" i="2"/>
  <c r="P249" i="2"/>
  <c r="J249" i="2"/>
  <c r="AH248" i="2"/>
  <c r="AB248" i="2"/>
  <c r="V248" i="2"/>
  <c r="P248" i="2"/>
  <c r="J248" i="2"/>
  <c r="AH247" i="2"/>
  <c r="AB247" i="2"/>
  <c r="V247" i="2"/>
  <c r="P247" i="2"/>
  <c r="J247" i="2"/>
  <c r="AH246" i="2"/>
  <c r="AB246" i="2"/>
  <c r="V246" i="2"/>
  <c r="P246" i="2"/>
  <c r="J246" i="2"/>
  <c r="AH245" i="2"/>
  <c r="AB245" i="2"/>
  <c r="V245" i="2"/>
  <c r="P245" i="2"/>
  <c r="J245" i="2"/>
  <c r="AH244" i="2"/>
  <c r="AB244" i="2"/>
  <c r="V244" i="2"/>
  <c r="P244" i="2"/>
  <c r="J244" i="2"/>
  <c r="AH243" i="2"/>
  <c r="AB243" i="2"/>
  <c r="V243" i="2"/>
  <c r="P243" i="2"/>
  <c r="J243" i="2"/>
  <c r="AH242" i="2"/>
  <c r="AB242" i="2"/>
  <c r="V242" i="2"/>
  <c r="P242" i="2"/>
  <c r="J242" i="2"/>
  <c r="AH241" i="2"/>
  <c r="AB241" i="2"/>
  <c r="V241" i="2"/>
  <c r="P241" i="2"/>
  <c r="J241" i="2"/>
  <c r="AH240" i="2"/>
  <c r="AB240" i="2"/>
  <c r="V240" i="2"/>
  <c r="P240" i="2"/>
  <c r="J240" i="2"/>
  <c r="AH239" i="2"/>
  <c r="AB239" i="2"/>
  <c r="V239" i="2"/>
  <c r="P239" i="2"/>
  <c r="J239" i="2"/>
  <c r="AH238" i="2"/>
  <c r="AB238" i="2"/>
  <c r="V238" i="2"/>
  <c r="P238" i="2"/>
  <c r="J238" i="2"/>
  <c r="AH237" i="2"/>
  <c r="AB237" i="2"/>
  <c r="V237" i="2"/>
  <c r="P237" i="2"/>
  <c r="J237" i="2"/>
  <c r="AH236" i="2"/>
  <c r="AB236" i="2"/>
  <c r="V236" i="2"/>
  <c r="P236" i="2"/>
  <c r="J236" i="2"/>
  <c r="AH235" i="2"/>
  <c r="AB235" i="2"/>
  <c r="V235" i="2"/>
  <c r="P235" i="2"/>
  <c r="J235" i="2"/>
  <c r="AH234" i="2"/>
  <c r="AB234" i="2"/>
  <c r="V234" i="2"/>
  <c r="P234" i="2"/>
  <c r="J234" i="2"/>
  <c r="AH233" i="2"/>
  <c r="AB233" i="2"/>
  <c r="V233" i="2"/>
  <c r="P233" i="2"/>
  <c r="J233" i="2"/>
  <c r="AH232" i="2"/>
  <c r="AB232" i="2"/>
  <c r="V232" i="2"/>
  <c r="P232" i="2"/>
  <c r="J232" i="2"/>
  <c r="AH231" i="2"/>
  <c r="AB231" i="2"/>
  <c r="V231" i="2"/>
  <c r="P231" i="2"/>
  <c r="J231" i="2"/>
  <c r="AH230" i="2"/>
  <c r="AB230" i="2"/>
  <c r="V230" i="2"/>
  <c r="P230" i="2"/>
  <c r="J230" i="2"/>
  <c r="AH229" i="2"/>
  <c r="AB229" i="2"/>
  <c r="V229" i="2"/>
  <c r="P229" i="2"/>
  <c r="J229" i="2"/>
  <c r="AH228" i="2"/>
  <c r="AB228" i="2"/>
  <c r="V228" i="2"/>
  <c r="P228" i="2"/>
  <c r="J228" i="2"/>
  <c r="AH227" i="2"/>
  <c r="AB227" i="2"/>
  <c r="V227" i="2"/>
  <c r="P227" i="2"/>
  <c r="J227" i="2"/>
  <c r="AH226" i="2"/>
  <c r="AB226" i="2"/>
  <c r="V226" i="2"/>
  <c r="P226" i="2"/>
  <c r="J226" i="2"/>
  <c r="AH225" i="2"/>
  <c r="AB225" i="2"/>
  <c r="V225" i="2"/>
  <c r="P225" i="2"/>
  <c r="J225" i="2"/>
  <c r="AH224" i="2"/>
  <c r="AB224" i="2"/>
  <c r="V224" i="2"/>
  <c r="P224" i="2"/>
  <c r="J224" i="2"/>
  <c r="AH223" i="2"/>
  <c r="AB223" i="2"/>
  <c r="V223" i="2"/>
  <c r="P223" i="2"/>
  <c r="J223" i="2"/>
  <c r="AH222" i="2"/>
  <c r="AB222" i="2"/>
  <c r="V222" i="2"/>
  <c r="P222" i="2"/>
  <c r="J222" i="2"/>
  <c r="AH221" i="2"/>
  <c r="AB221" i="2"/>
  <c r="V221" i="2"/>
  <c r="P221" i="2"/>
  <c r="J221" i="2"/>
  <c r="AH220" i="2"/>
  <c r="AB220" i="2"/>
  <c r="V220" i="2"/>
  <c r="P220" i="2"/>
  <c r="J220" i="2"/>
  <c r="AH219" i="2"/>
  <c r="AB219" i="2"/>
  <c r="V219" i="2"/>
  <c r="P219" i="2"/>
  <c r="J219" i="2"/>
  <c r="AH218" i="2"/>
  <c r="AB218" i="2"/>
  <c r="V218" i="2"/>
  <c r="P218" i="2"/>
  <c r="J218" i="2"/>
  <c r="AH217" i="2"/>
  <c r="AB217" i="2"/>
  <c r="V217" i="2"/>
  <c r="P217" i="2"/>
  <c r="J217" i="2"/>
  <c r="AH216" i="2"/>
  <c r="AB216" i="2"/>
  <c r="V216" i="2"/>
  <c r="P216" i="2"/>
  <c r="J216" i="2"/>
  <c r="AH215" i="2"/>
  <c r="AB215" i="2"/>
  <c r="V215" i="2"/>
  <c r="P215" i="2"/>
  <c r="J215" i="2"/>
  <c r="AH214" i="2"/>
  <c r="AB214" i="2"/>
  <c r="V214" i="2"/>
  <c r="P214" i="2"/>
  <c r="J214" i="2"/>
  <c r="AH213" i="2"/>
  <c r="AB213" i="2"/>
  <c r="V213" i="2"/>
  <c r="P213" i="2"/>
  <c r="J213" i="2"/>
  <c r="AH212" i="2"/>
  <c r="AB212" i="2"/>
  <c r="V212" i="2"/>
  <c r="P212" i="2"/>
  <c r="J212" i="2"/>
  <c r="AH211" i="2"/>
  <c r="AB211" i="2"/>
  <c r="V211" i="2"/>
  <c r="P211" i="2"/>
  <c r="J211" i="2"/>
  <c r="AH210" i="2"/>
  <c r="AB210" i="2"/>
  <c r="V210" i="2"/>
  <c r="P210" i="2"/>
  <c r="J210" i="2"/>
  <c r="AH209" i="2"/>
  <c r="AB209" i="2"/>
  <c r="V209" i="2"/>
  <c r="P209" i="2"/>
  <c r="J209" i="2"/>
  <c r="AH208" i="2"/>
  <c r="AB208" i="2"/>
  <c r="V208" i="2"/>
  <c r="P208" i="2"/>
  <c r="J208" i="2"/>
  <c r="AH207" i="2"/>
  <c r="AB207" i="2"/>
  <c r="V207" i="2"/>
  <c r="P207" i="2"/>
  <c r="J207" i="2"/>
  <c r="AH206" i="2"/>
  <c r="AB206" i="2"/>
  <c r="V206" i="2"/>
  <c r="P206" i="2"/>
  <c r="J206" i="2"/>
  <c r="AH205" i="2"/>
  <c r="AB205" i="2"/>
  <c r="V205" i="2"/>
  <c r="P205" i="2"/>
  <c r="J205" i="2"/>
  <c r="AH204" i="2"/>
  <c r="AB204" i="2"/>
  <c r="V204" i="2"/>
  <c r="P204" i="2"/>
  <c r="J204" i="2"/>
  <c r="AH203" i="2"/>
  <c r="AB203" i="2"/>
  <c r="V203" i="2"/>
  <c r="P203" i="2"/>
  <c r="J203" i="2"/>
  <c r="AH202" i="2"/>
  <c r="AB202" i="2"/>
  <c r="V202" i="2"/>
  <c r="P202" i="2"/>
  <c r="J202" i="2"/>
  <c r="AH201" i="2"/>
  <c r="AB201" i="2"/>
  <c r="V201" i="2"/>
  <c r="P201" i="2"/>
  <c r="J201" i="2"/>
  <c r="AH200" i="2"/>
  <c r="AB200" i="2"/>
  <c r="V200" i="2"/>
  <c r="P200" i="2"/>
  <c r="J200" i="2"/>
  <c r="AH199" i="2"/>
  <c r="AB199" i="2"/>
  <c r="V199" i="2"/>
  <c r="P199" i="2"/>
  <c r="J199" i="2"/>
  <c r="AH198" i="2"/>
  <c r="AB198" i="2"/>
  <c r="V198" i="2"/>
  <c r="P198" i="2"/>
  <c r="J198" i="2"/>
  <c r="AH197" i="2"/>
  <c r="AB197" i="2"/>
  <c r="V197" i="2"/>
  <c r="P197" i="2"/>
  <c r="J197" i="2"/>
  <c r="AH196" i="2"/>
  <c r="AB196" i="2"/>
  <c r="V196" i="2"/>
  <c r="P196" i="2"/>
  <c r="J196" i="2"/>
  <c r="AH195" i="2"/>
  <c r="AB195" i="2"/>
  <c r="V195" i="2"/>
  <c r="P195" i="2"/>
  <c r="J195" i="2"/>
  <c r="AH194" i="2"/>
  <c r="AB194" i="2"/>
  <c r="V194" i="2"/>
  <c r="P194" i="2"/>
  <c r="J194" i="2"/>
  <c r="AH193" i="2"/>
  <c r="AB193" i="2"/>
  <c r="V193" i="2"/>
  <c r="P193" i="2"/>
  <c r="J193" i="2"/>
  <c r="AH192" i="2"/>
  <c r="AB192" i="2"/>
  <c r="V192" i="2"/>
  <c r="P192" i="2"/>
  <c r="J192" i="2"/>
  <c r="AH191" i="2"/>
  <c r="AB191" i="2"/>
  <c r="V191" i="2"/>
  <c r="P191" i="2"/>
  <c r="J191" i="2"/>
  <c r="AH190" i="2"/>
  <c r="AB190" i="2"/>
  <c r="V190" i="2"/>
  <c r="P190" i="2"/>
  <c r="J190" i="2"/>
  <c r="AH189" i="2"/>
  <c r="AB189" i="2"/>
  <c r="V189" i="2"/>
  <c r="P189" i="2"/>
  <c r="J189" i="2"/>
  <c r="AH188" i="2"/>
  <c r="AB188" i="2"/>
  <c r="V188" i="2"/>
  <c r="P188" i="2"/>
  <c r="J188" i="2"/>
  <c r="AH187" i="2"/>
  <c r="AB187" i="2"/>
  <c r="V187" i="2"/>
  <c r="P187" i="2"/>
  <c r="J187" i="2"/>
  <c r="AH186" i="2"/>
  <c r="AB186" i="2"/>
  <c r="V186" i="2"/>
  <c r="P186" i="2"/>
  <c r="J186" i="2"/>
  <c r="AH185" i="2"/>
  <c r="AB185" i="2"/>
  <c r="V185" i="2"/>
  <c r="P185" i="2"/>
  <c r="J185" i="2"/>
  <c r="AH184" i="2"/>
  <c r="AB184" i="2"/>
  <c r="V184" i="2"/>
  <c r="P184" i="2"/>
  <c r="J184" i="2"/>
  <c r="AH183" i="2"/>
  <c r="AB183" i="2"/>
  <c r="V183" i="2"/>
  <c r="P183" i="2"/>
  <c r="J183" i="2"/>
  <c r="AH182" i="2"/>
  <c r="AB182" i="2"/>
  <c r="V182" i="2"/>
  <c r="P182" i="2"/>
  <c r="J182" i="2"/>
  <c r="AH181" i="2"/>
  <c r="AB181" i="2"/>
  <c r="V181" i="2"/>
  <c r="P181" i="2"/>
  <c r="J181" i="2"/>
  <c r="AH180" i="2"/>
  <c r="AB180" i="2"/>
  <c r="V180" i="2"/>
  <c r="P180" i="2"/>
  <c r="J180" i="2"/>
  <c r="AH179" i="2"/>
  <c r="AB179" i="2"/>
  <c r="V179" i="2"/>
  <c r="P179" i="2"/>
  <c r="J179" i="2"/>
  <c r="AH178" i="2"/>
  <c r="AB178" i="2"/>
  <c r="V178" i="2"/>
  <c r="P178" i="2"/>
  <c r="J178" i="2"/>
  <c r="AH177" i="2"/>
  <c r="AB177" i="2"/>
  <c r="V177" i="2"/>
  <c r="P177" i="2"/>
  <c r="J177" i="2"/>
  <c r="AH176" i="2"/>
  <c r="AB176" i="2"/>
  <c r="V176" i="2"/>
  <c r="P176" i="2"/>
  <c r="J176" i="2"/>
  <c r="AH175" i="2"/>
  <c r="AB175" i="2"/>
  <c r="V175" i="2"/>
  <c r="P175" i="2"/>
  <c r="J175" i="2"/>
  <c r="AH174" i="2"/>
  <c r="AB174" i="2"/>
  <c r="V174" i="2"/>
  <c r="P174" i="2"/>
  <c r="J174" i="2"/>
  <c r="AH173" i="2"/>
  <c r="AB173" i="2"/>
  <c r="V173" i="2"/>
  <c r="P173" i="2"/>
  <c r="J173" i="2"/>
  <c r="AH172" i="2"/>
  <c r="AB172" i="2"/>
  <c r="V172" i="2"/>
  <c r="P172" i="2"/>
  <c r="J172" i="2"/>
  <c r="AH171" i="2"/>
  <c r="AB171" i="2"/>
  <c r="V171" i="2"/>
  <c r="P171" i="2"/>
  <c r="J171" i="2"/>
  <c r="AH170" i="2"/>
  <c r="AB170" i="2"/>
  <c r="V170" i="2"/>
  <c r="P170" i="2"/>
  <c r="J170" i="2"/>
  <c r="AH169" i="2"/>
  <c r="AB169" i="2"/>
  <c r="V169" i="2"/>
  <c r="P169" i="2"/>
  <c r="J169" i="2"/>
  <c r="AH168" i="2"/>
  <c r="AB168" i="2"/>
  <c r="V168" i="2"/>
  <c r="P168" i="2"/>
  <c r="J168" i="2"/>
  <c r="AH167" i="2"/>
  <c r="AB167" i="2"/>
  <c r="V167" i="2"/>
  <c r="P167" i="2"/>
  <c r="J167" i="2"/>
  <c r="AH166" i="2"/>
  <c r="AB166" i="2"/>
  <c r="V166" i="2"/>
  <c r="P166" i="2"/>
  <c r="J166" i="2"/>
  <c r="AH165" i="2"/>
  <c r="AB165" i="2"/>
  <c r="V165" i="2"/>
  <c r="P165" i="2"/>
  <c r="J165" i="2"/>
  <c r="AH164" i="2"/>
  <c r="AB164" i="2"/>
  <c r="V164" i="2"/>
  <c r="P164" i="2"/>
  <c r="J164" i="2"/>
  <c r="AH163" i="2"/>
  <c r="AB163" i="2"/>
  <c r="V163" i="2"/>
  <c r="P163" i="2"/>
  <c r="J163" i="2"/>
  <c r="AH162" i="2"/>
  <c r="AB162" i="2"/>
  <c r="V162" i="2"/>
  <c r="P162" i="2"/>
  <c r="J162" i="2"/>
  <c r="AH161" i="2"/>
  <c r="AB161" i="2"/>
  <c r="V161" i="2"/>
  <c r="P161" i="2"/>
  <c r="J161" i="2"/>
  <c r="AH160" i="2"/>
  <c r="AB160" i="2"/>
  <c r="V160" i="2"/>
  <c r="P160" i="2"/>
  <c r="J160" i="2"/>
  <c r="AH159" i="2"/>
  <c r="AB159" i="2"/>
  <c r="V159" i="2"/>
  <c r="P159" i="2"/>
  <c r="J159" i="2"/>
  <c r="AH158" i="2"/>
  <c r="AB158" i="2"/>
  <c r="V158" i="2"/>
  <c r="P158" i="2"/>
  <c r="J158" i="2"/>
  <c r="AH157" i="2"/>
  <c r="AB157" i="2"/>
  <c r="V157" i="2"/>
  <c r="P157" i="2"/>
  <c r="J157" i="2"/>
  <c r="AH156" i="2"/>
  <c r="AB156" i="2"/>
  <c r="V156" i="2"/>
  <c r="P156" i="2"/>
  <c r="J156" i="2"/>
  <c r="AH155" i="2"/>
  <c r="AB155" i="2"/>
  <c r="V155" i="2"/>
  <c r="P155" i="2"/>
  <c r="J155" i="2"/>
  <c r="AH154" i="2"/>
  <c r="AB154" i="2"/>
  <c r="V154" i="2"/>
  <c r="P154" i="2"/>
  <c r="J154" i="2"/>
  <c r="AH153" i="2"/>
  <c r="AB153" i="2"/>
  <c r="V153" i="2"/>
  <c r="P153" i="2"/>
  <c r="J153" i="2"/>
  <c r="AH152" i="2"/>
  <c r="AB152" i="2"/>
  <c r="V152" i="2"/>
  <c r="P152" i="2"/>
  <c r="J152" i="2"/>
  <c r="AH151" i="2"/>
  <c r="AB151" i="2"/>
  <c r="V151" i="2"/>
  <c r="P151" i="2"/>
  <c r="J151" i="2"/>
  <c r="AH150" i="2"/>
  <c r="AB150" i="2"/>
  <c r="V150" i="2"/>
  <c r="P150" i="2"/>
  <c r="J150" i="2"/>
  <c r="AH149" i="2"/>
  <c r="AB149" i="2"/>
  <c r="V149" i="2"/>
  <c r="P149" i="2"/>
  <c r="J149" i="2"/>
  <c r="AH148" i="2"/>
  <c r="AB148" i="2"/>
  <c r="V148" i="2"/>
  <c r="P148" i="2"/>
  <c r="J148" i="2"/>
  <c r="AH147" i="2"/>
  <c r="AB147" i="2"/>
  <c r="V147" i="2"/>
  <c r="P147" i="2"/>
  <c r="J147" i="2"/>
  <c r="AH146" i="2"/>
  <c r="AB146" i="2"/>
  <c r="V146" i="2"/>
  <c r="P146" i="2"/>
  <c r="J146" i="2"/>
  <c r="AH145" i="2"/>
  <c r="AB145" i="2"/>
  <c r="V145" i="2"/>
  <c r="P145" i="2"/>
  <c r="J145" i="2"/>
  <c r="AH144" i="2"/>
  <c r="AB144" i="2"/>
  <c r="V144" i="2"/>
  <c r="P144" i="2"/>
  <c r="J144" i="2"/>
  <c r="AH143" i="2"/>
  <c r="AB143" i="2"/>
  <c r="V143" i="2"/>
  <c r="P143" i="2"/>
  <c r="J143" i="2"/>
  <c r="AH142" i="2"/>
  <c r="AB142" i="2"/>
  <c r="V142" i="2"/>
  <c r="P142" i="2"/>
  <c r="J142" i="2"/>
  <c r="AH141" i="2"/>
  <c r="AB141" i="2"/>
  <c r="V141" i="2"/>
  <c r="P141" i="2"/>
  <c r="J141" i="2"/>
  <c r="AH140" i="2"/>
  <c r="AB140" i="2"/>
  <c r="V140" i="2"/>
  <c r="P140" i="2"/>
  <c r="J140" i="2"/>
  <c r="AH139" i="2"/>
  <c r="AB139" i="2"/>
  <c r="V139" i="2"/>
  <c r="P139" i="2"/>
  <c r="J139" i="2"/>
  <c r="AH138" i="2"/>
  <c r="AB138" i="2"/>
  <c r="V138" i="2"/>
  <c r="P138" i="2"/>
  <c r="J138" i="2"/>
  <c r="AH137" i="2"/>
  <c r="AB137" i="2"/>
  <c r="V137" i="2"/>
  <c r="P137" i="2"/>
  <c r="J137" i="2"/>
  <c r="AH136" i="2"/>
  <c r="AB136" i="2"/>
  <c r="V136" i="2"/>
  <c r="P136" i="2"/>
  <c r="J136" i="2"/>
  <c r="AH135" i="2"/>
  <c r="AB135" i="2"/>
  <c r="V135" i="2"/>
  <c r="P135" i="2"/>
  <c r="J135" i="2"/>
  <c r="AH134" i="2"/>
  <c r="AB134" i="2"/>
  <c r="V134" i="2"/>
  <c r="P134" i="2"/>
  <c r="J134" i="2"/>
  <c r="AH133" i="2"/>
  <c r="AB133" i="2"/>
  <c r="V133" i="2"/>
  <c r="P133" i="2"/>
  <c r="J133" i="2"/>
  <c r="AH132" i="2"/>
  <c r="AB132" i="2"/>
  <c r="V132" i="2"/>
  <c r="P132" i="2"/>
  <c r="J132" i="2"/>
  <c r="AH131" i="2"/>
  <c r="AB131" i="2"/>
  <c r="V131" i="2"/>
  <c r="P131" i="2"/>
  <c r="J131" i="2"/>
  <c r="AH130" i="2"/>
  <c r="AB130" i="2"/>
  <c r="V130" i="2"/>
  <c r="P130" i="2"/>
  <c r="J130" i="2"/>
  <c r="AH129" i="2"/>
  <c r="AB129" i="2"/>
  <c r="V129" i="2"/>
  <c r="P129" i="2"/>
  <c r="J129" i="2"/>
  <c r="AH128" i="2"/>
  <c r="AB128" i="2"/>
  <c r="V128" i="2"/>
  <c r="P128" i="2"/>
  <c r="J128" i="2"/>
  <c r="AH127" i="2"/>
  <c r="AB127" i="2"/>
  <c r="V127" i="2"/>
  <c r="P127" i="2"/>
  <c r="J127" i="2"/>
  <c r="AH126" i="2"/>
  <c r="AB126" i="2"/>
  <c r="V126" i="2"/>
  <c r="P126" i="2"/>
  <c r="J126" i="2"/>
  <c r="AH125" i="2"/>
  <c r="AB125" i="2"/>
  <c r="V125" i="2"/>
  <c r="P125" i="2"/>
  <c r="J125" i="2"/>
  <c r="AH124" i="2"/>
  <c r="AB124" i="2"/>
  <c r="V124" i="2"/>
  <c r="P124" i="2"/>
  <c r="J124" i="2"/>
  <c r="AH123" i="2"/>
  <c r="AB123" i="2"/>
  <c r="V123" i="2"/>
  <c r="P123" i="2"/>
  <c r="J123" i="2"/>
  <c r="AH122" i="2"/>
  <c r="AB122" i="2"/>
  <c r="V122" i="2"/>
  <c r="P122" i="2"/>
  <c r="J122" i="2"/>
  <c r="AH121" i="2"/>
  <c r="AB121" i="2"/>
  <c r="V121" i="2"/>
  <c r="P121" i="2"/>
  <c r="J121" i="2"/>
  <c r="AH120" i="2"/>
  <c r="AB120" i="2"/>
  <c r="V120" i="2"/>
  <c r="P120" i="2"/>
  <c r="J120" i="2"/>
  <c r="AH119" i="2"/>
  <c r="AB119" i="2"/>
  <c r="V119" i="2"/>
  <c r="P119" i="2"/>
  <c r="J119" i="2"/>
  <c r="AH118" i="2"/>
  <c r="AB118" i="2"/>
  <c r="V118" i="2"/>
  <c r="P118" i="2"/>
  <c r="J118" i="2"/>
  <c r="AH117" i="2"/>
  <c r="AB117" i="2"/>
  <c r="V117" i="2"/>
  <c r="P117" i="2"/>
  <c r="J117" i="2"/>
  <c r="AH116" i="2"/>
  <c r="AB116" i="2"/>
  <c r="V116" i="2"/>
  <c r="P116" i="2"/>
  <c r="J116" i="2"/>
  <c r="AH115" i="2"/>
  <c r="AB115" i="2"/>
  <c r="V115" i="2"/>
  <c r="P115" i="2"/>
  <c r="J115" i="2"/>
  <c r="AH114" i="2"/>
  <c r="AB114" i="2"/>
  <c r="V114" i="2"/>
  <c r="P114" i="2"/>
  <c r="J114" i="2"/>
  <c r="AH113" i="2"/>
  <c r="AB113" i="2"/>
  <c r="V113" i="2"/>
  <c r="P113" i="2"/>
  <c r="J113" i="2"/>
  <c r="AH112" i="2"/>
  <c r="AB112" i="2"/>
  <c r="V112" i="2"/>
  <c r="P112" i="2"/>
  <c r="J112" i="2"/>
  <c r="AH111" i="2"/>
  <c r="AB111" i="2"/>
  <c r="V111" i="2"/>
  <c r="P111" i="2"/>
  <c r="J111" i="2"/>
  <c r="AH110" i="2"/>
  <c r="AB110" i="2"/>
  <c r="V110" i="2"/>
  <c r="P110" i="2"/>
  <c r="J110" i="2"/>
  <c r="AH109" i="2"/>
  <c r="AB109" i="2"/>
  <c r="V109" i="2"/>
  <c r="P109" i="2"/>
  <c r="J109" i="2"/>
  <c r="AH108" i="2"/>
  <c r="AB108" i="2"/>
  <c r="V108" i="2"/>
  <c r="P108" i="2"/>
  <c r="J108" i="2"/>
  <c r="AH107" i="2"/>
  <c r="AB107" i="2"/>
  <c r="V107" i="2"/>
  <c r="P107" i="2"/>
  <c r="J107" i="2"/>
  <c r="AH106" i="2"/>
  <c r="AB106" i="2"/>
  <c r="V106" i="2"/>
  <c r="P106" i="2"/>
  <c r="J106" i="2"/>
  <c r="AH105" i="2"/>
  <c r="AB105" i="2"/>
  <c r="V105" i="2"/>
  <c r="P105" i="2"/>
  <c r="J105" i="2"/>
  <c r="AH104" i="2"/>
  <c r="AB104" i="2"/>
  <c r="V104" i="2"/>
  <c r="P104" i="2"/>
  <c r="J104" i="2"/>
  <c r="AH103" i="2"/>
  <c r="AB103" i="2"/>
  <c r="V103" i="2"/>
  <c r="P103" i="2"/>
  <c r="J103" i="2"/>
  <c r="AH102" i="2"/>
  <c r="AB102" i="2"/>
  <c r="V102" i="2"/>
  <c r="P102" i="2"/>
  <c r="J102" i="2"/>
  <c r="AH101" i="2"/>
  <c r="AB101" i="2"/>
  <c r="V101" i="2"/>
  <c r="P101" i="2"/>
  <c r="J101" i="2"/>
  <c r="AH100" i="2"/>
  <c r="AB100" i="2"/>
  <c r="V100" i="2"/>
  <c r="P100" i="2"/>
  <c r="J100" i="2"/>
  <c r="AH99" i="2"/>
  <c r="AB99" i="2"/>
  <c r="V99" i="2"/>
  <c r="P99" i="2"/>
  <c r="J99" i="2"/>
  <c r="AH98" i="2"/>
  <c r="AB98" i="2"/>
  <c r="V98" i="2"/>
  <c r="P98" i="2"/>
  <c r="J98" i="2"/>
  <c r="AH97" i="2"/>
  <c r="AB97" i="2"/>
  <c r="V97" i="2"/>
  <c r="P97" i="2"/>
  <c r="J97" i="2"/>
  <c r="AH96" i="2"/>
  <c r="AB96" i="2"/>
  <c r="V96" i="2"/>
  <c r="P96" i="2"/>
  <c r="J96" i="2"/>
  <c r="AH95" i="2"/>
  <c r="AB95" i="2"/>
  <c r="V95" i="2"/>
  <c r="P95" i="2"/>
  <c r="J95" i="2"/>
  <c r="AH94" i="2"/>
  <c r="AB94" i="2"/>
  <c r="V94" i="2"/>
  <c r="P94" i="2"/>
  <c r="J94" i="2"/>
  <c r="AH93" i="2"/>
  <c r="AB93" i="2"/>
  <c r="V93" i="2"/>
  <c r="P93" i="2"/>
  <c r="J93" i="2"/>
  <c r="AH92" i="2"/>
  <c r="AB92" i="2"/>
  <c r="V92" i="2"/>
  <c r="P92" i="2"/>
  <c r="J92" i="2"/>
  <c r="AH91" i="2"/>
  <c r="AB91" i="2"/>
  <c r="V91" i="2"/>
  <c r="P91" i="2"/>
  <c r="J91" i="2"/>
  <c r="AH90" i="2"/>
  <c r="AB90" i="2"/>
  <c r="V90" i="2"/>
  <c r="P90" i="2"/>
  <c r="J90" i="2"/>
  <c r="AH89" i="2"/>
  <c r="AB89" i="2"/>
  <c r="V89" i="2"/>
  <c r="P89" i="2"/>
  <c r="J89" i="2"/>
  <c r="AH88" i="2"/>
  <c r="AB88" i="2"/>
  <c r="V88" i="2"/>
  <c r="P88" i="2"/>
  <c r="J88" i="2"/>
  <c r="AH87" i="2"/>
  <c r="AB87" i="2"/>
  <c r="V87" i="2"/>
  <c r="P87" i="2"/>
  <c r="J87" i="2"/>
  <c r="AH86" i="2"/>
  <c r="AB86" i="2"/>
  <c r="V86" i="2"/>
  <c r="P86" i="2"/>
  <c r="J86" i="2"/>
  <c r="AH85" i="2"/>
  <c r="AB85" i="2"/>
  <c r="V85" i="2"/>
  <c r="P85" i="2"/>
  <c r="J85" i="2"/>
  <c r="AH84" i="2"/>
  <c r="AB84" i="2"/>
  <c r="V84" i="2"/>
  <c r="P84" i="2"/>
  <c r="J84" i="2"/>
  <c r="AH83" i="2"/>
  <c r="AB83" i="2"/>
  <c r="V83" i="2"/>
  <c r="P83" i="2"/>
  <c r="J83" i="2"/>
  <c r="AH82" i="2"/>
  <c r="AB82" i="2"/>
  <c r="V82" i="2"/>
  <c r="P82" i="2"/>
  <c r="J82" i="2"/>
  <c r="AH81" i="2"/>
  <c r="AB81" i="2"/>
  <c r="V81" i="2"/>
  <c r="P81" i="2"/>
  <c r="J81" i="2"/>
  <c r="AH80" i="2"/>
  <c r="AB80" i="2"/>
  <c r="V80" i="2"/>
  <c r="P80" i="2"/>
  <c r="J80" i="2"/>
  <c r="AH79" i="2"/>
  <c r="AB79" i="2"/>
  <c r="V79" i="2"/>
  <c r="P79" i="2"/>
  <c r="J79" i="2"/>
  <c r="AH78" i="2"/>
  <c r="AB78" i="2"/>
  <c r="V78" i="2"/>
  <c r="P78" i="2"/>
  <c r="J78" i="2"/>
  <c r="AH77" i="2"/>
  <c r="AB77" i="2"/>
  <c r="V77" i="2"/>
  <c r="P77" i="2"/>
  <c r="J77" i="2"/>
  <c r="AH76" i="2"/>
  <c r="AB76" i="2"/>
  <c r="V76" i="2"/>
  <c r="P76" i="2"/>
  <c r="J76" i="2"/>
  <c r="AH75" i="2"/>
  <c r="AB75" i="2"/>
  <c r="V75" i="2"/>
  <c r="P75" i="2"/>
  <c r="J75" i="2"/>
  <c r="AH74" i="2"/>
  <c r="AB74" i="2"/>
  <c r="V74" i="2"/>
  <c r="P74" i="2"/>
  <c r="J74" i="2"/>
  <c r="AH73" i="2"/>
  <c r="AB73" i="2"/>
  <c r="V73" i="2"/>
  <c r="P73" i="2"/>
  <c r="J73" i="2"/>
  <c r="AH72" i="2"/>
  <c r="AB72" i="2"/>
  <c r="V72" i="2"/>
  <c r="P72" i="2"/>
  <c r="J72" i="2"/>
  <c r="AH71" i="2"/>
  <c r="AB71" i="2"/>
  <c r="V71" i="2"/>
  <c r="P71" i="2"/>
  <c r="J71" i="2"/>
  <c r="AH70" i="2"/>
  <c r="AB70" i="2"/>
  <c r="V70" i="2"/>
  <c r="P70" i="2"/>
  <c r="J70" i="2"/>
  <c r="AH69" i="2"/>
  <c r="AB69" i="2"/>
  <c r="V69" i="2"/>
  <c r="P69" i="2"/>
  <c r="J69" i="2"/>
  <c r="AH68" i="2"/>
  <c r="AB68" i="2"/>
  <c r="V68" i="2"/>
  <c r="P68" i="2"/>
  <c r="J68" i="2"/>
  <c r="AH67" i="2"/>
  <c r="AB67" i="2"/>
  <c r="V67" i="2"/>
  <c r="P67" i="2"/>
  <c r="J67" i="2"/>
  <c r="AH66" i="2"/>
  <c r="AB66" i="2"/>
  <c r="V66" i="2"/>
  <c r="P66" i="2"/>
  <c r="J66" i="2"/>
  <c r="AH65" i="2"/>
  <c r="AB65" i="2"/>
  <c r="V65" i="2"/>
  <c r="P65" i="2"/>
  <c r="J65" i="2"/>
  <c r="AH64" i="2"/>
  <c r="AB64" i="2"/>
  <c r="V64" i="2"/>
  <c r="P64" i="2"/>
  <c r="J64" i="2"/>
  <c r="AH63" i="2"/>
  <c r="AB63" i="2"/>
  <c r="V63" i="2"/>
  <c r="P63" i="2"/>
  <c r="J63" i="2"/>
  <c r="AH62" i="2"/>
  <c r="AB62" i="2"/>
  <c r="V62" i="2"/>
  <c r="P62" i="2"/>
  <c r="J62" i="2"/>
  <c r="AH61" i="2"/>
  <c r="AB61" i="2"/>
  <c r="V61" i="2"/>
  <c r="P61" i="2"/>
  <c r="J61" i="2"/>
  <c r="AH60" i="2"/>
  <c r="AB60" i="2"/>
  <c r="V60" i="2"/>
  <c r="P60" i="2"/>
  <c r="J60" i="2"/>
  <c r="AH59" i="2"/>
  <c r="AB59" i="2"/>
  <c r="V59" i="2"/>
  <c r="P59" i="2"/>
  <c r="J59" i="2"/>
  <c r="AH58" i="2"/>
  <c r="AB58" i="2"/>
  <c r="V58" i="2"/>
  <c r="P58" i="2"/>
  <c r="J58" i="2"/>
  <c r="AH57" i="2"/>
  <c r="AB57" i="2"/>
  <c r="V57" i="2"/>
  <c r="P57" i="2"/>
  <c r="J57" i="2"/>
  <c r="AH56" i="2"/>
  <c r="AB56" i="2"/>
  <c r="V56" i="2"/>
  <c r="P56" i="2"/>
  <c r="J56" i="2"/>
  <c r="AH55" i="2"/>
  <c r="AB55" i="2"/>
  <c r="V55" i="2"/>
  <c r="P55" i="2"/>
  <c r="J55" i="2"/>
  <c r="AH54" i="2"/>
  <c r="AB54" i="2"/>
  <c r="V54" i="2"/>
  <c r="P54" i="2"/>
  <c r="J54" i="2"/>
  <c r="AH53" i="2"/>
  <c r="AB53" i="2"/>
  <c r="V53" i="2"/>
  <c r="P53" i="2"/>
  <c r="J53" i="2"/>
  <c r="AH52" i="2"/>
  <c r="AB52" i="2"/>
  <c r="V52" i="2"/>
  <c r="P52" i="2"/>
  <c r="J52" i="2"/>
  <c r="AH51" i="2"/>
  <c r="AB51" i="2"/>
  <c r="V51" i="2"/>
  <c r="P51" i="2"/>
  <c r="J51" i="2"/>
  <c r="AH50" i="2"/>
  <c r="AB50" i="2"/>
  <c r="V50" i="2"/>
  <c r="P50" i="2"/>
  <c r="J50" i="2"/>
  <c r="AH49" i="2"/>
  <c r="AB49" i="2"/>
  <c r="V49" i="2"/>
  <c r="P49" i="2"/>
  <c r="J49" i="2"/>
  <c r="AH48" i="2"/>
  <c r="AB48" i="2"/>
  <c r="V48" i="2"/>
  <c r="P48" i="2"/>
  <c r="J48" i="2"/>
  <c r="AH47" i="2"/>
  <c r="AB47" i="2"/>
  <c r="V47" i="2"/>
  <c r="P47" i="2"/>
  <c r="J47" i="2"/>
  <c r="AH46" i="2"/>
  <c r="AB46" i="2"/>
  <c r="V46" i="2"/>
  <c r="P46" i="2"/>
  <c r="J46" i="2"/>
  <c r="AH45" i="2"/>
  <c r="AB45" i="2"/>
  <c r="V45" i="2"/>
  <c r="P45" i="2"/>
  <c r="J45" i="2"/>
  <c r="AH44" i="2"/>
  <c r="AB44" i="2"/>
  <c r="V44" i="2"/>
  <c r="P44" i="2"/>
  <c r="J44" i="2"/>
  <c r="AH43" i="2"/>
  <c r="AB43" i="2"/>
  <c r="V43" i="2"/>
  <c r="P43" i="2"/>
  <c r="J43" i="2"/>
  <c r="AH42" i="2"/>
  <c r="AB42" i="2"/>
  <c r="V42" i="2"/>
  <c r="P42" i="2"/>
  <c r="J42" i="2"/>
  <c r="AH41" i="2"/>
  <c r="AB41" i="2"/>
  <c r="V41" i="2"/>
  <c r="P41" i="2"/>
  <c r="J41" i="2"/>
  <c r="AH40" i="2"/>
  <c r="AB40" i="2"/>
  <c r="V40" i="2"/>
  <c r="P40" i="2"/>
  <c r="J40" i="2"/>
  <c r="AH39" i="2"/>
  <c r="AB39" i="2"/>
  <c r="V39" i="2"/>
  <c r="P39" i="2"/>
  <c r="J39" i="2"/>
  <c r="AH38" i="2"/>
  <c r="AB38" i="2"/>
  <c r="V38" i="2"/>
  <c r="P38" i="2"/>
  <c r="J38" i="2"/>
  <c r="AH37" i="2"/>
  <c r="AB37" i="2"/>
  <c r="V37" i="2"/>
  <c r="P37" i="2"/>
  <c r="J37" i="2"/>
  <c r="AH36" i="2"/>
  <c r="AB36" i="2"/>
  <c r="V36" i="2"/>
  <c r="P36" i="2"/>
  <c r="J36" i="2"/>
  <c r="AH35" i="2"/>
  <c r="AB35" i="2"/>
  <c r="V35" i="2"/>
  <c r="P35" i="2"/>
  <c r="J35" i="2"/>
  <c r="AH34" i="2"/>
  <c r="AB34" i="2"/>
  <c r="V34" i="2"/>
  <c r="P34" i="2"/>
  <c r="J34" i="2"/>
  <c r="AH33" i="2"/>
  <c r="AB33" i="2"/>
  <c r="V33" i="2"/>
  <c r="P33" i="2"/>
  <c r="J33" i="2"/>
  <c r="AH32" i="2"/>
  <c r="AB32" i="2"/>
  <c r="V32" i="2"/>
  <c r="P32" i="2"/>
  <c r="J32" i="2"/>
  <c r="AH31" i="2"/>
  <c r="AB31" i="2"/>
  <c r="V31" i="2"/>
  <c r="P31" i="2"/>
  <c r="J31" i="2"/>
  <c r="AH30" i="2"/>
  <c r="AB30" i="2"/>
  <c r="V30" i="2"/>
  <c r="P30" i="2"/>
  <c r="J30" i="2"/>
  <c r="AH29" i="2"/>
  <c r="AB29" i="2"/>
  <c r="V29" i="2"/>
  <c r="P29" i="2"/>
  <c r="J29" i="2"/>
  <c r="AH28" i="2"/>
  <c r="AB28" i="2"/>
  <c r="V28" i="2"/>
  <c r="P28" i="2"/>
  <c r="J28" i="2"/>
  <c r="AH27" i="2"/>
  <c r="AB27" i="2"/>
  <c r="V27" i="2"/>
  <c r="P27" i="2"/>
  <c r="J27" i="2"/>
  <c r="AH26" i="2"/>
  <c r="AB26" i="2"/>
  <c r="V26" i="2"/>
  <c r="P26" i="2"/>
  <c r="J26" i="2"/>
  <c r="AH25" i="2"/>
  <c r="AB25" i="2"/>
  <c r="V25" i="2"/>
  <c r="P25" i="2"/>
  <c r="J25" i="2"/>
  <c r="AH24" i="2"/>
  <c r="AB24" i="2"/>
  <c r="V24" i="2"/>
  <c r="P24" i="2"/>
  <c r="J24" i="2"/>
  <c r="AH23" i="2"/>
  <c r="AB23" i="2"/>
  <c r="V23" i="2"/>
  <c r="P23" i="2"/>
  <c r="J23" i="2"/>
  <c r="AH22" i="2"/>
  <c r="AB22" i="2"/>
  <c r="V22" i="2"/>
  <c r="P22" i="2"/>
  <c r="J22" i="2"/>
  <c r="AH21" i="2"/>
  <c r="AB21" i="2"/>
  <c r="V21" i="2"/>
  <c r="P21" i="2"/>
  <c r="J21" i="2"/>
  <c r="AH20" i="2"/>
  <c r="AB20" i="2"/>
  <c r="V20" i="2"/>
  <c r="P20" i="2"/>
  <c r="J20" i="2"/>
  <c r="AH19" i="2"/>
  <c r="AB19" i="2"/>
  <c r="V19" i="2"/>
  <c r="P19" i="2"/>
  <c r="J19" i="2"/>
  <c r="AH18" i="2"/>
  <c r="AB18" i="2"/>
  <c r="V18" i="2"/>
  <c r="P18" i="2"/>
  <c r="J18" i="2"/>
  <c r="AH17" i="2"/>
  <c r="AB17" i="2"/>
  <c r="V17" i="2"/>
  <c r="P17" i="2"/>
  <c r="J17" i="2"/>
  <c r="AH16" i="2"/>
  <c r="AB16" i="2"/>
  <c r="V16" i="2"/>
  <c r="P16" i="2"/>
  <c r="J16" i="2"/>
  <c r="AH15" i="2"/>
  <c r="AB15" i="2"/>
  <c r="V15" i="2"/>
  <c r="P15" i="2"/>
  <c r="J15" i="2"/>
  <c r="AH14" i="2"/>
  <c r="AB14" i="2"/>
  <c r="V14" i="2"/>
  <c r="P14" i="2"/>
  <c r="AH13" i="2"/>
  <c r="AB13" i="2"/>
  <c r="V13" i="2"/>
  <c r="P13" i="2"/>
  <c r="J13" i="2"/>
  <c r="AH12" i="2"/>
  <c r="AB12" i="2"/>
  <c r="V12" i="2"/>
  <c r="P12" i="2"/>
  <c r="AH11" i="2"/>
  <c r="AB11" i="2"/>
  <c r="V11" i="2"/>
  <c r="P11" i="2"/>
  <c r="J11" i="2"/>
  <c r="AH10" i="2"/>
  <c r="AB10" i="2"/>
  <c r="V10" i="2"/>
  <c r="P10" i="2"/>
  <c r="J10" i="2"/>
  <c r="AH9" i="2"/>
  <c r="AB9" i="2"/>
  <c r="V9" i="2"/>
  <c r="P9" i="2"/>
  <c r="C8" i="2"/>
  <c r="B4" i="3"/>
  <c r="C5" i="1"/>
  <c r="D5" i="1" s="1"/>
  <c r="C4" i="1"/>
  <c r="D4" i="1" s="1"/>
  <c r="C6" i="1" l="1"/>
  <c r="D6" i="1" s="1"/>
  <c r="C7" i="1"/>
  <c r="D7" i="1" s="1"/>
  <c r="G6" i="3"/>
  <c r="G35" i="3" s="1"/>
  <c r="G9" i="3"/>
  <c r="Q1" i="2"/>
  <c r="E4" i="3" s="1"/>
  <c r="C8" i="1"/>
  <c r="W1" i="2"/>
  <c r="N13" i="3"/>
  <c r="J13" i="3"/>
  <c r="F13" i="3"/>
  <c r="P13" i="3"/>
  <c r="K13" i="3"/>
  <c r="E13" i="3"/>
  <c r="O13" i="3"/>
  <c r="I13" i="3"/>
  <c r="D13" i="3"/>
  <c r="M13" i="3"/>
  <c r="H13" i="3"/>
  <c r="G13" i="3"/>
  <c r="L13" i="3"/>
  <c r="N11" i="3"/>
  <c r="J11" i="3"/>
  <c r="F11" i="3"/>
  <c r="P11" i="3"/>
  <c r="K11" i="3"/>
  <c r="E11" i="3"/>
  <c r="O11" i="3"/>
  <c r="I11" i="3"/>
  <c r="D11" i="3"/>
  <c r="M11" i="3"/>
  <c r="H11" i="3"/>
  <c r="G11" i="3"/>
  <c r="L11" i="3"/>
  <c r="N8" i="3"/>
  <c r="J8" i="3"/>
  <c r="F8" i="3"/>
  <c r="P8" i="3"/>
  <c r="K8" i="3"/>
  <c r="E8" i="3"/>
  <c r="O8" i="3"/>
  <c r="I8" i="3"/>
  <c r="D8" i="3"/>
  <c r="M8" i="3"/>
  <c r="H8" i="3"/>
  <c r="L8" i="3"/>
  <c r="G8" i="3"/>
  <c r="N16" i="3"/>
  <c r="J16" i="3"/>
  <c r="F16" i="3"/>
  <c r="P16" i="3"/>
  <c r="K16" i="3"/>
  <c r="E16" i="3"/>
  <c r="O16" i="3"/>
  <c r="I16" i="3"/>
  <c r="D16" i="3"/>
  <c r="M16" i="3"/>
  <c r="H16" i="3"/>
  <c r="L16" i="3"/>
  <c r="G16" i="3"/>
  <c r="N7" i="3"/>
  <c r="J7" i="3"/>
  <c r="F7" i="3"/>
  <c r="P7" i="3"/>
  <c r="K7" i="3"/>
  <c r="E7" i="3"/>
  <c r="O7" i="3"/>
  <c r="I7" i="3"/>
  <c r="D7" i="3"/>
  <c r="M7" i="3"/>
  <c r="H7" i="3"/>
  <c r="G7" i="3"/>
  <c r="N9" i="3"/>
  <c r="J9" i="3"/>
  <c r="F9" i="3"/>
  <c r="P9" i="3"/>
  <c r="K9" i="3"/>
  <c r="E9" i="3"/>
  <c r="O9" i="3"/>
  <c r="I9" i="3"/>
  <c r="D9" i="3"/>
  <c r="M9" i="3"/>
  <c r="H9" i="3"/>
  <c r="N12" i="3"/>
  <c r="J12" i="3"/>
  <c r="F12" i="3"/>
  <c r="P12" i="3"/>
  <c r="K12" i="3"/>
  <c r="E12" i="3"/>
  <c r="O12" i="3"/>
  <c r="I12" i="3"/>
  <c r="D12" i="3"/>
  <c r="M12" i="3"/>
  <c r="H12" i="3"/>
  <c r="L12" i="3"/>
  <c r="N15" i="3"/>
  <c r="J15" i="3"/>
  <c r="F15" i="3"/>
  <c r="P15" i="3"/>
  <c r="K15" i="3"/>
  <c r="E15" i="3"/>
  <c r="O15" i="3"/>
  <c r="I15" i="3"/>
  <c r="D15" i="3"/>
  <c r="M15" i="3"/>
  <c r="H15" i="3"/>
  <c r="G15" i="3"/>
  <c r="N17" i="3"/>
  <c r="J17" i="3"/>
  <c r="F17" i="3"/>
  <c r="P17" i="3"/>
  <c r="K17" i="3"/>
  <c r="E17" i="3"/>
  <c r="O17" i="3"/>
  <c r="I17" i="3"/>
  <c r="D17" i="3"/>
  <c r="M17" i="3"/>
  <c r="H17" i="3"/>
  <c r="N20" i="3"/>
  <c r="J20" i="3"/>
  <c r="F20" i="3"/>
  <c r="P20" i="3"/>
  <c r="K20" i="3"/>
  <c r="E20" i="3"/>
  <c r="O20" i="3"/>
  <c r="I20" i="3"/>
  <c r="D20" i="3"/>
  <c r="M20" i="3"/>
  <c r="H20" i="3"/>
  <c r="L20" i="3"/>
  <c r="N23" i="3"/>
  <c r="J23" i="3"/>
  <c r="F23" i="3"/>
  <c r="P23" i="3"/>
  <c r="K23" i="3"/>
  <c r="E23" i="3"/>
  <c r="O23" i="3"/>
  <c r="I23" i="3"/>
  <c r="D23" i="3"/>
  <c r="M23" i="3"/>
  <c r="H23" i="3"/>
  <c r="G23" i="3"/>
  <c r="N25" i="3"/>
  <c r="J25" i="3"/>
  <c r="F25" i="3"/>
  <c r="P25" i="3"/>
  <c r="K25" i="3"/>
  <c r="E25" i="3"/>
  <c r="O25" i="3"/>
  <c r="I25" i="3"/>
  <c r="D25" i="3"/>
  <c r="M25" i="3"/>
  <c r="H25" i="3"/>
  <c r="G25" i="3"/>
  <c r="N19" i="3"/>
  <c r="J19" i="3"/>
  <c r="F19" i="3"/>
  <c r="P19" i="3"/>
  <c r="K19" i="3"/>
  <c r="E19" i="3"/>
  <c r="O19" i="3"/>
  <c r="I19" i="3"/>
  <c r="D19" i="3"/>
  <c r="M19" i="3"/>
  <c r="H19" i="3"/>
  <c r="G19" i="3"/>
  <c r="N21" i="3"/>
  <c r="J21" i="3"/>
  <c r="F21" i="3"/>
  <c r="P21" i="3"/>
  <c r="K21" i="3"/>
  <c r="E21" i="3"/>
  <c r="O21" i="3"/>
  <c r="I21" i="3"/>
  <c r="D21" i="3"/>
  <c r="M21" i="3"/>
  <c r="H21" i="3"/>
  <c r="L19" i="3"/>
  <c r="G21" i="3"/>
  <c r="N6" i="3"/>
  <c r="J6" i="3"/>
  <c r="F6" i="3"/>
  <c r="P6" i="3"/>
  <c r="K6" i="3"/>
  <c r="E6" i="3"/>
  <c r="O6" i="3"/>
  <c r="I6" i="3"/>
  <c r="D6" i="3"/>
  <c r="M6" i="3"/>
  <c r="H6" i="3"/>
  <c r="N10" i="3"/>
  <c r="J10" i="3"/>
  <c r="F10" i="3"/>
  <c r="P10" i="3"/>
  <c r="K10" i="3"/>
  <c r="E10" i="3"/>
  <c r="O10" i="3"/>
  <c r="I10" i="3"/>
  <c r="D10" i="3"/>
  <c r="M10" i="3"/>
  <c r="H10" i="3"/>
  <c r="N14" i="3"/>
  <c r="J14" i="3"/>
  <c r="F14" i="3"/>
  <c r="P14" i="3"/>
  <c r="K14" i="3"/>
  <c r="E14" i="3"/>
  <c r="O14" i="3"/>
  <c r="I14" i="3"/>
  <c r="D14" i="3"/>
  <c r="M14" i="3"/>
  <c r="H14" i="3"/>
  <c r="N18" i="3"/>
  <c r="J18" i="3"/>
  <c r="F18" i="3"/>
  <c r="P18" i="3"/>
  <c r="K18" i="3"/>
  <c r="E18" i="3"/>
  <c r="O18" i="3"/>
  <c r="I18" i="3"/>
  <c r="D18" i="3"/>
  <c r="M18" i="3"/>
  <c r="H18" i="3"/>
  <c r="N22" i="3"/>
  <c r="J22" i="3"/>
  <c r="F22" i="3"/>
  <c r="P22" i="3"/>
  <c r="K22" i="3"/>
  <c r="E22" i="3"/>
  <c r="O22" i="3"/>
  <c r="I22" i="3"/>
  <c r="D22" i="3"/>
  <c r="M22" i="3"/>
  <c r="H22" i="3"/>
  <c r="N35" i="3"/>
  <c r="J35" i="3"/>
  <c r="F35" i="3"/>
  <c r="P35" i="3"/>
  <c r="K35" i="3"/>
  <c r="E35" i="3"/>
  <c r="O35" i="3"/>
  <c r="I35" i="3"/>
  <c r="D35" i="3"/>
  <c r="M35" i="3"/>
  <c r="H35" i="3"/>
  <c r="N24" i="3"/>
  <c r="J24" i="3"/>
  <c r="F24" i="3"/>
  <c r="P24" i="3"/>
  <c r="K24" i="3"/>
  <c r="E24" i="3"/>
  <c r="O24" i="3"/>
  <c r="I24" i="3"/>
  <c r="D24" i="3"/>
  <c r="M24" i="3"/>
  <c r="H24" i="3"/>
  <c r="H4" i="3" l="1"/>
  <c r="AC1" i="2"/>
  <c r="D8" i="1"/>
  <c r="C9" i="1"/>
  <c r="D9" i="1" l="1"/>
  <c r="C10" i="1"/>
  <c r="K4" i="3"/>
  <c r="AI1" i="2"/>
  <c r="N4" i="3" s="1"/>
  <c r="D10" i="1" l="1"/>
  <c r="C11" i="1"/>
  <c r="C12" i="1" l="1"/>
  <c r="D11" i="1"/>
  <c r="D12" i="1" l="1"/>
  <c r="C13" i="1"/>
  <c r="C14" i="1" l="1"/>
  <c r="D13" i="1"/>
  <c r="D14" i="1" l="1"/>
  <c r="C15" i="1"/>
  <c r="D15" i="1" l="1"/>
  <c r="C16" i="1"/>
  <c r="D16" i="1" l="1"/>
  <c r="C17" i="1"/>
  <c r="C18" i="1" l="1"/>
  <c r="D17" i="1"/>
  <c r="D18" i="1" l="1"/>
  <c r="C19" i="1"/>
  <c r="C20" i="1" l="1"/>
  <c r="D19" i="1"/>
  <c r="D20" i="1" l="1"/>
  <c r="C21" i="1"/>
  <c r="D21" i="1" l="1"/>
  <c r="C22" i="1"/>
  <c r="D22" i="1" l="1"/>
  <c r="C23" i="1"/>
  <c r="A9" i="2" s="1"/>
  <c r="A10" i="2" l="1"/>
  <c r="C9" i="2"/>
  <c r="B9" i="2" s="1"/>
  <c r="D9" i="2" s="1"/>
  <c r="J9" i="2" l="1"/>
  <c r="C10" i="2"/>
  <c r="B10" i="2" s="1"/>
  <c r="D10" i="2" s="1"/>
  <c r="A11" i="2"/>
  <c r="C11" i="2" l="1"/>
  <c r="B11" i="2" s="1"/>
  <c r="D11" i="2" s="1"/>
  <c r="A12" i="2"/>
  <c r="A13" i="2" l="1"/>
  <c r="C12" i="2"/>
  <c r="B12" i="2" s="1"/>
  <c r="D12" i="2" l="1"/>
  <c r="J12" i="2" s="1"/>
  <c r="A14" i="2"/>
  <c r="C13" i="2"/>
  <c r="B13" i="2" s="1"/>
  <c r="D13" i="2" s="1"/>
  <c r="B24" i="3" l="1"/>
  <c r="A15" i="2"/>
  <c r="C14" i="2"/>
  <c r="B14" i="2" s="1"/>
  <c r="B10" i="3"/>
  <c r="B19" i="3"/>
  <c r="B15" i="3"/>
  <c r="B6" i="3"/>
  <c r="B35" i="3" s="1"/>
  <c r="B11" i="3"/>
  <c r="B9" i="3"/>
  <c r="B13" i="3"/>
  <c r="B17" i="3"/>
  <c r="B14" i="3"/>
  <c r="B22" i="3"/>
  <c r="B21" i="3"/>
  <c r="B18" i="3"/>
  <c r="B16" i="3"/>
  <c r="B20" i="3"/>
  <c r="B23" i="3"/>
  <c r="B7" i="3"/>
  <c r="B8" i="3"/>
  <c r="B25" i="3"/>
  <c r="B12" i="3"/>
  <c r="D14" i="2" l="1"/>
  <c r="J14" i="2" s="1"/>
  <c r="C7" i="3"/>
  <c r="C6" i="3"/>
  <c r="C35" i="3" s="1"/>
  <c r="C11" i="3"/>
  <c r="C8" i="3"/>
  <c r="C16" i="3"/>
  <c r="C20" i="3"/>
  <c r="C22" i="3"/>
  <c r="C12" i="3"/>
  <c r="C18" i="3"/>
  <c r="C9" i="3"/>
  <c r="C15" i="3"/>
  <c r="C25" i="3"/>
  <c r="C13" i="3"/>
  <c r="C10" i="3"/>
  <c r="C17" i="3"/>
  <c r="C24" i="3"/>
  <c r="C23" i="3"/>
  <c r="C14" i="3"/>
  <c r="C21" i="3"/>
  <c r="C19" i="3"/>
  <c r="C15" i="2"/>
  <c r="B15" i="2" s="1"/>
  <c r="D15" i="2" s="1"/>
  <c r="A16" i="2"/>
  <c r="A17" i="2" l="1"/>
  <c r="C16" i="2"/>
  <c r="B16" i="2" s="1"/>
  <c r="D16" i="2" s="1"/>
  <c r="A18" i="2" l="1"/>
  <c r="C17" i="2"/>
  <c r="B17" i="2" s="1"/>
  <c r="D17" i="2" s="1"/>
  <c r="C18" i="2" l="1"/>
  <c r="B18" i="2" s="1"/>
  <c r="D18" i="2" s="1"/>
  <c r="A19" i="2"/>
  <c r="C19" i="2" l="1"/>
  <c r="B19" i="2" s="1"/>
  <c r="D19" i="2" s="1"/>
  <c r="A20" i="2"/>
  <c r="A21" i="2" l="1"/>
  <c r="C20" i="2"/>
  <c r="B20" i="2" s="1"/>
  <c r="D20" i="2" s="1"/>
  <c r="A22" i="2" l="1"/>
  <c r="C21" i="2"/>
  <c r="B21" i="2" s="1"/>
  <c r="D21" i="2" s="1"/>
  <c r="C22" i="2" l="1"/>
  <c r="B22" i="2" s="1"/>
  <c r="D22" i="2" s="1"/>
  <c r="A23" i="2"/>
  <c r="C23" i="2" l="1"/>
  <c r="B23" i="2" s="1"/>
  <c r="D23" i="2" s="1"/>
  <c r="A24" i="2"/>
  <c r="A25" i="2" l="1"/>
  <c r="C24" i="2"/>
  <c r="B24" i="2" s="1"/>
  <c r="D24" i="2" s="1"/>
  <c r="A26" i="2" l="1"/>
  <c r="C25" i="2"/>
  <c r="B25" i="2" s="1"/>
  <c r="D25" i="2" s="1"/>
  <c r="C26" i="2" l="1"/>
  <c r="B26" i="2" s="1"/>
  <c r="D26" i="2" s="1"/>
  <c r="A27" i="2"/>
  <c r="C27" i="2" l="1"/>
  <c r="B27" i="2" s="1"/>
  <c r="D27" i="2" s="1"/>
  <c r="A28" i="2"/>
  <c r="A29" i="2" l="1"/>
  <c r="C28" i="2"/>
  <c r="B28" i="2" s="1"/>
  <c r="D28" i="2" s="1"/>
  <c r="A30" i="2" l="1"/>
  <c r="C29" i="2"/>
  <c r="B29" i="2" s="1"/>
  <c r="D29" i="2" s="1"/>
  <c r="A31" i="2" l="1"/>
  <c r="C30" i="2"/>
  <c r="B30" i="2" s="1"/>
  <c r="D30" i="2" s="1"/>
  <c r="A32" i="2" l="1"/>
  <c r="C31" i="2"/>
  <c r="B31" i="2" s="1"/>
  <c r="D31" i="2" s="1"/>
  <c r="A33" i="2" l="1"/>
  <c r="C32" i="2"/>
  <c r="B32" i="2" s="1"/>
  <c r="D32" i="2" s="1"/>
  <c r="A34" i="2" l="1"/>
  <c r="C33" i="2"/>
  <c r="B33" i="2" s="1"/>
  <c r="D33" i="2" s="1"/>
  <c r="A35" i="2" l="1"/>
  <c r="C34" i="2"/>
  <c r="B34" i="2" s="1"/>
  <c r="D34" i="2" s="1"/>
  <c r="A36" i="2" l="1"/>
  <c r="C35" i="2"/>
  <c r="B35" i="2" s="1"/>
  <c r="D35" i="2" s="1"/>
  <c r="A37" i="2" l="1"/>
  <c r="C36" i="2"/>
  <c r="B36" i="2" s="1"/>
  <c r="D36" i="2" s="1"/>
  <c r="A38" i="2" l="1"/>
  <c r="C37" i="2"/>
  <c r="B37" i="2" s="1"/>
  <c r="D37" i="2" s="1"/>
  <c r="A39" i="2" l="1"/>
  <c r="C38" i="2"/>
  <c r="B38" i="2" s="1"/>
  <c r="D38" i="2" s="1"/>
  <c r="A40" i="2" l="1"/>
  <c r="C39" i="2"/>
  <c r="B39" i="2" s="1"/>
  <c r="D39" i="2" s="1"/>
  <c r="A41" i="2" l="1"/>
  <c r="C40" i="2"/>
  <c r="B40" i="2" s="1"/>
  <c r="D40" i="2" s="1"/>
  <c r="A42" i="2" l="1"/>
  <c r="C41" i="2"/>
  <c r="B41" i="2" s="1"/>
  <c r="D41" i="2" s="1"/>
  <c r="A43" i="2" l="1"/>
  <c r="C42" i="2"/>
  <c r="B42" i="2" s="1"/>
  <c r="D42" i="2" s="1"/>
  <c r="A44" i="2" l="1"/>
  <c r="C43" i="2"/>
  <c r="B43" i="2" s="1"/>
  <c r="D43" i="2" s="1"/>
  <c r="A45" i="2" l="1"/>
  <c r="C44" i="2"/>
  <c r="B44" i="2" s="1"/>
  <c r="D44" i="2" s="1"/>
  <c r="A46" i="2" l="1"/>
  <c r="C45" i="2"/>
  <c r="B45" i="2" s="1"/>
  <c r="D45" i="2" s="1"/>
  <c r="A47" i="2" l="1"/>
  <c r="C46" i="2"/>
  <c r="B46" i="2" s="1"/>
  <c r="D46" i="2" s="1"/>
  <c r="A48" i="2" l="1"/>
  <c r="C47" i="2"/>
  <c r="B47" i="2" s="1"/>
  <c r="D47" i="2" s="1"/>
  <c r="A49" i="2" l="1"/>
  <c r="C48" i="2"/>
  <c r="B48" i="2" s="1"/>
  <c r="D48" i="2" s="1"/>
  <c r="A50" i="2" l="1"/>
  <c r="C49" i="2"/>
  <c r="B49" i="2" s="1"/>
  <c r="D49" i="2" s="1"/>
  <c r="A51" i="2" l="1"/>
  <c r="C50" i="2"/>
  <c r="B50" i="2" s="1"/>
  <c r="D50" i="2" s="1"/>
  <c r="A52" i="2" l="1"/>
  <c r="C51" i="2"/>
  <c r="B51" i="2" s="1"/>
  <c r="D51" i="2" s="1"/>
  <c r="A53" i="2" l="1"/>
  <c r="C52" i="2"/>
  <c r="B52" i="2" s="1"/>
  <c r="D52" i="2" s="1"/>
  <c r="A54" i="2" l="1"/>
  <c r="C53" i="2"/>
  <c r="B53" i="2" s="1"/>
  <c r="D53" i="2" s="1"/>
  <c r="A55" i="2" l="1"/>
  <c r="C54" i="2"/>
  <c r="B54" i="2" s="1"/>
  <c r="D54" i="2" s="1"/>
  <c r="A56" i="2" l="1"/>
  <c r="C55" i="2"/>
  <c r="B55" i="2" s="1"/>
  <c r="D55" i="2" s="1"/>
  <c r="A57" i="2" l="1"/>
  <c r="C56" i="2"/>
  <c r="B56" i="2" s="1"/>
  <c r="D56" i="2" s="1"/>
  <c r="A58" i="2" l="1"/>
  <c r="C57" i="2"/>
  <c r="B57" i="2" s="1"/>
  <c r="D57" i="2" s="1"/>
  <c r="A59" i="2" l="1"/>
  <c r="C58" i="2"/>
  <c r="B58" i="2" s="1"/>
  <c r="D58" i="2" s="1"/>
  <c r="A60" i="2" l="1"/>
  <c r="C59" i="2"/>
  <c r="B59" i="2" s="1"/>
  <c r="D59" i="2" s="1"/>
  <c r="A61" i="2" l="1"/>
  <c r="C60" i="2"/>
  <c r="B60" i="2" s="1"/>
  <c r="D60" i="2" s="1"/>
  <c r="A62" i="2" l="1"/>
  <c r="C61" i="2"/>
  <c r="B61" i="2" s="1"/>
  <c r="D61" i="2" s="1"/>
  <c r="A63" i="2" l="1"/>
  <c r="C62" i="2"/>
  <c r="B62" i="2" s="1"/>
  <c r="D62" i="2" s="1"/>
  <c r="A64" i="2" l="1"/>
  <c r="C63" i="2"/>
  <c r="B63" i="2" s="1"/>
  <c r="D63" i="2" s="1"/>
  <c r="A65" i="2" l="1"/>
  <c r="C64" i="2"/>
  <c r="B64" i="2" s="1"/>
  <c r="D64" i="2" s="1"/>
  <c r="A66" i="2" l="1"/>
  <c r="C65" i="2"/>
  <c r="B65" i="2" s="1"/>
  <c r="D65" i="2" s="1"/>
  <c r="A67" i="2" l="1"/>
  <c r="C66" i="2"/>
  <c r="B66" i="2" s="1"/>
  <c r="D66" i="2" s="1"/>
  <c r="A68" i="2" l="1"/>
  <c r="C67" i="2"/>
  <c r="B67" i="2" s="1"/>
  <c r="D67" i="2" s="1"/>
  <c r="A69" i="2" l="1"/>
  <c r="C68" i="2"/>
  <c r="B68" i="2" s="1"/>
  <c r="D68" i="2" s="1"/>
  <c r="A70" i="2" l="1"/>
  <c r="C69" i="2"/>
  <c r="B69" i="2" s="1"/>
  <c r="D69" i="2" s="1"/>
  <c r="A71" i="2" l="1"/>
  <c r="C70" i="2"/>
  <c r="B70" i="2" s="1"/>
  <c r="D70" i="2" s="1"/>
  <c r="A72" i="2" l="1"/>
  <c r="C71" i="2"/>
  <c r="B71" i="2" s="1"/>
  <c r="D71" i="2" s="1"/>
  <c r="A73" i="2" l="1"/>
  <c r="C72" i="2"/>
  <c r="B72" i="2" s="1"/>
  <c r="D72" i="2" s="1"/>
  <c r="A74" i="2" l="1"/>
  <c r="C73" i="2"/>
  <c r="B73" i="2" s="1"/>
  <c r="D73" i="2" s="1"/>
  <c r="A75" i="2" l="1"/>
  <c r="C74" i="2"/>
  <c r="B74" i="2" s="1"/>
  <c r="D74" i="2" s="1"/>
  <c r="A76" i="2" l="1"/>
  <c r="C75" i="2"/>
  <c r="B75" i="2" s="1"/>
  <c r="D75" i="2" s="1"/>
  <c r="A77" i="2" l="1"/>
  <c r="C76" i="2"/>
  <c r="B76" i="2" s="1"/>
  <c r="D76" i="2" s="1"/>
  <c r="A78" i="2" l="1"/>
  <c r="C77" i="2"/>
  <c r="B77" i="2" s="1"/>
  <c r="D77" i="2" s="1"/>
  <c r="A79" i="2" l="1"/>
  <c r="C78" i="2"/>
  <c r="B78" i="2" s="1"/>
  <c r="D78" i="2" s="1"/>
  <c r="A80" i="2" l="1"/>
  <c r="C79" i="2"/>
  <c r="B79" i="2" s="1"/>
  <c r="D79" i="2" s="1"/>
  <c r="A81" i="2" l="1"/>
  <c r="C80" i="2"/>
  <c r="B80" i="2" s="1"/>
  <c r="D80" i="2" s="1"/>
  <c r="A82" i="2" l="1"/>
  <c r="C81" i="2"/>
  <c r="B81" i="2" s="1"/>
  <c r="D81" i="2" s="1"/>
  <c r="A83" i="2" l="1"/>
  <c r="C82" i="2"/>
  <c r="B82" i="2" s="1"/>
  <c r="D82" i="2" s="1"/>
  <c r="A84" i="2" l="1"/>
  <c r="C83" i="2"/>
  <c r="B83" i="2" s="1"/>
  <c r="D83" i="2" s="1"/>
  <c r="A85" i="2" l="1"/>
  <c r="C84" i="2"/>
  <c r="B84" i="2" s="1"/>
  <c r="D84" i="2" s="1"/>
  <c r="A86" i="2" l="1"/>
  <c r="C85" i="2"/>
  <c r="B85" i="2" s="1"/>
  <c r="D85" i="2" s="1"/>
  <c r="A87" i="2" l="1"/>
  <c r="C86" i="2"/>
  <c r="B86" i="2" s="1"/>
  <c r="D86" i="2" s="1"/>
  <c r="A88" i="2" l="1"/>
  <c r="C87" i="2"/>
  <c r="B87" i="2" s="1"/>
  <c r="D87" i="2" s="1"/>
  <c r="A89" i="2" l="1"/>
  <c r="C88" i="2"/>
  <c r="B88" i="2" s="1"/>
  <c r="D88" i="2" s="1"/>
  <c r="A90" i="2" l="1"/>
  <c r="C89" i="2"/>
  <c r="B89" i="2" s="1"/>
  <c r="D89" i="2" s="1"/>
  <c r="A91" i="2" l="1"/>
  <c r="C90" i="2"/>
  <c r="B90" i="2" s="1"/>
  <c r="D90" i="2" s="1"/>
  <c r="A92" i="2" l="1"/>
  <c r="C91" i="2"/>
  <c r="B91" i="2" s="1"/>
  <c r="D91" i="2" s="1"/>
  <c r="A93" i="2" l="1"/>
  <c r="C92" i="2"/>
  <c r="B92" i="2" s="1"/>
  <c r="D92" i="2" s="1"/>
  <c r="A94" i="2" l="1"/>
  <c r="C93" i="2"/>
  <c r="B93" i="2" s="1"/>
  <c r="D93" i="2" s="1"/>
  <c r="A95" i="2" l="1"/>
  <c r="C94" i="2"/>
  <c r="B94" i="2" s="1"/>
  <c r="D94" i="2" s="1"/>
  <c r="A96" i="2" l="1"/>
  <c r="C95" i="2"/>
  <c r="B95" i="2" s="1"/>
  <c r="D95" i="2" s="1"/>
  <c r="A97" i="2" l="1"/>
  <c r="C96" i="2"/>
  <c r="B96" i="2" s="1"/>
  <c r="D96" i="2" s="1"/>
  <c r="A98" i="2" l="1"/>
  <c r="C97" i="2"/>
  <c r="B97" i="2" s="1"/>
  <c r="D97" i="2" s="1"/>
  <c r="A99" i="2" l="1"/>
  <c r="C98" i="2"/>
  <c r="B98" i="2" s="1"/>
  <c r="D98" i="2" s="1"/>
  <c r="A100" i="2" l="1"/>
  <c r="C99" i="2"/>
  <c r="B99" i="2" s="1"/>
  <c r="D99" i="2" s="1"/>
  <c r="A101" i="2" l="1"/>
  <c r="C100" i="2"/>
  <c r="B100" i="2" s="1"/>
  <c r="D100" i="2" s="1"/>
  <c r="A102" i="2" l="1"/>
  <c r="C101" i="2"/>
  <c r="B101" i="2" s="1"/>
  <c r="D101" i="2" s="1"/>
  <c r="A103" i="2" l="1"/>
  <c r="C102" i="2"/>
  <c r="B102" i="2" s="1"/>
  <c r="D102" i="2" s="1"/>
  <c r="A104" i="2" l="1"/>
  <c r="C103" i="2"/>
  <c r="B103" i="2" s="1"/>
  <c r="D103" i="2" s="1"/>
  <c r="A105" i="2" l="1"/>
  <c r="C104" i="2"/>
  <c r="B104" i="2" s="1"/>
  <c r="D104" i="2" s="1"/>
  <c r="C105" i="2" l="1"/>
  <c r="B105" i="2" s="1"/>
  <c r="D105" i="2" s="1"/>
  <c r="A106" i="2"/>
  <c r="A107" i="2" l="1"/>
  <c r="C106" i="2"/>
  <c r="B106" i="2" s="1"/>
  <c r="D106" i="2" s="1"/>
  <c r="A108" i="2" l="1"/>
  <c r="C107" i="2"/>
  <c r="B107" i="2" s="1"/>
  <c r="D107" i="2" s="1"/>
  <c r="C108" i="2" l="1"/>
  <c r="B108" i="2" s="1"/>
  <c r="D108" i="2" s="1"/>
  <c r="A109" i="2"/>
  <c r="C109" i="2" l="1"/>
  <c r="B109" i="2" s="1"/>
  <c r="D109" i="2" s="1"/>
  <c r="A110" i="2"/>
  <c r="C110" i="2" l="1"/>
  <c r="B110" i="2" s="1"/>
  <c r="D110" i="2" s="1"/>
  <c r="A111" i="2"/>
  <c r="A112" i="2" l="1"/>
  <c r="C111" i="2"/>
  <c r="B111" i="2" s="1"/>
  <c r="D111" i="2" s="1"/>
  <c r="A113" i="2" l="1"/>
  <c r="C112" i="2"/>
  <c r="B112" i="2" s="1"/>
  <c r="D112" i="2" s="1"/>
  <c r="C113" i="2" l="1"/>
  <c r="B113" i="2" s="1"/>
  <c r="D113" i="2" s="1"/>
  <c r="A114" i="2"/>
  <c r="A115" i="2" l="1"/>
  <c r="C114" i="2"/>
  <c r="B114" i="2" s="1"/>
  <c r="D114" i="2" s="1"/>
  <c r="A116" i="2" l="1"/>
  <c r="C115" i="2"/>
  <c r="B115" i="2" s="1"/>
  <c r="D115" i="2" s="1"/>
  <c r="C116" i="2" l="1"/>
  <c r="B116" i="2" s="1"/>
  <c r="D116" i="2" s="1"/>
  <c r="A117" i="2"/>
  <c r="C117" i="2" l="1"/>
  <c r="B117" i="2" s="1"/>
  <c r="D117" i="2" s="1"/>
  <c r="A118" i="2"/>
  <c r="C118" i="2" l="1"/>
  <c r="B118" i="2" s="1"/>
  <c r="D118" i="2" s="1"/>
  <c r="A119" i="2"/>
  <c r="A120" i="2" l="1"/>
  <c r="C119" i="2"/>
  <c r="B119" i="2" s="1"/>
  <c r="D119" i="2" s="1"/>
  <c r="A121" i="2" l="1"/>
  <c r="C120" i="2"/>
  <c r="B120" i="2" s="1"/>
  <c r="D120" i="2" s="1"/>
  <c r="C121" i="2" l="1"/>
  <c r="B121" i="2" s="1"/>
  <c r="D121" i="2" s="1"/>
  <c r="A122" i="2"/>
  <c r="A123" i="2" l="1"/>
  <c r="C122" i="2"/>
  <c r="B122" i="2" s="1"/>
  <c r="D122" i="2" s="1"/>
  <c r="A124" i="2" l="1"/>
  <c r="C123" i="2"/>
  <c r="B123" i="2" s="1"/>
  <c r="D123" i="2" s="1"/>
  <c r="C124" i="2" l="1"/>
  <c r="B124" i="2" s="1"/>
  <c r="D124" i="2" s="1"/>
  <c r="A125" i="2"/>
  <c r="A126" i="2" l="1"/>
  <c r="C125" i="2"/>
  <c r="B125" i="2" s="1"/>
  <c r="D125" i="2" s="1"/>
  <c r="A127" i="2" l="1"/>
  <c r="C126" i="2"/>
  <c r="B126" i="2" s="1"/>
  <c r="D126" i="2" s="1"/>
  <c r="C127" i="2" l="1"/>
  <c r="B127" i="2" s="1"/>
  <c r="D127" i="2" s="1"/>
  <c r="A128" i="2"/>
  <c r="C128" i="2" l="1"/>
  <c r="B128" i="2" s="1"/>
  <c r="D128" i="2" s="1"/>
  <c r="A129" i="2"/>
  <c r="A130" i="2" l="1"/>
  <c r="C129" i="2"/>
  <c r="B129" i="2" s="1"/>
  <c r="D129" i="2" s="1"/>
  <c r="C130" i="2" l="1"/>
  <c r="B130" i="2" s="1"/>
  <c r="D130" i="2" s="1"/>
  <c r="A131" i="2"/>
  <c r="C131" i="2" l="1"/>
  <c r="B131" i="2" s="1"/>
  <c r="D131" i="2" s="1"/>
  <c r="A132" i="2"/>
  <c r="C132" i="2" l="1"/>
  <c r="B132" i="2" s="1"/>
  <c r="D132" i="2" s="1"/>
  <c r="A133" i="2"/>
  <c r="A134" i="2" l="1"/>
  <c r="C133" i="2"/>
  <c r="B133" i="2" s="1"/>
  <c r="D133" i="2" s="1"/>
  <c r="A135" i="2" l="1"/>
  <c r="C134" i="2"/>
  <c r="B134" i="2" s="1"/>
  <c r="D134" i="2" s="1"/>
  <c r="C135" i="2" l="1"/>
  <c r="B135" i="2" s="1"/>
  <c r="D135" i="2" s="1"/>
  <c r="A136" i="2"/>
  <c r="C136" i="2" l="1"/>
  <c r="B136" i="2" s="1"/>
  <c r="D136" i="2" s="1"/>
  <c r="A137" i="2"/>
  <c r="A138" i="2" l="1"/>
  <c r="C137" i="2"/>
  <c r="B137" i="2" s="1"/>
  <c r="D137" i="2" s="1"/>
  <c r="C138" i="2" l="1"/>
  <c r="B138" i="2" s="1"/>
  <c r="D138" i="2" s="1"/>
  <c r="A139" i="2"/>
  <c r="C139" i="2" l="1"/>
  <c r="B139" i="2" s="1"/>
  <c r="D139" i="2" s="1"/>
  <c r="A140" i="2"/>
  <c r="C140" i="2" l="1"/>
  <c r="B140" i="2" s="1"/>
  <c r="D140" i="2" s="1"/>
  <c r="A141" i="2"/>
  <c r="A142" i="2" l="1"/>
  <c r="C141" i="2"/>
  <c r="B141" i="2" s="1"/>
  <c r="D141" i="2" s="1"/>
  <c r="A143" i="2" l="1"/>
  <c r="C142" i="2"/>
  <c r="B142" i="2" s="1"/>
  <c r="D142" i="2" s="1"/>
  <c r="C143" i="2" l="1"/>
  <c r="B143" i="2" s="1"/>
  <c r="D143" i="2" s="1"/>
  <c r="A144" i="2"/>
  <c r="C144" i="2" l="1"/>
  <c r="B144" i="2" s="1"/>
  <c r="D144" i="2" s="1"/>
  <c r="A145" i="2"/>
  <c r="A146" i="2" l="1"/>
  <c r="C145" i="2"/>
  <c r="B145" i="2" s="1"/>
  <c r="D145" i="2" s="1"/>
  <c r="C146" i="2" l="1"/>
  <c r="B146" i="2" s="1"/>
  <c r="D146" i="2" s="1"/>
  <c r="A147" i="2"/>
  <c r="C147" i="2" l="1"/>
  <c r="B147" i="2" s="1"/>
  <c r="D147" i="2" s="1"/>
  <c r="A148" i="2"/>
  <c r="C148" i="2" l="1"/>
  <c r="B148" i="2" s="1"/>
  <c r="D148" i="2" s="1"/>
  <c r="A149" i="2"/>
  <c r="A150" i="2" l="1"/>
  <c r="C149" i="2"/>
  <c r="B149" i="2" s="1"/>
  <c r="D149" i="2" s="1"/>
  <c r="A151" i="2" l="1"/>
  <c r="C150" i="2"/>
  <c r="B150" i="2" s="1"/>
  <c r="D150" i="2" s="1"/>
  <c r="C151" i="2" l="1"/>
  <c r="B151" i="2" s="1"/>
  <c r="D151" i="2" s="1"/>
  <c r="A152" i="2"/>
  <c r="C152" i="2" l="1"/>
  <c r="B152" i="2" s="1"/>
  <c r="D152" i="2" s="1"/>
  <c r="A153" i="2"/>
  <c r="A154" i="2" l="1"/>
  <c r="C153" i="2"/>
  <c r="B153" i="2" s="1"/>
  <c r="D153" i="2" s="1"/>
  <c r="C154" i="2" l="1"/>
  <c r="B154" i="2" s="1"/>
  <c r="D154" i="2" s="1"/>
  <c r="A155" i="2"/>
  <c r="C155" i="2" l="1"/>
  <c r="B155" i="2" s="1"/>
  <c r="D155" i="2" s="1"/>
  <c r="A156" i="2"/>
  <c r="C156" i="2" l="1"/>
  <c r="B156" i="2" s="1"/>
  <c r="D156" i="2" s="1"/>
  <c r="A157" i="2"/>
  <c r="A158" i="2" l="1"/>
  <c r="C157" i="2"/>
  <c r="B157" i="2" s="1"/>
  <c r="D157" i="2" s="1"/>
  <c r="A159" i="2" l="1"/>
  <c r="C158" i="2"/>
  <c r="B158" i="2" s="1"/>
  <c r="D158" i="2" s="1"/>
  <c r="C159" i="2" l="1"/>
  <c r="B159" i="2" s="1"/>
  <c r="D159" i="2" s="1"/>
  <c r="A160" i="2"/>
  <c r="C160" i="2" l="1"/>
  <c r="B160" i="2" s="1"/>
  <c r="D160" i="2" s="1"/>
  <c r="A161" i="2"/>
  <c r="A162" i="2" l="1"/>
  <c r="C161" i="2"/>
  <c r="B161" i="2" s="1"/>
  <c r="D161" i="2" s="1"/>
  <c r="C162" i="2" l="1"/>
  <c r="B162" i="2" s="1"/>
  <c r="D162" i="2" s="1"/>
  <c r="A163" i="2"/>
  <c r="C163" i="2" l="1"/>
  <c r="B163" i="2" s="1"/>
  <c r="D163" i="2" s="1"/>
  <c r="A164" i="2"/>
  <c r="C164" i="2" l="1"/>
  <c r="B164" i="2" s="1"/>
  <c r="D164" i="2" s="1"/>
  <c r="A165" i="2"/>
  <c r="A166" i="2" l="1"/>
  <c r="C165" i="2"/>
  <c r="B165" i="2" s="1"/>
  <c r="D165" i="2" s="1"/>
  <c r="A167" i="2" l="1"/>
  <c r="C166" i="2"/>
  <c r="B166" i="2" s="1"/>
  <c r="D166" i="2" s="1"/>
  <c r="C167" i="2" l="1"/>
  <c r="B167" i="2" s="1"/>
  <c r="D167" i="2" s="1"/>
  <c r="A168" i="2"/>
  <c r="C168" i="2" l="1"/>
  <c r="B168" i="2" s="1"/>
  <c r="D168" i="2" s="1"/>
  <c r="A169" i="2"/>
  <c r="A170" i="2" l="1"/>
  <c r="C169" i="2"/>
  <c r="B169" i="2" s="1"/>
  <c r="D169" i="2" s="1"/>
  <c r="C170" i="2" l="1"/>
  <c r="B170" i="2" s="1"/>
  <c r="D170" i="2" s="1"/>
  <c r="A171" i="2"/>
  <c r="C171" i="2" l="1"/>
  <c r="B171" i="2" s="1"/>
  <c r="D171" i="2" s="1"/>
  <c r="A172" i="2"/>
  <c r="C172" i="2" l="1"/>
  <c r="B172" i="2" s="1"/>
  <c r="D172" i="2" s="1"/>
  <c r="A173" i="2"/>
  <c r="A174" i="2" l="1"/>
  <c r="C173" i="2"/>
  <c r="B173" i="2" s="1"/>
  <c r="D173" i="2" s="1"/>
  <c r="A175" i="2" l="1"/>
  <c r="C174" i="2"/>
  <c r="B174" i="2" s="1"/>
  <c r="D174" i="2" s="1"/>
  <c r="C175" i="2" l="1"/>
  <c r="B175" i="2" s="1"/>
  <c r="D175" i="2" s="1"/>
  <c r="A176" i="2"/>
  <c r="C176" i="2" l="1"/>
  <c r="B176" i="2" s="1"/>
  <c r="D176" i="2" s="1"/>
  <c r="A177" i="2"/>
  <c r="A178" i="2" l="1"/>
  <c r="C177" i="2"/>
  <c r="B177" i="2" s="1"/>
  <c r="D177" i="2" s="1"/>
  <c r="C178" i="2" l="1"/>
  <c r="B178" i="2" s="1"/>
  <c r="D178" i="2" s="1"/>
  <c r="A179" i="2"/>
  <c r="C179" i="2" l="1"/>
  <c r="B179" i="2" s="1"/>
  <c r="D179" i="2" s="1"/>
  <c r="A180" i="2"/>
  <c r="C180" i="2" l="1"/>
  <c r="B180" i="2" s="1"/>
  <c r="D180" i="2" s="1"/>
  <c r="A181" i="2"/>
  <c r="A182" i="2" l="1"/>
  <c r="C181" i="2"/>
  <c r="B181" i="2" s="1"/>
  <c r="D181" i="2" s="1"/>
  <c r="A183" i="2" l="1"/>
  <c r="C182" i="2"/>
  <c r="B182" i="2" s="1"/>
  <c r="D182" i="2" s="1"/>
  <c r="C183" i="2" l="1"/>
  <c r="B183" i="2" s="1"/>
  <c r="D183" i="2" s="1"/>
  <c r="A184" i="2"/>
  <c r="C184" i="2" l="1"/>
  <c r="B184" i="2" s="1"/>
  <c r="D184" i="2" s="1"/>
  <c r="A185" i="2"/>
  <c r="A186" i="2" l="1"/>
  <c r="C185" i="2"/>
  <c r="B185" i="2" s="1"/>
  <c r="D185" i="2" s="1"/>
  <c r="C186" i="2" l="1"/>
  <c r="B186" i="2" s="1"/>
  <c r="D186" i="2" s="1"/>
  <c r="A187" i="2"/>
  <c r="C187" i="2" l="1"/>
  <c r="B187" i="2" s="1"/>
  <c r="D187" i="2" s="1"/>
  <c r="A188" i="2"/>
  <c r="C188" i="2" l="1"/>
  <c r="B188" i="2" s="1"/>
  <c r="D188" i="2" s="1"/>
  <c r="A189" i="2"/>
  <c r="A190" i="2" l="1"/>
  <c r="C189" i="2"/>
  <c r="B189" i="2" s="1"/>
  <c r="D189" i="2" s="1"/>
  <c r="A191" i="2" l="1"/>
  <c r="C190" i="2"/>
  <c r="B190" i="2" s="1"/>
  <c r="D190" i="2" s="1"/>
  <c r="C191" i="2" l="1"/>
  <c r="B191" i="2" s="1"/>
  <c r="D191" i="2" s="1"/>
  <c r="A192" i="2"/>
  <c r="C192" i="2" l="1"/>
  <c r="B192" i="2" s="1"/>
  <c r="D192" i="2" s="1"/>
  <c r="A193" i="2"/>
  <c r="A194" i="2" l="1"/>
  <c r="C193" i="2"/>
  <c r="B193" i="2" s="1"/>
  <c r="D193" i="2" s="1"/>
  <c r="C194" i="2" l="1"/>
  <c r="B194" i="2" s="1"/>
  <c r="D194" i="2" s="1"/>
  <c r="A195" i="2"/>
  <c r="C195" i="2" l="1"/>
  <c r="B195" i="2" s="1"/>
  <c r="D195" i="2" s="1"/>
  <c r="A196" i="2"/>
  <c r="C196" i="2" l="1"/>
  <c r="B196" i="2" s="1"/>
  <c r="D196" i="2" s="1"/>
  <c r="A197" i="2"/>
  <c r="A198" i="2" l="1"/>
  <c r="C197" i="2"/>
  <c r="B197" i="2" s="1"/>
  <c r="D197" i="2" s="1"/>
  <c r="A199" i="2" l="1"/>
  <c r="C198" i="2"/>
  <c r="B198" i="2" s="1"/>
  <c r="D198" i="2" s="1"/>
  <c r="C199" i="2" l="1"/>
  <c r="B199" i="2" s="1"/>
  <c r="D199" i="2" s="1"/>
  <c r="A200" i="2"/>
  <c r="C200" i="2" l="1"/>
  <c r="B200" i="2" s="1"/>
  <c r="D200" i="2" s="1"/>
  <c r="A201" i="2"/>
  <c r="A202" i="2" l="1"/>
  <c r="C201" i="2"/>
  <c r="B201" i="2" s="1"/>
  <c r="D201" i="2" s="1"/>
  <c r="C202" i="2" l="1"/>
  <c r="B202" i="2" s="1"/>
  <c r="D202" i="2" s="1"/>
  <c r="A203" i="2"/>
  <c r="C203" i="2" l="1"/>
  <c r="B203" i="2" s="1"/>
  <c r="D203" i="2" s="1"/>
  <c r="A204" i="2"/>
  <c r="C204" i="2" l="1"/>
  <c r="B204" i="2" s="1"/>
  <c r="D204" i="2" s="1"/>
  <c r="A205" i="2"/>
  <c r="A206" i="2" l="1"/>
  <c r="C205" i="2"/>
  <c r="B205" i="2" s="1"/>
  <c r="D205" i="2" s="1"/>
  <c r="A207" i="2" l="1"/>
  <c r="C206" i="2"/>
  <c r="B206" i="2" s="1"/>
  <c r="D206" i="2" s="1"/>
  <c r="C207" i="2" l="1"/>
  <c r="B207" i="2" s="1"/>
  <c r="D207" i="2" s="1"/>
  <c r="A208" i="2"/>
  <c r="C208" i="2" l="1"/>
  <c r="B208" i="2" s="1"/>
  <c r="D208" i="2" s="1"/>
  <c r="A209" i="2"/>
  <c r="A210" i="2" l="1"/>
  <c r="C209" i="2"/>
  <c r="B209" i="2" s="1"/>
  <c r="D209" i="2" s="1"/>
  <c r="C210" i="2" l="1"/>
  <c r="B210" i="2" s="1"/>
  <c r="D210" i="2" s="1"/>
  <c r="A211" i="2"/>
  <c r="C211" i="2" l="1"/>
  <c r="B211" i="2" s="1"/>
  <c r="D211" i="2" s="1"/>
  <c r="A212" i="2"/>
  <c r="C212" i="2" l="1"/>
  <c r="B212" i="2" s="1"/>
  <c r="D212" i="2" s="1"/>
  <c r="A213" i="2"/>
  <c r="A214" i="2" l="1"/>
  <c r="C213" i="2"/>
  <c r="B213" i="2" s="1"/>
  <c r="D213" i="2" s="1"/>
  <c r="A215" i="2" l="1"/>
  <c r="C214" i="2"/>
  <c r="B214" i="2" s="1"/>
  <c r="D214" i="2" s="1"/>
  <c r="C215" i="2" l="1"/>
  <c r="B215" i="2" s="1"/>
  <c r="D215" i="2" s="1"/>
  <c r="A216" i="2"/>
  <c r="C216" i="2" l="1"/>
  <c r="B216" i="2" s="1"/>
  <c r="D216" i="2" s="1"/>
  <c r="A217" i="2"/>
  <c r="A218" i="2" l="1"/>
  <c r="C217" i="2"/>
  <c r="B217" i="2" s="1"/>
  <c r="D217" i="2" s="1"/>
  <c r="C218" i="2" l="1"/>
  <c r="B218" i="2" s="1"/>
  <c r="D218" i="2" s="1"/>
  <c r="A219" i="2"/>
  <c r="C219" i="2" l="1"/>
  <c r="B219" i="2" s="1"/>
  <c r="D219" i="2" s="1"/>
  <c r="A220" i="2"/>
  <c r="C220" i="2" l="1"/>
  <c r="B220" i="2" s="1"/>
  <c r="D220" i="2" s="1"/>
  <c r="A221" i="2"/>
  <c r="A222" i="2" l="1"/>
  <c r="C221" i="2"/>
  <c r="B221" i="2" s="1"/>
  <c r="D221" i="2" s="1"/>
  <c r="A223" i="2" l="1"/>
  <c r="C222" i="2"/>
  <c r="B222" i="2" s="1"/>
  <c r="D222" i="2" s="1"/>
  <c r="C223" i="2" l="1"/>
  <c r="B223" i="2" s="1"/>
  <c r="D223" i="2" s="1"/>
  <c r="A224" i="2"/>
  <c r="C224" i="2" l="1"/>
  <c r="B224" i="2" s="1"/>
  <c r="D224" i="2" s="1"/>
  <c r="A225" i="2"/>
  <c r="A226" i="2" l="1"/>
  <c r="C225" i="2"/>
  <c r="B225" i="2" s="1"/>
  <c r="D225" i="2" s="1"/>
  <c r="C226" i="2" l="1"/>
  <c r="B226" i="2" s="1"/>
  <c r="D226" i="2" s="1"/>
  <c r="A227" i="2"/>
  <c r="C227" i="2" l="1"/>
  <c r="B227" i="2" s="1"/>
  <c r="D227" i="2" s="1"/>
  <c r="A228" i="2"/>
  <c r="C228" i="2" l="1"/>
  <c r="B228" i="2" s="1"/>
  <c r="D228" i="2" s="1"/>
  <c r="A229" i="2"/>
  <c r="A230" i="2" l="1"/>
  <c r="C229" i="2"/>
  <c r="B229" i="2" s="1"/>
  <c r="D229" i="2" s="1"/>
  <c r="A231" i="2" l="1"/>
  <c r="C230" i="2"/>
  <c r="B230" i="2" s="1"/>
  <c r="D230" i="2" s="1"/>
  <c r="C231" i="2" l="1"/>
  <c r="B231" i="2" s="1"/>
  <c r="D231" i="2" s="1"/>
  <c r="A232" i="2"/>
  <c r="C232" i="2" l="1"/>
  <c r="B232" i="2" s="1"/>
  <c r="D232" i="2" s="1"/>
  <c r="A233" i="2"/>
  <c r="A234" i="2" l="1"/>
  <c r="C233" i="2"/>
  <c r="B233" i="2" s="1"/>
  <c r="D233" i="2" s="1"/>
  <c r="C234" i="2" l="1"/>
  <c r="B234" i="2" s="1"/>
  <c r="D234" i="2" s="1"/>
  <c r="A235" i="2"/>
  <c r="C235" i="2" l="1"/>
  <c r="B235" i="2" s="1"/>
  <c r="D235" i="2" s="1"/>
  <c r="A236" i="2"/>
  <c r="C236" i="2" l="1"/>
  <c r="B236" i="2" s="1"/>
  <c r="D236" i="2" s="1"/>
  <c r="A237" i="2"/>
  <c r="A238" i="2" l="1"/>
  <c r="C237" i="2"/>
  <c r="B237" i="2" s="1"/>
  <c r="D237" i="2" s="1"/>
  <c r="A239" i="2" l="1"/>
  <c r="C238" i="2"/>
  <c r="B238" i="2" s="1"/>
  <c r="D238" i="2" s="1"/>
  <c r="C239" i="2" l="1"/>
  <c r="B239" i="2" s="1"/>
  <c r="D239" i="2" s="1"/>
  <c r="A240" i="2"/>
  <c r="C240" i="2" l="1"/>
  <c r="B240" i="2" s="1"/>
  <c r="D240" i="2" s="1"/>
  <c r="A241" i="2"/>
  <c r="A242" i="2" l="1"/>
  <c r="C241" i="2"/>
  <c r="B241" i="2" s="1"/>
  <c r="D241" i="2" s="1"/>
  <c r="C242" i="2" l="1"/>
  <c r="B242" i="2" s="1"/>
  <c r="D242" i="2" s="1"/>
  <c r="A243" i="2"/>
  <c r="C243" i="2" l="1"/>
  <c r="B243" i="2" s="1"/>
  <c r="D243" i="2" s="1"/>
  <c r="A244" i="2"/>
  <c r="A245" i="2" l="1"/>
  <c r="C244" i="2"/>
  <c r="B244" i="2" s="1"/>
  <c r="D244" i="2" s="1"/>
  <c r="A246" i="2" l="1"/>
  <c r="C245" i="2"/>
  <c r="B245" i="2" s="1"/>
  <c r="D245" i="2" s="1"/>
  <c r="C246" i="2" l="1"/>
  <c r="B246" i="2" s="1"/>
  <c r="D246" i="2" s="1"/>
  <c r="A247" i="2"/>
  <c r="C247" i="2" l="1"/>
  <c r="B247" i="2" s="1"/>
  <c r="D247" i="2" s="1"/>
  <c r="A248" i="2"/>
  <c r="C248" i="2" l="1"/>
  <c r="B248" i="2" s="1"/>
  <c r="D248" i="2" s="1"/>
  <c r="A249" i="2"/>
  <c r="A250" i="2" l="1"/>
  <c r="C249" i="2"/>
  <c r="B249" i="2" s="1"/>
  <c r="D249" i="2" s="1"/>
  <c r="A251" i="2" l="1"/>
  <c r="C250" i="2"/>
  <c r="B250" i="2" s="1"/>
  <c r="D250" i="2" s="1"/>
  <c r="C251" i="2" l="1"/>
  <c r="B251" i="2" s="1"/>
  <c r="D251" i="2" s="1"/>
  <c r="A252" i="2"/>
  <c r="A253" i="2" l="1"/>
  <c r="C252" i="2"/>
  <c r="B252" i="2" s="1"/>
  <c r="D252" i="2" s="1"/>
  <c r="A254" i="2" l="1"/>
  <c r="C253" i="2"/>
  <c r="B253" i="2" s="1"/>
  <c r="D253" i="2" s="1"/>
  <c r="C254" i="2" l="1"/>
  <c r="B254" i="2" s="1"/>
  <c r="D254" i="2" s="1"/>
  <c r="A255" i="2"/>
  <c r="C255" i="2" l="1"/>
  <c r="B255" i="2" s="1"/>
  <c r="D255" i="2" s="1"/>
  <c r="A256" i="2"/>
  <c r="C256" i="2" l="1"/>
  <c r="B256" i="2" s="1"/>
  <c r="D256" i="2" s="1"/>
  <c r="A257" i="2"/>
  <c r="A258" i="2" l="1"/>
  <c r="C257" i="2"/>
  <c r="B257" i="2" s="1"/>
  <c r="D257" i="2" s="1"/>
  <c r="C258" i="2" l="1"/>
  <c r="B258" i="2" s="1"/>
  <c r="D258" i="2" s="1"/>
  <c r="A259" i="2"/>
  <c r="C259" i="2" l="1"/>
  <c r="B259" i="2" s="1"/>
  <c r="D259" i="2" s="1"/>
  <c r="A260" i="2"/>
  <c r="A261" i="2" l="1"/>
  <c r="C260" i="2"/>
  <c r="B260" i="2" s="1"/>
  <c r="D260" i="2" s="1"/>
  <c r="A262" i="2" l="1"/>
  <c r="C261" i="2"/>
  <c r="B261" i="2" s="1"/>
  <c r="D261" i="2" s="1"/>
  <c r="C262" i="2" l="1"/>
  <c r="B262" i="2" s="1"/>
  <c r="D262" i="2" s="1"/>
  <c r="A263" i="2"/>
  <c r="C263" i="2" l="1"/>
  <c r="B263" i="2" s="1"/>
  <c r="D263" i="2" s="1"/>
  <c r="A264" i="2"/>
  <c r="C264" i="2" l="1"/>
  <c r="B264" i="2" s="1"/>
  <c r="D264" i="2" s="1"/>
  <c r="A265" i="2"/>
  <c r="A266" i="2" l="1"/>
  <c r="C265" i="2"/>
  <c r="B265" i="2" s="1"/>
  <c r="D265" i="2" s="1"/>
  <c r="A267" i="2" l="1"/>
  <c r="C266" i="2"/>
  <c r="B266" i="2" s="1"/>
  <c r="D266" i="2" s="1"/>
  <c r="C267" i="2" l="1"/>
  <c r="B267" i="2" s="1"/>
  <c r="D267" i="2" s="1"/>
  <c r="A268" i="2"/>
  <c r="A269" i="2" l="1"/>
  <c r="C268" i="2"/>
  <c r="B268" i="2" s="1"/>
  <c r="D268" i="2" s="1"/>
  <c r="A270" i="2" l="1"/>
  <c r="C269" i="2"/>
  <c r="B269" i="2" s="1"/>
  <c r="D269" i="2" s="1"/>
  <c r="C270" i="2" l="1"/>
  <c r="B270" i="2" s="1"/>
  <c r="D270" i="2" s="1"/>
  <c r="A271" i="2"/>
  <c r="C271" i="2" l="1"/>
  <c r="B271" i="2" s="1"/>
  <c r="D271" i="2" s="1"/>
  <c r="A272" i="2"/>
  <c r="C272" i="2" l="1"/>
  <c r="B272" i="2" s="1"/>
  <c r="D272" i="2" s="1"/>
  <c r="A273" i="2"/>
  <c r="A274" i="2" l="1"/>
  <c r="C273" i="2"/>
  <c r="B273" i="2" s="1"/>
  <c r="D273" i="2" s="1"/>
  <c r="C274" i="2" l="1"/>
  <c r="B274" i="2" s="1"/>
  <c r="D274" i="2" s="1"/>
  <c r="A275" i="2"/>
  <c r="C275" i="2" l="1"/>
  <c r="B275" i="2" s="1"/>
  <c r="D275" i="2" s="1"/>
  <c r="A276" i="2"/>
  <c r="A277" i="2" l="1"/>
  <c r="C276" i="2"/>
  <c r="B276" i="2" s="1"/>
  <c r="D276" i="2" s="1"/>
  <c r="A278" i="2" l="1"/>
  <c r="C277" i="2"/>
  <c r="B277" i="2" s="1"/>
  <c r="D277" i="2" s="1"/>
  <c r="C278" i="2" l="1"/>
  <c r="B278" i="2" s="1"/>
  <c r="D278" i="2" s="1"/>
  <c r="A279" i="2"/>
  <c r="C279" i="2" l="1"/>
  <c r="B279" i="2" s="1"/>
  <c r="D279" i="2" s="1"/>
  <c r="A280" i="2"/>
  <c r="C280" i="2" l="1"/>
  <c r="B280" i="2" s="1"/>
  <c r="D280" i="2" s="1"/>
  <c r="A281" i="2"/>
  <c r="C281" i="2" l="1"/>
  <c r="B281" i="2" s="1"/>
  <c r="D281" i="2" s="1"/>
  <c r="A282" i="2"/>
  <c r="C282" i="2" l="1"/>
  <c r="B282" i="2" s="1"/>
  <c r="D282" i="2" s="1"/>
  <c r="A283" i="2"/>
  <c r="C283" i="2" l="1"/>
  <c r="B283" i="2" s="1"/>
  <c r="D283" i="2" s="1"/>
  <c r="A284" i="2"/>
  <c r="C284" i="2" l="1"/>
  <c r="B284" i="2" s="1"/>
  <c r="D284" i="2" s="1"/>
  <c r="A285" i="2"/>
  <c r="C285" i="2" l="1"/>
  <c r="B285" i="2" s="1"/>
  <c r="D285" i="2" s="1"/>
  <c r="A286" i="2"/>
  <c r="C286" i="2" l="1"/>
  <c r="B286" i="2" s="1"/>
  <c r="D286" i="2" s="1"/>
  <c r="A287" i="2"/>
  <c r="C287" i="2" l="1"/>
  <c r="B287" i="2" s="1"/>
  <c r="D287" i="2" s="1"/>
  <c r="A288" i="2"/>
  <c r="C288" i="2" l="1"/>
  <c r="B288" i="2" s="1"/>
  <c r="D288" i="2" s="1"/>
  <c r="A289" i="2"/>
  <c r="C289" i="2" l="1"/>
  <c r="B289" i="2" s="1"/>
  <c r="D289" i="2" s="1"/>
  <c r="A290" i="2"/>
  <c r="C290" i="2" l="1"/>
  <c r="B290" i="2" s="1"/>
  <c r="D290" i="2" s="1"/>
  <c r="A291" i="2"/>
  <c r="C291" i="2" l="1"/>
  <c r="B291" i="2" s="1"/>
  <c r="D291" i="2" s="1"/>
  <c r="A292" i="2"/>
  <c r="C292" i="2" l="1"/>
  <c r="B292" i="2" s="1"/>
  <c r="D292" i="2" s="1"/>
  <c r="A293" i="2"/>
  <c r="C293" i="2" l="1"/>
  <c r="B293" i="2" s="1"/>
  <c r="D293" i="2" s="1"/>
  <c r="A294" i="2"/>
  <c r="C294" i="2" l="1"/>
  <c r="B294" i="2" s="1"/>
  <c r="D294" i="2" s="1"/>
  <c r="A295" i="2"/>
  <c r="C295" i="2" l="1"/>
  <c r="B295" i="2" s="1"/>
  <c r="D295" i="2" s="1"/>
  <c r="A296" i="2"/>
  <c r="C296" i="2" l="1"/>
  <c r="B296" i="2" s="1"/>
  <c r="D296" i="2" s="1"/>
  <c r="A297" i="2"/>
  <c r="C297" i="2" l="1"/>
  <c r="B297" i="2" s="1"/>
  <c r="D297" i="2" s="1"/>
  <c r="A298" i="2"/>
  <c r="C298" i="2" l="1"/>
  <c r="B298" i="2" s="1"/>
  <c r="D298" i="2" s="1"/>
  <c r="A299" i="2"/>
  <c r="C299" i="2" l="1"/>
  <c r="B299" i="2" s="1"/>
  <c r="D299" i="2" s="1"/>
  <c r="A300" i="2"/>
  <c r="C300" i="2" l="1"/>
  <c r="B300" i="2" s="1"/>
  <c r="D300" i="2" s="1"/>
  <c r="A301" i="2"/>
  <c r="C301" i="2" s="1"/>
  <c r="B301" i="2" s="1"/>
  <c r="D301" i="2" s="1"/>
</calcChain>
</file>

<file path=xl/sharedStrings.xml><?xml version="1.0" encoding="utf-8"?>
<sst xmlns="http://schemas.openxmlformats.org/spreadsheetml/2006/main" count="88" uniqueCount="22">
  <si>
    <t>Onderwerpen</t>
  </si>
  <si>
    <t>Onderwerp</t>
  </si>
  <si>
    <t>Aantal vragen</t>
  </si>
  <si>
    <t>1 Excel</t>
  </si>
  <si>
    <t>x</t>
  </si>
  <si>
    <t>Resultaten</t>
  </si>
  <si>
    <t>Uitgevoerd door</t>
  </si>
  <si>
    <t>Datum</t>
  </si>
  <si>
    <t>Tijdstip</t>
  </si>
  <si>
    <t>Nr.</t>
  </si>
  <si>
    <t>Vragen</t>
  </si>
  <si>
    <t>Ja</t>
  </si>
  <si>
    <t>Nee</t>
  </si>
  <si>
    <t>NVT</t>
  </si>
  <si>
    <t>Opmerkingen</t>
  </si>
  <si>
    <t>ID Nr</t>
  </si>
  <si>
    <t>Grafiek</t>
  </si>
  <si>
    <t>Onderwerp tonen in grafiek</t>
  </si>
  <si>
    <t>Periode</t>
  </si>
  <si>
    <t>dirk.notredame@telenet.be</t>
  </si>
  <si>
    <t>Tel +32 475 26 29 32</t>
  </si>
  <si>
    <t>41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</si>
</sst>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imes New Roman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u/>
      <sz val="11"/>
      <color theme="10"/>
      <name val="Times New Roman"/>
      <family val="2"/>
    </font>
    <font>
      <sz val="16"/>
      <color rgb="FF000000"/>
      <name val="Times New Roman"/>
      <family val="1"/>
    </font>
    <font>
      <u/>
      <sz val="14"/>
      <color theme="10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E25A1C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0" fontId="1" fillId="0" borderId="3" xfId="1" applyBorder="1"/>
    <xf numFmtId="0" fontId="1" fillId="0" borderId="4" xfId="1" applyBorder="1" applyProtection="1">
      <protection locked="0"/>
    </xf>
    <xf numFmtId="0" fontId="1" fillId="0" borderId="2" xfId="1" applyBorder="1" applyProtection="1">
      <protection locked="0"/>
    </xf>
    <xf numFmtId="0" fontId="4" fillId="0" borderId="0" xfId="1" applyFont="1"/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center"/>
    </xf>
    <xf numFmtId="0" fontId="4" fillId="3" borderId="0" xfId="1" applyFont="1" applyFill="1" applyAlignment="1" applyProtection="1">
      <alignment horizontal="center" wrapText="1"/>
      <protection locked="0"/>
    </xf>
    <xf numFmtId="0" fontId="6" fillId="0" borderId="0" xfId="1" applyFont="1"/>
    <xf numFmtId="0" fontId="4" fillId="3" borderId="0" xfId="1" applyFont="1" applyFill="1"/>
    <xf numFmtId="0" fontId="4" fillId="0" borderId="5" xfId="1" applyFont="1" applyBorder="1" applyAlignment="1" applyProtection="1">
      <alignment horizontal="left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4" fillId="0" borderId="0" xfId="1" applyFont="1" applyProtection="1">
      <protection hidden="1"/>
    </xf>
    <xf numFmtId="0" fontId="4" fillId="0" borderId="13" xfId="1" applyFont="1" applyBorder="1" applyProtection="1">
      <protection hidden="1"/>
    </xf>
    <xf numFmtId="0" fontId="4" fillId="0" borderId="0" xfId="1" applyFont="1" applyAlignment="1">
      <alignment wrapText="1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Protection="1">
      <protection hidden="1"/>
    </xf>
    <xf numFmtId="0" fontId="4" fillId="0" borderId="17" xfId="1" applyFont="1" applyBorder="1" applyProtection="1">
      <protection hidden="1"/>
    </xf>
    <xf numFmtId="0" fontId="4" fillId="0" borderId="18" xfId="1" applyFont="1" applyBorder="1" applyAlignment="1" applyProtection="1">
      <alignment wrapText="1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 wrapText="1"/>
      <protection locked="0"/>
    </xf>
    <xf numFmtId="0" fontId="4" fillId="0" borderId="20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>
      <alignment wrapText="1"/>
    </xf>
    <xf numFmtId="0" fontId="3" fillId="2" borderId="3" xfId="1" applyFont="1" applyFill="1" applyBorder="1"/>
    <xf numFmtId="0" fontId="3" fillId="2" borderId="15" xfId="1" applyFont="1" applyFill="1" applyBorder="1" applyAlignment="1">
      <alignment horizontal="center"/>
    </xf>
    <xf numFmtId="0" fontId="1" fillId="0" borderId="21" xfId="1" applyBorder="1"/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/>
    <xf numFmtId="0" fontId="9" fillId="0" borderId="0" xfId="1" applyFont="1"/>
    <xf numFmtId="1" fontId="1" fillId="0" borderId="2" xfId="1" applyNumberFormat="1" applyBorder="1" applyAlignment="1" applyProtection="1">
      <alignment horizontal="center" vertical="center"/>
      <protection locked="0"/>
    </xf>
    <xf numFmtId="0" fontId="1" fillId="0" borderId="3" xfId="1" applyBorder="1" applyProtection="1">
      <protection locked="0"/>
    </xf>
    <xf numFmtId="1" fontId="1" fillId="0" borderId="3" xfId="1" applyNumberFormat="1" applyBorder="1" applyAlignment="1" applyProtection="1">
      <alignment horizontal="center" vertical="center"/>
      <protection locked="0"/>
    </xf>
    <xf numFmtId="1" fontId="1" fillId="0" borderId="4" xfId="1" applyNumberForma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0" quotePrefix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</cellXfs>
  <cellStyles count="3">
    <cellStyle name="Hyperlink" xfId="2" builtinId="8"/>
    <cellStyle name="Standaard" xfId="0" builtinId="0"/>
    <cellStyle name="Standaard 2" xfId="1" xr:uid="{B420B763-61AD-4947-A825-58D5040E84B0}"/>
  </cellStyles>
  <dxfs count="29"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solid">
          <bgColor theme="0"/>
        </patternFill>
      </fill>
    </dxf>
    <dxf>
      <font>
        <color theme="2" tint="-0.14996795556505021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40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5">
                <a:lumMod val="5000"/>
                <a:lumOff val="9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</a:gradFill>
      </c:spPr>
    </c:sideWall>
    <c:backWall>
      <c:thickness val="0"/>
      <c:spPr>
        <a:gradFill>
          <a:gsLst>
            <a:gs pos="0">
              <a:schemeClr val="accent5">
                <a:lumMod val="5000"/>
                <a:lumOff val="95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c:spPr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Grafiek!$A$35</c:f>
              <c:strCache>
                <c:ptCount val="1"/>
                <c:pt idx="0">
                  <c:v>1 Excel</c:v>
                </c:pt>
              </c:strCache>
            </c:strRef>
          </c:tx>
          <c:spPr>
            <a:solidFill>
              <a:srgbClr val="F79646"/>
            </a:solidFill>
          </c:spPr>
          <c:invertIfNegative val="1"/>
          <c:cat>
            <c:multiLvlStrRef>
              <c:f>Grafiek!$B$4:$P$5</c:f>
              <c:multiLvlStrCache>
                <c:ptCount val="15"/>
                <c:lvl>
                  <c:pt idx="0">
                    <c:v>Ja</c:v>
                  </c:pt>
                  <c:pt idx="1">
                    <c:v>Nee</c:v>
                  </c:pt>
                  <c:pt idx="2">
                    <c:v>NVT</c:v>
                  </c:pt>
                  <c:pt idx="3">
                    <c:v>Ja</c:v>
                  </c:pt>
                  <c:pt idx="4">
                    <c:v>Nee</c:v>
                  </c:pt>
                  <c:pt idx="5">
                    <c:v>NVT</c:v>
                  </c:pt>
                  <c:pt idx="6">
                    <c:v>Ja</c:v>
                  </c:pt>
                  <c:pt idx="7">
                    <c:v>Nee</c:v>
                  </c:pt>
                  <c:pt idx="8">
                    <c:v>NVT</c:v>
                  </c:pt>
                  <c:pt idx="9">
                    <c:v>Ja</c:v>
                  </c:pt>
                  <c:pt idx="10">
                    <c:v>Nee</c:v>
                  </c:pt>
                  <c:pt idx="11">
                    <c:v>NVT</c:v>
                  </c:pt>
                  <c:pt idx="12">
                    <c:v>Ja</c:v>
                  </c:pt>
                  <c:pt idx="13">
                    <c:v>Nee</c:v>
                  </c:pt>
                  <c:pt idx="14">
                    <c:v>NVT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  <c:pt idx="6">
                    <c:v>2022</c:v>
                  </c:pt>
                  <c:pt idx="9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Grafiek!$B$35:$P$35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30D-4739-A469-7E7C5DFD2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0046148"/>
        <c:axId val="329677552"/>
        <c:axId val="0"/>
      </c:bar3DChart>
      <c:catAx>
        <c:axId val="210004614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solidFill>
            <a:srgbClr val="00B0F0"/>
          </a:solidFill>
          <a:ln>
            <a:noFill/>
          </a:ln>
        </c:spPr>
        <c:txPr>
          <a:bodyPr rot="0" vert="horz" anchor="ctr" anchorCtr="0"/>
          <a:lstStyle/>
          <a:p>
            <a:pPr lvl="0">
              <a:defRPr b="0" i="0"/>
            </a:pPr>
            <a:endParaRPr lang="nl-BE"/>
          </a:p>
        </c:txPr>
        <c:crossAx val="329677552"/>
        <c:crosses val="autoZero"/>
        <c:auto val="1"/>
        <c:lblAlgn val="ctr"/>
        <c:lblOffset val="100"/>
        <c:noMultiLvlLbl val="1"/>
      </c:catAx>
      <c:valAx>
        <c:axId val="32967755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/>
            </a:pPr>
            <a:endParaRPr lang="nl-BE"/>
          </a:p>
        </c:txPr>
        <c:crossAx val="2100046148"/>
        <c:crosses val="autoZero"/>
        <c:crossBetween val="between"/>
        <c:majorUnit val="1"/>
      </c:valAx>
      <c:dTable>
        <c:showHorzBorder val="1"/>
        <c:showVertBorder val="1"/>
        <c:showOutline val="1"/>
        <c:showKeys val="0"/>
        <c:spPr>
          <a:ln w="15875" cap="rnd">
            <a:solidFill>
              <a:srgbClr val="00B0F0"/>
            </a:solidFill>
            <a:miter lim="800000"/>
          </a:ln>
        </c:spPr>
      </c:dTable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6</xdr:row>
      <xdr:rowOff>0</xdr:rowOff>
    </xdr:from>
    <xdr:to>
      <xdr:col>8</xdr:col>
      <xdr:colOff>494711</xdr:colOff>
      <xdr:row>12</xdr:row>
      <xdr:rowOff>110667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36DF7E7-0B18-4DCF-BAC3-20CC66AF6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123950"/>
          <a:ext cx="1885361" cy="1263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85724</xdr:colOff>
      <xdr:row>2</xdr:row>
      <xdr:rowOff>0</xdr:rowOff>
    </xdr:from>
    <xdr:ext cx="9001126" cy="44481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73178F-B0E3-4238-BF94-594EB8B7E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k.notredame@telenet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A462-FB87-4DFA-83E4-D7DC8DC4A715}">
  <sheetPr codeName="Blad1"/>
  <dimension ref="A1:I981"/>
  <sheetViews>
    <sheetView showGridLines="0" workbookViewId="0">
      <selection activeCell="E19" sqref="E19"/>
    </sheetView>
  </sheetViews>
  <sheetFormatPr defaultColWidth="14.42578125" defaultRowHeight="15" customHeight="1" x14ac:dyDescent="0.25"/>
  <cols>
    <col min="1" max="1" width="30.7109375" style="2" customWidth="1"/>
    <col min="2" max="2" width="13.28515625" style="2" customWidth="1"/>
    <col min="3" max="4" width="9.140625" style="2" customWidth="1"/>
    <col min="5" max="16384" width="14.42578125" style="2"/>
  </cols>
  <sheetData>
    <row r="1" spans="1:9" ht="18.75" x14ac:dyDescent="0.3">
      <c r="A1" s="1" t="s">
        <v>0</v>
      </c>
    </row>
    <row r="2" spans="1:9" ht="15" customHeight="1" thickBot="1" x14ac:dyDescent="0.3"/>
    <row r="3" spans="1:9" ht="15.75" thickBot="1" x14ac:dyDescent="0.3">
      <c r="A3" s="3" t="s">
        <v>1</v>
      </c>
      <c r="B3" s="4" t="s">
        <v>2</v>
      </c>
      <c r="C3" s="5"/>
      <c r="D3" s="5"/>
    </row>
    <row r="4" spans="1:9" x14ac:dyDescent="0.25">
      <c r="A4" s="9" t="s">
        <v>21</v>
      </c>
      <c r="B4" s="43">
        <v>1</v>
      </c>
      <c r="C4" s="6">
        <f>B4</f>
        <v>1</v>
      </c>
      <c r="D4" s="6">
        <f>C4+1</f>
        <v>2</v>
      </c>
    </row>
    <row r="5" spans="1:9" ht="13.5" customHeight="1" x14ac:dyDescent="0.3">
      <c r="A5" s="44" t="s">
        <v>4</v>
      </c>
      <c r="B5" s="45"/>
      <c r="C5" s="6">
        <f>B5+B4</f>
        <v>1</v>
      </c>
      <c r="D5" s="6">
        <f>C5+2</f>
        <v>3</v>
      </c>
      <c r="G5" s="47"/>
      <c r="H5" s="47"/>
      <c r="I5" s="47"/>
    </row>
    <row r="6" spans="1:9" x14ac:dyDescent="0.25">
      <c r="A6" s="44" t="s">
        <v>4</v>
      </c>
      <c r="B6" s="45"/>
      <c r="C6" s="6">
        <f t="shared" ref="C6:C23" si="0">B6+C5</f>
        <v>1</v>
      </c>
      <c r="D6" s="6">
        <f>C6+3</f>
        <v>4</v>
      </c>
      <c r="G6"/>
      <c r="H6"/>
      <c r="I6"/>
    </row>
    <row r="7" spans="1:9" x14ac:dyDescent="0.25">
      <c r="A7" s="44" t="s">
        <v>4</v>
      </c>
      <c r="B7" s="45"/>
      <c r="C7" s="6">
        <f t="shared" si="0"/>
        <v>1</v>
      </c>
      <c r="D7" s="6">
        <f>C7+4</f>
        <v>5</v>
      </c>
      <c r="G7"/>
      <c r="H7"/>
      <c r="I7"/>
    </row>
    <row r="8" spans="1:9" ht="15.75" thickBot="1" x14ac:dyDescent="0.3">
      <c r="A8" s="8" t="s">
        <v>4</v>
      </c>
      <c r="B8" s="46"/>
      <c r="C8" s="6">
        <f t="shared" si="0"/>
        <v>1</v>
      </c>
      <c r="D8" s="6">
        <f>C8+5</f>
        <v>6</v>
      </c>
      <c r="G8"/>
      <c r="H8"/>
      <c r="I8"/>
    </row>
    <row r="9" spans="1:9" x14ac:dyDescent="0.25">
      <c r="A9" s="9" t="s">
        <v>4</v>
      </c>
      <c r="B9" s="43"/>
      <c r="C9" s="6">
        <f t="shared" si="0"/>
        <v>1</v>
      </c>
      <c r="D9" s="6">
        <f>C9+6</f>
        <v>7</v>
      </c>
      <c r="G9"/>
      <c r="H9"/>
      <c r="I9"/>
    </row>
    <row r="10" spans="1:9" ht="15" customHeight="1" x14ac:dyDescent="0.25">
      <c r="A10" s="44" t="s">
        <v>4</v>
      </c>
      <c r="B10" s="45"/>
      <c r="C10" s="6">
        <f t="shared" si="0"/>
        <v>1</v>
      </c>
      <c r="D10" s="6">
        <f>C10+7</f>
        <v>8</v>
      </c>
      <c r="G10"/>
      <c r="H10"/>
      <c r="I10"/>
    </row>
    <row r="11" spans="1:9" ht="15" customHeight="1" x14ac:dyDescent="0.25">
      <c r="A11" s="44" t="s">
        <v>4</v>
      </c>
      <c r="B11" s="45"/>
      <c r="C11" s="6">
        <f t="shared" si="0"/>
        <v>1</v>
      </c>
      <c r="D11" s="6">
        <f>C11+8</f>
        <v>9</v>
      </c>
      <c r="G11"/>
      <c r="H11"/>
      <c r="I11"/>
    </row>
    <row r="12" spans="1:9" ht="15" customHeight="1" x14ac:dyDescent="0.25">
      <c r="A12" s="44" t="s">
        <v>4</v>
      </c>
      <c r="B12" s="45"/>
      <c r="C12" s="6">
        <f t="shared" si="0"/>
        <v>1</v>
      </c>
      <c r="D12" s="6">
        <f>C12+9</f>
        <v>10</v>
      </c>
      <c r="G12"/>
      <c r="H12"/>
      <c r="I12"/>
    </row>
    <row r="13" spans="1:9" ht="15" customHeight="1" x14ac:dyDescent="0.25">
      <c r="A13" s="44" t="s">
        <v>4</v>
      </c>
      <c r="B13" s="45"/>
      <c r="C13" s="6">
        <f t="shared" si="0"/>
        <v>1</v>
      </c>
      <c r="D13" s="6">
        <f>C13+10</f>
        <v>11</v>
      </c>
      <c r="G13"/>
      <c r="H13"/>
      <c r="I13"/>
    </row>
    <row r="14" spans="1:9" ht="15.75" customHeight="1" x14ac:dyDescent="0.3">
      <c r="A14" s="44" t="s">
        <v>4</v>
      </c>
      <c r="B14" s="45"/>
      <c r="C14" s="6">
        <f t="shared" si="0"/>
        <v>1</v>
      </c>
      <c r="D14" s="6">
        <f>C14+11</f>
        <v>12</v>
      </c>
      <c r="G14" s="48" t="s">
        <v>19</v>
      </c>
      <c r="H14" s="48"/>
      <c r="I14" s="48"/>
    </row>
    <row r="15" spans="1:9" ht="15.75" customHeight="1" x14ac:dyDescent="0.3">
      <c r="A15" s="44" t="s">
        <v>4</v>
      </c>
      <c r="B15" s="45"/>
      <c r="C15" s="6">
        <f t="shared" si="0"/>
        <v>1</v>
      </c>
      <c r="D15" s="6">
        <f>C15+12</f>
        <v>13</v>
      </c>
      <c r="G15" s="49" t="s">
        <v>20</v>
      </c>
      <c r="H15" s="49"/>
      <c r="I15" s="49"/>
    </row>
    <row r="16" spans="1:9" ht="15.75" customHeight="1" x14ac:dyDescent="0.25">
      <c r="A16" s="44" t="s">
        <v>4</v>
      </c>
      <c r="B16" s="45"/>
      <c r="C16" s="6">
        <f t="shared" si="0"/>
        <v>1</v>
      </c>
      <c r="D16" s="6">
        <f>C16+13</f>
        <v>14</v>
      </c>
    </row>
    <row r="17" spans="1:4" ht="15.75" customHeight="1" x14ac:dyDescent="0.25">
      <c r="A17" s="44" t="s">
        <v>4</v>
      </c>
      <c r="B17" s="45"/>
      <c r="C17" s="6">
        <f t="shared" si="0"/>
        <v>1</v>
      </c>
      <c r="D17" s="6">
        <f>C17+14</f>
        <v>15</v>
      </c>
    </row>
    <row r="18" spans="1:4" ht="15.75" customHeight="1" x14ac:dyDescent="0.25">
      <c r="A18" s="44" t="s">
        <v>4</v>
      </c>
      <c r="B18" s="45"/>
      <c r="C18" s="6">
        <f t="shared" si="0"/>
        <v>1</v>
      </c>
      <c r="D18" s="6">
        <f>C18+15</f>
        <v>16</v>
      </c>
    </row>
    <row r="19" spans="1:4" ht="15.75" customHeight="1" x14ac:dyDescent="0.25">
      <c r="A19" s="44" t="s">
        <v>4</v>
      </c>
      <c r="B19" s="45"/>
      <c r="C19" s="6">
        <f t="shared" si="0"/>
        <v>1</v>
      </c>
      <c r="D19" s="6">
        <f>C19+16</f>
        <v>17</v>
      </c>
    </row>
    <row r="20" spans="1:4" ht="15.75" customHeight="1" x14ac:dyDescent="0.25">
      <c r="A20" s="44" t="s">
        <v>4</v>
      </c>
      <c r="B20" s="45"/>
      <c r="C20" s="6">
        <f t="shared" si="0"/>
        <v>1</v>
      </c>
      <c r="D20" s="6">
        <f>C20+17</f>
        <v>18</v>
      </c>
    </row>
    <row r="21" spans="1:4" ht="15.75" customHeight="1" x14ac:dyDescent="0.25">
      <c r="A21" s="44" t="s">
        <v>4</v>
      </c>
      <c r="B21" s="45"/>
      <c r="C21" s="6">
        <f t="shared" si="0"/>
        <v>1</v>
      </c>
      <c r="D21" s="6">
        <f>C21+18</f>
        <v>19</v>
      </c>
    </row>
    <row r="22" spans="1:4" ht="15.75" customHeight="1" x14ac:dyDescent="0.25">
      <c r="A22" s="44" t="s">
        <v>4</v>
      </c>
      <c r="B22" s="45"/>
      <c r="C22" s="6">
        <f t="shared" si="0"/>
        <v>1</v>
      </c>
      <c r="D22" s="6">
        <f>C22+19</f>
        <v>20</v>
      </c>
    </row>
    <row r="23" spans="1:4" ht="15.75" customHeight="1" x14ac:dyDescent="0.25">
      <c r="A23" s="44" t="s">
        <v>4</v>
      </c>
      <c r="B23" s="45"/>
      <c r="C23" s="6">
        <f t="shared" si="0"/>
        <v>1</v>
      </c>
    </row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</sheetData>
  <sheetProtection formatCells="0" formatColumns="0" formatRows="0"/>
  <mergeCells count="3">
    <mergeCell ref="G5:I5"/>
    <mergeCell ref="G14:I14"/>
    <mergeCell ref="G15:I15"/>
  </mergeCells>
  <hyperlinks>
    <hyperlink ref="G14" r:id="rId1" xr:uid="{9A95C660-B6A7-4E70-A3B3-B4663F1D80D0}"/>
  </hyperlinks>
  <pageMargins left="0.7" right="0.7" top="0.75" bottom="0.75" header="0" footer="0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C4572-4DF7-4FCE-9F1B-D7A5892B08E4}">
  <sheetPr codeName="Blad2"/>
  <dimension ref="A1:AI500"/>
  <sheetViews>
    <sheetView showGridLines="0" tabSelected="1" topLeftCell="D1" zoomScaleNormal="100" workbookViewId="0">
      <pane ySplit="7" topLeftCell="A8" activePane="bottomLeft" state="frozen"/>
      <selection activeCell="A8" sqref="A8"/>
      <selection pane="bottomLeft" activeCell="K2" sqref="K2"/>
    </sheetView>
  </sheetViews>
  <sheetFormatPr defaultColWidth="12.140625" defaultRowHeight="15" customHeight="1" outlineLevelCol="1" x14ac:dyDescent="0.25"/>
  <cols>
    <col min="1" max="1" width="13.85546875" style="10" hidden="1" customWidth="1"/>
    <col min="2" max="2" width="9" style="10" hidden="1" customWidth="1"/>
    <col min="3" max="3" width="7.42578125" style="10" hidden="1" customWidth="1"/>
    <col min="4" max="4" width="5.140625" style="10" customWidth="1"/>
    <col min="5" max="5" width="60.7109375" style="10" customWidth="1"/>
    <col min="6" max="8" width="12.140625" style="12" customWidth="1" outlineLevel="1"/>
    <col min="9" max="10" width="15" style="12" customWidth="1" outlineLevel="1"/>
    <col min="11" max="11" width="12.140625" style="10"/>
    <col min="12" max="14" width="12.140625" style="12" customWidth="1" outlineLevel="1"/>
    <col min="15" max="15" width="16.140625" style="12" customWidth="1" outlineLevel="1"/>
    <col min="16" max="16" width="12.140625" style="12" customWidth="1" outlineLevel="1"/>
    <col min="17" max="17" width="12.140625" style="10"/>
    <col min="18" max="20" width="12.140625" style="12" hidden="1" customWidth="1" outlineLevel="1"/>
    <col min="21" max="21" width="15.5703125" style="12" hidden="1" customWidth="1" outlineLevel="1"/>
    <col min="22" max="22" width="12.140625" style="12" hidden="1" customWidth="1" outlineLevel="1"/>
    <col min="23" max="23" width="12.140625" style="10" collapsed="1"/>
    <col min="24" max="26" width="12.140625" style="12" hidden="1" customWidth="1" outlineLevel="1"/>
    <col min="27" max="27" width="14.7109375" style="12" hidden="1" customWidth="1" outlineLevel="1"/>
    <col min="28" max="28" width="12.140625" style="12" hidden="1" customWidth="1" outlineLevel="1"/>
    <col min="29" max="29" width="12.140625" style="10" collapsed="1"/>
    <col min="30" max="32" width="12.140625" style="12" hidden="1" customWidth="1" outlineLevel="1"/>
    <col min="33" max="33" width="14.28515625" style="12" hidden="1" customWidth="1" outlineLevel="1"/>
    <col min="34" max="34" width="12.140625" style="12" hidden="1" customWidth="1" outlineLevel="1"/>
    <col min="35" max="35" width="12.140625" style="10" collapsed="1"/>
    <col min="36" max="16384" width="12.140625" style="10"/>
  </cols>
  <sheetData>
    <row r="1" spans="1:35" ht="18.75" x14ac:dyDescent="0.25">
      <c r="C1" s="11" t="s">
        <v>5</v>
      </c>
      <c r="D1" s="11"/>
      <c r="K1" s="13">
        <v>2020</v>
      </c>
      <c r="Q1" s="13">
        <f>K1+1</f>
        <v>2021</v>
      </c>
      <c r="W1" s="13">
        <f>Q1+1</f>
        <v>2022</v>
      </c>
      <c r="AC1" s="13">
        <f>W1+1</f>
        <v>2023</v>
      </c>
      <c r="AI1" s="13">
        <f>AC1+1</f>
        <v>2024</v>
      </c>
    </row>
    <row r="2" spans="1:35" ht="16.5" thickBot="1" x14ac:dyDescent="0.3">
      <c r="C2" s="14"/>
      <c r="K2" s="15"/>
      <c r="Q2" s="15"/>
      <c r="W2" s="15"/>
      <c r="AC2" s="15"/>
      <c r="AI2" s="15"/>
    </row>
    <row r="3" spans="1:35" ht="16.5" thickBot="1" x14ac:dyDescent="0.3">
      <c r="D3" s="14"/>
      <c r="E3" s="16"/>
      <c r="F3" s="50" t="s">
        <v>6</v>
      </c>
      <c r="G3" s="50"/>
      <c r="H3" s="51"/>
      <c r="I3" s="52"/>
      <c r="J3" s="17"/>
      <c r="K3" s="15"/>
      <c r="L3" s="50" t="s">
        <v>6</v>
      </c>
      <c r="M3" s="50"/>
      <c r="N3" s="51"/>
      <c r="O3" s="52"/>
      <c r="P3" s="17"/>
      <c r="Q3" s="15"/>
      <c r="R3" s="50" t="s">
        <v>6</v>
      </c>
      <c r="S3" s="50"/>
      <c r="T3" s="51"/>
      <c r="U3" s="52"/>
      <c r="V3" s="17"/>
      <c r="W3" s="15"/>
      <c r="X3" s="50" t="s">
        <v>6</v>
      </c>
      <c r="Y3" s="50"/>
      <c r="Z3" s="51"/>
      <c r="AA3" s="52"/>
      <c r="AB3" s="17"/>
      <c r="AC3" s="15"/>
      <c r="AD3" s="50" t="s">
        <v>6</v>
      </c>
      <c r="AE3" s="50"/>
      <c r="AF3" s="51"/>
      <c r="AG3" s="52"/>
      <c r="AH3" s="17"/>
      <c r="AI3" s="15"/>
    </row>
    <row r="4" spans="1:35" ht="16.5" thickBot="1" x14ac:dyDescent="0.3">
      <c r="F4" s="50" t="s">
        <v>7</v>
      </c>
      <c r="G4" s="50"/>
      <c r="H4" s="51"/>
      <c r="I4" s="52"/>
      <c r="J4" s="17"/>
      <c r="K4" s="15"/>
      <c r="L4" s="50" t="s">
        <v>7</v>
      </c>
      <c r="M4" s="50"/>
      <c r="N4" s="51"/>
      <c r="O4" s="52"/>
      <c r="P4" s="17"/>
      <c r="Q4" s="15"/>
      <c r="R4" s="50" t="s">
        <v>7</v>
      </c>
      <c r="S4" s="50"/>
      <c r="T4" s="51"/>
      <c r="U4" s="52"/>
      <c r="V4" s="17"/>
      <c r="W4" s="15"/>
      <c r="X4" s="50" t="s">
        <v>7</v>
      </c>
      <c r="Y4" s="50"/>
      <c r="Z4" s="51"/>
      <c r="AA4" s="52"/>
      <c r="AB4" s="17"/>
      <c r="AC4" s="15"/>
      <c r="AD4" s="50" t="s">
        <v>7</v>
      </c>
      <c r="AE4" s="50"/>
      <c r="AF4" s="51"/>
      <c r="AG4" s="52"/>
      <c r="AH4" s="17"/>
      <c r="AI4" s="15"/>
    </row>
    <row r="5" spans="1:35" ht="16.5" thickBot="1" x14ac:dyDescent="0.3">
      <c r="F5" s="50" t="s">
        <v>8</v>
      </c>
      <c r="G5" s="50"/>
      <c r="H5" s="51"/>
      <c r="I5" s="52"/>
      <c r="J5" s="17"/>
      <c r="K5" s="15"/>
      <c r="L5" s="50" t="s">
        <v>8</v>
      </c>
      <c r="M5" s="50"/>
      <c r="N5" s="51"/>
      <c r="O5" s="52"/>
      <c r="P5" s="17"/>
      <c r="Q5" s="15"/>
      <c r="R5" s="50" t="s">
        <v>8</v>
      </c>
      <c r="S5" s="50"/>
      <c r="T5" s="51"/>
      <c r="U5" s="52"/>
      <c r="V5" s="17"/>
      <c r="W5" s="15"/>
      <c r="X5" s="50" t="s">
        <v>8</v>
      </c>
      <c r="Y5" s="50"/>
      <c r="Z5" s="51"/>
      <c r="AA5" s="52"/>
      <c r="AB5" s="17"/>
      <c r="AC5" s="15"/>
      <c r="AD5" s="50" t="s">
        <v>8</v>
      </c>
      <c r="AE5" s="50"/>
      <c r="AF5" s="51"/>
      <c r="AG5" s="52"/>
      <c r="AH5" s="17"/>
      <c r="AI5" s="15"/>
    </row>
    <row r="6" spans="1:35" ht="15.75" thickBot="1" x14ac:dyDescent="0.3">
      <c r="J6" s="18"/>
      <c r="K6" s="15"/>
      <c r="Q6" s="15"/>
      <c r="W6" s="15"/>
      <c r="AC6" s="15"/>
      <c r="AI6" s="15"/>
    </row>
    <row r="7" spans="1:35" ht="15.75" x14ac:dyDescent="0.25">
      <c r="C7" s="53" t="s">
        <v>9</v>
      </c>
      <c r="D7" s="54"/>
      <c r="E7" s="19" t="s">
        <v>10</v>
      </c>
      <c r="F7" s="20" t="s">
        <v>11</v>
      </c>
      <c r="G7" s="20" t="s">
        <v>12</v>
      </c>
      <c r="H7" s="20" t="s">
        <v>13</v>
      </c>
      <c r="I7" s="21" t="s">
        <v>14</v>
      </c>
      <c r="J7" s="21" t="s">
        <v>15</v>
      </c>
      <c r="K7" s="15"/>
      <c r="L7" s="20" t="s">
        <v>11</v>
      </c>
      <c r="M7" s="20" t="s">
        <v>12</v>
      </c>
      <c r="N7" s="20" t="s">
        <v>13</v>
      </c>
      <c r="O7" s="21" t="s">
        <v>14</v>
      </c>
      <c r="P7" s="21" t="s">
        <v>15</v>
      </c>
      <c r="Q7" s="15"/>
      <c r="R7" s="20" t="s">
        <v>11</v>
      </c>
      <c r="S7" s="20" t="s">
        <v>12</v>
      </c>
      <c r="T7" s="20" t="s">
        <v>13</v>
      </c>
      <c r="U7" s="21" t="s">
        <v>14</v>
      </c>
      <c r="V7" s="20" t="s">
        <v>15</v>
      </c>
      <c r="W7" s="15"/>
      <c r="X7" s="20" t="s">
        <v>11</v>
      </c>
      <c r="Y7" s="20" t="s">
        <v>12</v>
      </c>
      <c r="Z7" s="20" t="s">
        <v>13</v>
      </c>
      <c r="AA7" s="21" t="s">
        <v>14</v>
      </c>
      <c r="AB7" s="21" t="s">
        <v>15</v>
      </c>
      <c r="AC7" s="15"/>
      <c r="AD7" s="20" t="s">
        <v>11</v>
      </c>
      <c r="AE7" s="20" t="s">
        <v>12</v>
      </c>
      <c r="AF7" s="20" t="s">
        <v>13</v>
      </c>
      <c r="AG7" s="21" t="s">
        <v>14</v>
      </c>
      <c r="AH7" s="21" t="s">
        <v>15</v>
      </c>
      <c r="AI7" s="15"/>
    </row>
    <row r="8" spans="1:35" x14ac:dyDescent="0.25">
      <c r="A8" s="10">
        <v>0</v>
      </c>
      <c r="C8" s="22" t="str">
        <f>Onderwerpen!A4</f>
        <v>41 Excel</v>
      </c>
      <c r="D8" s="23" t="str">
        <f>Onderwerpen!A4</f>
        <v>41 Excel</v>
      </c>
      <c r="E8" s="24"/>
      <c r="F8" s="25"/>
      <c r="G8" s="25"/>
      <c r="H8" s="25"/>
      <c r="I8" s="26"/>
      <c r="J8" s="27"/>
      <c r="K8" s="15"/>
      <c r="L8" s="25"/>
      <c r="M8" s="25"/>
      <c r="N8" s="25"/>
      <c r="O8" s="26"/>
      <c r="P8" s="27"/>
      <c r="Q8" s="15"/>
      <c r="R8" s="25"/>
      <c r="S8" s="25"/>
      <c r="T8" s="25"/>
      <c r="U8" s="26"/>
      <c r="V8" s="28"/>
      <c r="W8" s="15"/>
      <c r="X8" s="25"/>
      <c r="Y8" s="25"/>
      <c r="Z8" s="25"/>
      <c r="AA8" s="26"/>
      <c r="AB8" s="27"/>
      <c r="AC8" s="15"/>
      <c r="AD8" s="25"/>
      <c r="AE8" s="25"/>
      <c r="AF8" s="25"/>
      <c r="AG8" s="26"/>
      <c r="AH8" s="27"/>
      <c r="AI8" s="15"/>
    </row>
    <row r="9" spans="1:35" ht="18.75" customHeight="1" x14ac:dyDescent="0.25">
      <c r="A9" s="10">
        <f>IFERROR(IF(A8=Onderwerpen!$C$23+19,"",A8+1),"")</f>
        <v>1</v>
      </c>
      <c r="B9" s="10" t="str">
        <f>IF(C9&lt;=Onderwerpen!$C$4,Onderwerpen!$A$4,IF(C9&lt;=Onderwerpen!$C$5,Onderwerpen!$A$5,IF(C9&lt;=Onderwerpen!$C$6,Onderwerpen!$A$6,IF(C9&lt;=Onderwerpen!$C$7,Onderwerpen!$A$7,IF(C9&lt;=Onderwerpen!$C$8,Onderwerpen!$A$8,IF(C9&lt;=Onderwerpen!$C$9,Onderwerpen!$A$9,IF(C9&lt;=Onderwerpen!C$10,Onderwerpen!$A$10,IF(C9&lt;=Onderwerpen!C$11,Onderwerpen!$A$11,IF(C9&lt;=Onderwerpen!C$12,Onderwerpen!$A$12,IF(C9&lt;=Onderwerpen!C$13,Onderwerpen!$A$13,IF(C9&lt;=Onderwerpen!$C$14,Onderwerpen!$A$14,IF(C9&lt;=Onderwerpen!$C$15,Onderwerpen!$A$15,IF(C9&lt;=Onderwerpen!$C$16,Onderwerpen!$A$16,IF(C9&lt;=Onderwerpen!$C$17,Onderwerpen!$A$17,IF(C9&lt;=Onderwerpen!$C$18,Onderwerpen!$A$18,IF(C9&lt;=Onderwerpen!$C$19,Onderwerpen!$A$19,IF(C9&lt;=Onderwerpen!$C$20,Onderwerpen!$A$20,IF(C9&lt;=Onderwerpen!$C$21,Onderwerpen!$A$21,IF(C9&lt;=Onderwerpen!$C$22,Onderwerpen!$A$22,IF(C9&lt;=Onderwerpen!$C$23,Onderwerpen!$A$22,""))))))))))))))))))))</f>
        <v>41 Excel</v>
      </c>
      <c r="C9" s="29">
        <f>IF(Onderwerpen!$B$4+1=A9,Onderwerpen!$A$5,IF(SUM(Onderwerpen!$B$4:$B$5)+2=A9,Onderwerpen!$A$6,IF(SUM(Onderwerpen!$B$4:$B$6)+3=A9,Onderwerpen!$A$7,IF(SUM(Onderwerpen!$B$4:$B$7)+4=A9,Onderwerpen!$A$8,IF(SUM(Onderwerpen!$B$4:$B$8)+5=A9,Onderwerpen!$A$9,IF(SUM(Onderwerpen!$B$4:$B$9)+6=A9,Onderwerpen!$A$10,IF(SUM(Onderwerpen!$B$4:$B$10)+7=A9,Onderwerpen!$A$11,IF(SUM(Onderwerpen!$B$4:$B$11)+8=A9,Onderwerpen!$A$12,IF(SUM(Onderwerpen!$B$4:$B$12)+9=A9,Onderwerpen!$A$13,IF(SUM(Onderwerpen!$B$4:$B$13)+10=A9,Onderwerpen!$A$14,IF(SUM(Onderwerpen!$B$4:$B$14)+11=A9,Onderwerpen!$A$15,IF(SUM(Onderwerpen!$B$4:$B$15)+12=A9,Onderwerpen!$A$16,IF(SUM(Onderwerpen!$B$4:$B$16)+13=A9,Onderwerpen!$A$17,IF(SUM(Onderwerpen!$B$4:$B$17)+14=A9,Onderwerpen!$A$18,IF(SUM(Onderwerpen!$B$4:$B$18)+15=A9,Onderwerpen!$A$19,IF(SUM(Onderwerpen!$B$4:$B$19)+16=A9,Onderwerpen!$A$20,IF(SUM(Onderwerpen!$B$4:$B$20)+17=A9,Onderwerpen!$A$21,IF(SUM(Onderwerpen!$B$4:$B$21)+18=A9,Onderwerpen!$A$22,IF(SUM(Onderwerpen!$B$4:$B$22)+19=A9,Onderwerpen!$A$23,IFERROR((IF(A9&lt;Onderwerpen!$D$4,A9,IF(AND(A9&gt;Onderwerpen!$D$4,A9&lt;Onderwerpen!$D$5),A9-1,IF(AND(A9&gt;Onderwerpen!$D$5,A9&lt;Onderwerpen!$D$6),A9-2,IF(AND(A9&gt;Onderwerpen!$D$6,A9&lt;Onderwerpen!$D$7),A9-3,IF(AND(A9&gt;Onderwerpen!$D$7,A9&lt;Onderwerpen!$D$8),A9-4,IF(AND(A9&gt;Onderwerpen!$D$8,A9&lt;Onderwerpen!$D$9),A9-5,IF(AND(A9&gt;Onderwerpen!$D$9,A9&lt;Onderwerpen!$D$10),A9-6,IF(AND(A9&gt;Onderwerpen!$D$10,A9&lt;Onderwerpen!$D$11),A9-7,IF(AND(A9&gt;Onderwerpen!$D$11,A9&lt;Onderwerpen!$D$12),A9-8,IF(AND(A9&gt;Onderwerpen!$D$12,A9&lt;Onderwerpen!$D$13),A9-9,IF(AND(A9&gt;Onderwerpen!$D$13,A9&lt;Onderwerpen!$D$14),A9-10,IF(AND(A9&gt;Onderwerpen!$D$14,A9&lt;Onderwerpen!$D$15),A9-11,IF(AND(A9&gt;Onderwerpen!$D$15,A9&lt;Onderwerpen!$D$16),A9-12,IF(AND(A9&gt;Onderwerpen!$D$16,A9&lt;Onderwerpen!$D$17),A9-13,IF(AND(A9&gt;Onderwerpen!$D$17,A9&lt;Onderwerpen!$D$18),A9-14,IF(AND(A9&gt;Onderwerpen!$D$18,A9&lt;Onderwerpen!$D$19),A9-15,IF(AND(A9&gt;Onderwerpen!$D$19,A9&lt;Onderwerpen!$D$20),A9-16,IF(AND(A9&gt;Onderwerpen!$D$20,A9&lt;Onderwerpen!$D$21),A9-17,IF(AND(A9&gt;Onderwerpen!$D$21,A9&lt;Onderwerpen!$D$22),A9-18,IF(A9&gt;Onderwerpen!$D$22,A9-19,"X"))))))))))))))))))))),""))))))))))))))))))))</f>
        <v>1</v>
      </c>
      <c r="D9" s="30" t="str">
        <f>IF(B9="",""&amp;C9,LEFT(B9,FIND(" ",B9)-1)&amp;"."&amp;COUNTIF($B$8:B9,B9))</f>
        <v>41.1</v>
      </c>
      <c r="E9" s="31"/>
      <c r="F9" s="32"/>
      <c r="G9" s="32"/>
      <c r="H9" s="32"/>
      <c r="I9" s="33"/>
      <c r="J9" s="34" t="str">
        <f>IF(G9="x",D9,"")</f>
        <v/>
      </c>
      <c r="K9" s="15"/>
      <c r="L9" s="32"/>
      <c r="M9" s="32"/>
      <c r="N9" s="32"/>
      <c r="O9" s="33"/>
      <c r="P9" s="34" t="str">
        <f>IF(M9="x",D9,"")</f>
        <v/>
      </c>
      <c r="Q9" s="15"/>
      <c r="R9" s="32"/>
      <c r="S9" s="32"/>
      <c r="T9" s="32"/>
      <c r="U9" s="33"/>
      <c r="V9" s="34" t="str">
        <f>IF(S9="x",D9,"")</f>
        <v/>
      </c>
      <c r="W9" s="15"/>
      <c r="X9" s="32"/>
      <c r="Y9" s="32"/>
      <c r="Z9" s="32"/>
      <c r="AA9" s="33"/>
      <c r="AB9" s="34" t="str">
        <f>IF(Y9="x",D9,"")</f>
        <v/>
      </c>
      <c r="AC9" s="15"/>
      <c r="AD9" s="32"/>
      <c r="AE9" s="32"/>
      <c r="AF9" s="32"/>
      <c r="AG9" s="33"/>
      <c r="AH9" s="34" t="str">
        <f>IF(AE9="x",D9,"")</f>
        <v/>
      </c>
      <c r="AI9" s="15"/>
    </row>
    <row r="10" spans="1:35" x14ac:dyDescent="0.25">
      <c r="A10" s="10">
        <f>IFERROR(IF(A9=Onderwerpen!$C$23+19,"",A9+1),"")</f>
        <v>2</v>
      </c>
      <c r="B10" s="10" t="str">
        <f>IF(C10&lt;=Onderwerpen!$C$4,Onderwerpen!$A$4,IF(C10&lt;=Onderwerpen!$C$5,Onderwerpen!$A$5,IF(C10&lt;=Onderwerpen!$C$6,Onderwerpen!$A$6,IF(C10&lt;=Onderwerpen!$C$7,Onderwerpen!$A$7,IF(C10&lt;=Onderwerpen!$C$8,Onderwerpen!$A$8,IF(C10&lt;=Onderwerpen!$C$9,Onderwerpen!$A$9,IF(C10&lt;=Onderwerpen!C$10,Onderwerpen!$A$10,IF(C10&lt;=Onderwerpen!C$11,Onderwerpen!$A$11,IF(C10&lt;=Onderwerpen!C$12,Onderwerpen!$A$12,IF(C10&lt;=Onderwerpen!C$13,Onderwerpen!$A$13,IF(C10&lt;=Onderwerpen!$C$14,Onderwerpen!$A$14,IF(C10&lt;=Onderwerpen!$C$15,Onderwerpen!$A$15,IF(C10&lt;=Onderwerpen!$C$16,Onderwerpen!$A$16,IF(C10&lt;=Onderwerpen!$C$17,Onderwerpen!$A$17,IF(C10&lt;=Onderwerpen!$C$18,Onderwerpen!$A$18,IF(C10&lt;=Onderwerpen!$C$19,Onderwerpen!$A$19,IF(C10&lt;=Onderwerpen!$C$20,Onderwerpen!$A$20,IF(C10&lt;=Onderwerpen!$C$21,Onderwerpen!$A$21,IF(C10&lt;=Onderwerpen!$C$22,Onderwerpen!$A$22,IF(C10&lt;=Onderwerpen!$C$23,Onderwerpen!$A$22,""))))))))))))))))))))</f>
        <v/>
      </c>
      <c r="C10" s="29" t="str">
        <f>IF(Onderwerpen!$B$4+1=A10,Onderwerpen!$A$5,IF(SUM(Onderwerpen!$B$4:$B$5)+2=A10,Onderwerpen!$A$6,IF(SUM(Onderwerpen!$B$4:$B$6)+3=A10,Onderwerpen!$A$7,IF(SUM(Onderwerpen!$B$4:$B$7)+4=A10,Onderwerpen!$A$8,IF(SUM(Onderwerpen!$B$4:$B$8)+5=A10,Onderwerpen!$A$9,IF(SUM(Onderwerpen!$B$4:$B$9)+6=A10,Onderwerpen!$A$10,IF(SUM(Onderwerpen!$B$4:$B$10)+7=A10,Onderwerpen!$A$11,IF(SUM(Onderwerpen!$B$4:$B$11)+8=A10,Onderwerpen!$A$12,IF(SUM(Onderwerpen!$B$4:$B$12)+9=A10,Onderwerpen!$A$13,IF(SUM(Onderwerpen!$B$4:$B$13)+10=A10,Onderwerpen!$A$14,IF(SUM(Onderwerpen!$B$4:$B$14)+11=A10,Onderwerpen!$A$15,IF(SUM(Onderwerpen!$B$4:$B$15)+12=A10,Onderwerpen!$A$16,IF(SUM(Onderwerpen!$B$4:$B$16)+13=A10,Onderwerpen!$A$17,IF(SUM(Onderwerpen!$B$4:$B$17)+14=A10,Onderwerpen!$A$18,IF(SUM(Onderwerpen!$B$4:$B$18)+15=A10,Onderwerpen!$A$19,IF(SUM(Onderwerpen!$B$4:$B$19)+16=A10,Onderwerpen!$A$20,IF(SUM(Onderwerpen!$B$4:$B$20)+17=A10,Onderwerpen!$A$21,IF(SUM(Onderwerpen!$B$4:$B$21)+18=A10,Onderwerpen!$A$22,IF(SUM(Onderwerpen!$B$4:$B$22)+19=A10,Onderwerpen!$A$23,IFERROR((IF(A10&lt;Onderwerpen!$D$4,A10,IF(AND(A10&gt;Onderwerpen!$D$4,A10&lt;Onderwerpen!$D$5),A10-1,IF(AND(A10&gt;Onderwerpen!$D$5,A10&lt;Onderwerpen!$D$6),A10-2,IF(AND(A10&gt;Onderwerpen!$D$6,A10&lt;Onderwerpen!$D$7),A10-3,IF(AND(A10&gt;Onderwerpen!$D$7,A10&lt;Onderwerpen!$D$8),A10-4,IF(AND(A10&gt;Onderwerpen!$D$8,A10&lt;Onderwerpen!$D$9),A10-5,IF(AND(A10&gt;Onderwerpen!$D$9,A10&lt;Onderwerpen!$D$10),A10-6,IF(AND(A10&gt;Onderwerpen!$D$10,A10&lt;Onderwerpen!$D$11),A10-7,IF(AND(A10&gt;Onderwerpen!$D$11,A10&lt;Onderwerpen!$D$12),A10-8,IF(AND(A10&gt;Onderwerpen!$D$12,A10&lt;Onderwerpen!$D$13),A10-9,IF(AND(A10&gt;Onderwerpen!$D$13,A10&lt;Onderwerpen!$D$14),A10-10,IF(AND(A10&gt;Onderwerpen!$D$14,A10&lt;Onderwerpen!$D$15),A10-11,IF(AND(A10&gt;Onderwerpen!$D$15,A10&lt;Onderwerpen!$D$16),A10-12,IF(AND(A10&gt;Onderwerpen!$D$16,A10&lt;Onderwerpen!$D$17),A10-13,IF(AND(A10&gt;Onderwerpen!$D$17,A10&lt;Onderwerpen!$D$18),A10-14,IF(AND(A10&gt;Onderwerpen!$D$18,A10&lt;Onderwerpen!$D$19),A10-15,IF(AND(A10&gt;Onderwerpen!$D$19,A10&lt;Onderwerpen!$D$20),A10-16,IF(AND(A10&gt;Onderwerpen!$D$20,A10&lt;Onderwerpen!$D$21),A10-17,IF(AND(A10&gt;Onderwerpen!$D$21,A10&lt;Onderwerpen!$D$22),A10-18,IF(A10&gt;Onderwerpen!$D$22,A10-19,"X"))))))))))))))))))))),""))))))))))))))))))))</f>
        <v>x</v>
      </c>
      <c r="D10" s="30" t="str">
        <f>IF(B10="",""&amp;C10,LEFT(B10,FIND(" ",B10)-1)&amp;"."&amp;COUNTIF($B$8:B10,B10))</f>
        <v>x</v>
      </c>
      <c r="E10" s="31"/>
      <c r="F10" s="32"/>
      <c r="G10" s="32"/>
      <c r="H10" s="32"/>
      <c r="I10" s="33"/>
      <c r="J10" s="34" t="str">
        <f t="shared" ref="J10:J73" si="0">IF(G10="x",D10,"")</f>
        <v/>
      </c>
      <c r="K10" s="15"/>
      <c r="L10" s="32"/>
      <c r="M10" s="32"/>
      <c r="N10" s="32"/>
      <c r="O10" s="33"/>
      <c r="P10" s="34" t="str">
        <f t="shared" ref="P10:P73" si="1">IF(M10="x",D10,"")</f>
        <v/>
      </c>
      <c r="Q10" s="15"/>
      <c r="R10" s="32"/>
      <c r="S10" s="32"/>
      <c r="T10" s="32"/>
      <c r="U10" s="33"/>
      <c r="V10" s="34" t="str">
        <f t="shared" ref="V10:V73" si="2">IF(S10="x",D10,"")</f>
        <v/>
      </c>
      <c r="W10" s="15"/>
      <c r="X10" s="32"/>
      <c r="Y10" s="32"/>
      <c r="Z10" s="32"/>
      <c r="AA10" s="33"/>
      <c r="AB10" s="34" t="str">
        <f t="shared" ref="AB10:AB73" si="3">IF(Y10="x",D10,"")</f>
        <v/>
      </c>
      <c r="AC10" s="15"/>
      <c r="AD10" s="32"/>
      <c r="AE10" s="32"/>
      <c r="AF10" s="32"/>
      <c r="AG10" s="33"/>
      <c r="AH10" s="34" t="str">
        <f t="shared" ref="AH10:AH73" si="4">IF(AE10="x",D10,"")</f>
        <v/>
      </c>
      <c r="AI10" s="15"/>
    </row>
    <row r="11" spans="1:35" x14ac:dyDescent="0.25">
      <c r="A11" s="10">
        <f>IFERROR(IF(A10=Onderwerpen!$C$23+19,"",A10+1),"")</f>
        <v>3</v>
      </c>
      <c r="B11" s="10" t="str">
        <f>IF(C11&lt;=Onderwerpen!$C$4,Onderwerpen!$A$4,IF(C11&lt;=Onderwerpen!$C$5,Onderwerpen!$A$5,IF(C11&lt;=Onderwerpen!$C$6,Onderwerpen!$A$6,IF(C11&lt;=Onderwerpen!$C$7,Onderwerpen!$A$7,IF(C11&lt;=Onderwerpen!$C$8,Onderwerpen!$A$8,IF(C11&lt;=Onderwerpen!$C$9,Onderwerpen!$A$9,IF(C11&lt;=Onderwerpen!C$10,Onderwerpen!$A$10,IF(C11&lt;=Onderwerpen!C$11,Onderwerpen!$A$11,IF(C11&lt;=Onderwerpen!C$12,Onderwerpen!$A$12,IF(C11&lt;=Onderwerpen!C$13,Onderwerpen!$A$13,IF(C11&lt;=Onderwerpen!$C$14,Onderwerpen!$A$14,IF(C11&lt;=Onderwerpen!$C$15,Onderwerpen!$A$15,IF(C11&lt;=Onderwerpen!$C$16,Onderwerpen!$A$16,IF(C11&lt;=Onderwerpen!$C$17,Onderwerpen!$A$17,IF(C11&lt;=Onderwerpen!$C$18,Onderwerpen!$A$18,IF(C11&lt;=Onderwerpen!$C$19,Onderwerpen!$A$19,IF(C11&lt;=Onderwerpen!$C$20,Onderwerpen!$A$20,IF(C11&lt;=Onderwerpen!$C$21,Onderwerpen!$A$21,IF(C11&lt;=Onderwerpen!$C$22,Onderwerpen!$A$22,IF(C11&lt;=Onderwerpen!$C$23,Onderwerpen!$A$22,""))))))))))))))))))))</f>
        <v/>
      </c>
      <c r="C11" s="29" t="str">
        <f>IF(Onderwerpen!$B$4+1=A11,Onderwerpen!$A$5,IF(SUM(Onderwerpen!$B$4:$B$5)+2=A11,Onderwerpen!$A$6,IF(SUM(Onderwerpen!$B$4:$B$6)+3=A11,Onderwerpen!$A$7,IF(SUM(Onderwerpen!$B$4:$B$7)+4=A11,Onderwerpen!$A$8,IF(SUM(Onderwerpen!$B$4:$B$8)+5=A11,Onderwerpen!$A$9,IF(SUM(Onderwerpen!$B$4:$B$9)+6=A11,Onderwerpen!$A$10,IF(SUM(Onderwerpen!$B$4:$B$10)+7=A11,Onderwerpen!$A$11,IF(SUM(Onderwerpen!$B$4:$B$11)+8=A11,Onderwerpen!$A$12,IF(SUM(Onderwerpen!$B$4:$B$12)+9=A11,Onderwerpen!$A$13,IF(SUM(Onderwerpen!$B$4:$B$13)+10=A11,Onderwerpen!$A$14,IF(SUM(Onderwerpen!$B$4:$B$14)+11=A11,Onderwerpen!$A$15,IF(SUM(Onderwerpen!$B$4:$B$15)+12=A11,Onderwerpen!$A$16,IF(SUM(Onderwerpen!$B$4:$B$16)+13=A11,Onderwerpen!$A$17,IF(SUM(Onderwerpen!$B$4:$B$17)+14=A11,Onderwerpen!$A$18,IF(SUM(Onderwerpen!$B$4:$B$18)+15=A11,Onderwerpen!$A$19,IF(SUM(Onderwerpen!$B$4:$B$19)+16=A11,Onderwerpen!$A$20,IF(SUM(Onderwerpen!$B$4:$B$20)+17=A11,Onderwerpen!$A$21,IF(SUM(Onderwerpen!$B$4:$B$21)+18=A11,Onderwerpen!$A$22,IF(SUM(Onderwerpen!$B$4:$B$22)+19=A11,Onderwerpen!$A$23,IFERROR((IF(A11&lt;Onderwerpen!$D$4,A11,IF(AND(A11&gt;Onderwerpen!$D$4,A11&lt;Onderwerpen!$D$5),A11-1,IF(AND(A11&gt;Onderwerpen!$D$5,A11&lt;Onderwerpen!$D$6),A11-2,IF(AND(A11&gt;Onderwerpen!$D$6,A11&lt;Onderwerpen!$D$7),A11-3,IF(AND(A11&gt;Onderwerpen!$D$7,A11&lt;Onderwerpen!$D$8),A11-4,IF(AND(A11&gt;Onderwerpen!$D$8,A11&lt;Onderwerpen!$D$9),A11-5,IF(AND(A11&gt;Onderwerpen!$D$9,A11&lt;Onderwerpen!$D$10),A11-6,IF(AND(A11&gt;Onderwerpen!$D$10,A11&lt;Onderwerpen!$D$11),A11-7,IF(AND(A11&gt;Onderwerpen!$D$11,A11&lt;Onderwerpen!$D$12),A11-8,IF(AND(A11&gt;Onderwerpen!$D$12,A11&lt;Onderwerpen!$D$13),A11-9,IF(AND(A11&gt;Onderwerpen!$D$13,A11&lt;Onderwerpen!$D$14),A11-10,IF(AND(A11&gt;Onderwerpen!$D$14,A11&lt;Onderwerpen!$D$15),A11-11,IF(AND(A11&gt;Onderwerpen!$D$15,A11&lt;Onderwerpen!$D$16),A11-12,IF(AND(A11&gt;Onderwerpen!$D$16,A11&lt;Onderwerpen!$D$17),A11-13,IF(AND(A11&gt;Onderwerpen!$D$17,A11&lt;Onderwerpen!$D$18),A11-14,IF(AND(A11&gt;Onderwerpen!$D$18,A11&lt;Onderwerpen!$D$19),A11-15,IF(AND(A11&gt;Onderwerpen!$D$19,A11&lt;Onderwerpen!$D$20),A11-16,IF(AND(A11&gt;Onderwerpen!$D$20,A11&lt;Onderwerpen!$D$21),A11-17,IF(AND(A11&gt;Onderwerpen!$D$21,A11&lt;Onderwerpen!$D$22),A11-18,IF(A11&gt;Onderwerpen!$D$22,A11-19,"X"))))))))))))))))))))),""))))))))))))))))))))</f>
        <v>x</v>
      </c>
      <c r="D11" s="30" t="str">
        <f>IF(B11="",""&amp;C11,LEFT(B11,FIND(" ",B11)-1)&amp;"."&amp;COUNTIF($B$8:B11,B11))</f>
        <v>x</v>
      </c>
      <c r="E11" s="31"/>
      <c r="F11" s="32"/>
      <c r="G11" s="32"/>
      <c r="H11" s="32"/>
      <c r="I11" s="33"/>
      <c r="J11" s="34" t="str">
        <f t="shared" si="0"/>
        <v/>
      </c>
      <c r="K11" s="15"/>
      <c r="L11" s="32"/>
      <c r="M11" s="32"/>
      <c r="N11" s="32"/>
      <c r="O11" s="33"/>
      <c r="P11" s="34" t="str">
        <f t="shared" si="1"/>
        <v/>
      </c>
      <c r="Q11" s="15"/>
      <c r="R11" s="32"/>
      <c r="S11" s="32"/>
      <c r="T11" s="32"/>
      <c r="U11" s="33"/>
      <c r="V11" s="34" t="str">
        <f t="shared" si="2"/>
        <v/>
      </c>
      <c r="W11" s="15"/>
      <c r="X11" s="32"/>
      <c r="Y11" s="32"/>
      <c r="Z11" s="32"/>
      <c r="AA11" s="33"/>
      <c r="AB11" s="34" t="str">
        <f t="shared" si="3"/>
        <v/>
      </c>
      <c r="AC11" s="15"/>
      <c r="AD11" s="32"/>
      <c r="AE11" s="32"/>
      <c r="AF11" s="32"/>
      <c r="AG11" s="33"/>
      <c r="AH11" s="34" t="str">
        <f t="shared" si="4"/>
        <v/>
      </c>
      <c r="AI11" s="15"/>
    </row>
    <row r="12" spans="1:35" x14ac:dyDescent="0.25">
      <c r="A12" s="10">
        <f>IFERROR(IF(A11=Onderwerpen!$C$23+19,"",A11+1),"")</f>
        <v>4</v>
      </c>
      <c r="B12" s="10" t="str">
        <f>IF(C12&lt;=Onderwerpen!$C$4,Onderwerpen!$A$4,IF(C12&lt;=Onderwerpen!$C$5,Onderwerpen!$A$5,IF(C12&lt;=Onderwerpen!$C$6,Onderwerpen!$A$6,IF(C12&lt;=Onderwerpen!$C$7,Onderwerpen!$A$7,IF(C12&lt;=Onderwerpen!$C$8,Onderwerpen!$A$8,IF(C12&lt;=Onderwerpen!$C$9,Onderwerpen!$A$9,IF(C12&lt;=Onderwerpen!C$10,Onderwerpen!$A$10,IF(C12&lt;=Onderwerpen!C$11,Onderwerpen!$A$11,IF(C12&lt;=Onderwerpen!C$12,Onderwerpen!$A$12,IF(C12&lt;=Onderwerpen!C$13,Onderwerpen!$A$13,IF(C12&lt;=Onderwerpen!$C$14,Onderwerpen!$A$14,IF(C12&lt;=Onderwerpen!$C$15,Onderwerpen!$A$15,IF(C12&lt;=Onderwerpen!$C$16,Onderwerpen!$A$16,IF(C12&lt;=Onderwerpen!$C$17,Onderwerpen!$A$17,IF(C12&lt;=Onderwerpen!$C$18,Onderwerpen!$A$18,IF(C12&lt;=Onderwerpen!$C$19,Onderwerpen!$A$19,IF(C12&lt;=Onderwerpen!$C$20,Onderwerpen!$A$20,IF(C12&lt;=Onderwerpen!$C$21,Onderwerpen!$A$21,IF(C12&lt;=Onderwerpen!$C$22,Onderwerpen!$A$22,IF(C12&lt;=Onderwerpen!$C$23,Onderwerpen!$A$22,""))))))))))))))))))))</f>
        <v/>
      </c>
      <c r="C12" s="29" t="str">
        <f>IF(Onderwerpen!$B$4+1=A12,Onderwerpen!$A$5,IF(SUM(Onderwerpen!$B$4:$B$5)+2=A12,Onderwerpen!$A$6,IF(SUM(Onderwerpen!$B$4:$B$6)+3=A12,Onderwerpen!$A$7,IF(SUM(Onderwerpen!$B$4:$B$7)+4=A12,Onderwerpen!$A$8,IF(SUM(Onderwerpen!$B$4:$B$8)+5=A12,Onderwerpen!$A$9,IF(SUM(Onderwerpen!$B$4:$B$9)+6=A12,Onderwerpen!$A$10,IF(SUM(Onderwerpen!$B$4:$B$10)+7=A12,Onderwerpen!$A$11,IF(SUM(Onderwerpen!$B$4:$B$11)+8=A12,Onderwerpen!$A$12,IF(SUM(Onderwerpen!$B$4:$B$12)+9=A12,Onderwerpen!$A$13,IF(SUM(Onderwerpen!$B$4:$B$13)+10=A12,Onderwerpen!$A$14,IF(SUM(Onderwerpen!$B$4:$B$14)+11=A12,Onderwerpen!$A$15,IF(SUM(Onderwerpen!$B$4:$B$15)+12=A12,Onderwerpen!$A$16,IF(SUM(Onderwerpen!$B$4:$B$16)+13=A12,Onderwerpen!$A$17,IF(SUM(Onderwerpen!$B$4:$B$17)+14=A12,Onderwerpen!$A$18,IF(SUM(Onderwerpen!$B$4:$B$18)+15=A12,Onderwerpen!$A$19,IF(SUM(Onderwerpen!$B$4:$B$19)+16=A12,Onderwerpen!$A$20,IF(SUM(Onderwerpen!$B$4:$B$20)+17=A12,Onderwerpen!$A$21,IF(SUM(Onderwerpen!$B$4:$B$21)+18=A12,Onderwerpen!$A$22,IF(SUM(Onderwerpen!$B$4:$B$22)+19=A12,Onderwerpen!$A$23,IFERROR((IF(A12&lt;Onderwerpen!$D$4,A12,IF(AND(A12&gt;Onderwerpen!$D$4,A12&lt;Onderwerpen!$D$5),A12-1,IF(AND(A12&gt;Onderwerpen!$D$5,A12&lt;Onderwerpen!$D$6),A12-2,IF(AND(A12&gt;Onderwerpen!$D$6,A12&lt;Onderwerpen!$D$7),A12-3,IF(AND(A12&gt;Onderwerpen!$D$7,A12&lt;Onderwerpen!$D$8),A12-4,IF(AND(A12&gt;Onderwerpen!$D$8,A12&lt;Onderwerpen!$D$9),A12-5,IF(AND(A12&gt;Onderwerpen!$D$9,A12&lt;Onderwerpen!$D$10),A12-6,IF(AND(A12&gt;Onderwerpen!$D$10,A12&lt;Onderwerpen!$D$11),A12-7,IF(AND(A12&gt;Onderwerpen!$D$11,A12&lt;Onderwerpen!$D$12),A12-8,IF(AND(A12&gt;Onderwerpen!$D$12,A12&lt;Onderwerpen!$D$13),A12-9,IF(AND(A12&gt;Onderwerpen!$D$13,A12&lt;Onderwerpen!$D$14),A12-10,IF(AND(A12&gt;Onderwerpen!$D$14,A12&lt;Onderwerpen!$D$15),A12-11,IF(AND(A12&gt;Onderwerpen!$D$15,A12&lt;Onderwerpen!$D$16),A12-12,IF(AND(A12&gt;Onderwerpen!$D$16,A12&lt;Onderwerpen!$D$17),A12-13,IF(AND(A12&gt;Onderwerpen!$D$17,A12&lt;Onderwerpen!$D$18),A12-14,IF(AND(A12&gt;Onderwerpen!$D$18,A12&lt;Onderwerpen!$D$19),A12-15,IF(AND(A12&gt;Onderwerpen!$D$19,A12&lt;Onderwerpen!$D$20),A12-16,IF(AND(A12&gt;Onderwerpen!$D$20,A12&lt;Onderwerpen!$D$21),A12-17,IF(AND(A12&gt;Onderwerpen!$D$21,A12&lt;Onderwerpen!$D$22),A12-18,IF(A12&gt;Onderwerpen!$D$22,A12-19,"X"))))))))))))))))))))),""))))))))))))))))))))</f>
        <v>x</v>
      </c>
      <c r="D12" s="30" t="str">
        <f>IF(B12="",""&amp;C12,LEFT(B12,FIND(" ",B12)-1)&amp;"."&amp;COUNTIF($B$8:B12,B12))</f>
        <v>x</v>
      </c>
      <c r="E12" s="31"/>
      <c r="F12" s="32"/>
      <c r="G12" s="32"/>
      <c r="H12" s="32"/>
      <c r="I12" s="33"/>
      <c r="J12" s="34" t="str">
        <f t="shared" si="0"/>
        <v/>
      </c>
      <c r="K12" s="15"/>
      <c r="L12" s="32"/>
      <c r="M12" s="32"/>
      <c r="N12" s="32"/>
      <c r="O12" s="33"/>
      <c r="P12" s="34" t="str">
        <f t="shared" si="1"/>
        <v/>
      </c>
      <c r="Q12" s="15"/>
      <c r="R12" s="32"/>
      <c r="S12" s="32"/>
      <c r="T12" s="32"/>
      <c r="U12" s="33"/>
      <c r="V12" s="34" t="str">
        <f t="shared" si="2"/>
        <v/>
      </c>
      <c r="W12" s="15"/>
      <c r="X12" s="32"/>
      <c r="Y12" s="32"/>
      <c r="Z12" s="32"/>
      <c r="AA12" s="33"/>
      <c r="AB12" s="34" t="str">
        <f t="shared" si="3"/>
        <v/>
      </c>
      <c r="AC12" s="15"/>
      <c r="AD12" s="32"/>
      <c r="AE12" s="32"/>
      <c r="AF12" s="32"/>
      <c r="AG12" s="33"/>
      <c r="AH12" s="34" t="str">
        <f t="shared" si="4"/>
        <v/>
      </c>
      <c r="AI12" s="15"/>
    </row>
    <row r="13" spans="1:35" x14ac:dyDescent="0.25">
      <c r="A13" s="10">
        <f>IFERROR(IF(A12=Onderwerpen!$C$23+19,"",A12+1),"")</f>
        <v>5</v>
      </c>
      <c r="B13" s="10" t="str">
        <f>IF(C13&lt;=Onderwerpen!$C$4,Onderwerpen!$A$4,IF(C13&lt;=Onderwerpen!$C$5,Onderwerpen!$A$5,IF(C13&lt;=Onderwerpen!$C$6,Onderwerpen!$A$6,IF(C13&lt;=Onderwerpen!$C$7,Onderwerpen!$A$7,IF(C13&lt;=Onderwerpen!$C$8,Onderwerpen!$A$8,IF(C13&lt;=Onderwerpen!$C$9,Onderwerpen!$A$9,IF(C13&lt;=Onderwerpen!C$10,Onderwerpen!$A$10,IF(C13&lt;=Onderwerpen!C$11,Onderwerpen!$A$11,IF(C13&lt;=Onderwerpen!C$12,Onderwerpen!$A$12,IF(C13&lt;=Onderwerpen!C$13,Onderwerpen!$A$13,IF(C13&lt;=Onderwerpen!$C$14,Onderwerpen!$A$14,IF(C13&lt;=Onderwerpen!$C$15,Onderwerpen!$A$15,IF(C13&lt;=Onderwerpen!$C$16,Onderwerpen!$A$16,IF(C13&lt;=Onderwerpen!$C$17,Onderwerpen!$A$17,IF(C13&lt;=Onderwerpen!$C$18,Onderwerpen!$A$18,IF(C13&lt;=Onderwerpen!$C$19,Onderwerpen!$A$19,IF(C13&lt;=Onderwerpen!$C$20,Onderwerpen!$A$20,IF(C13&lt;=Onderwerpen!$C$21,Onderwerpen!$A$21,IF(C13&lt;=Onderwerpen!$C$22,Onderwerpen!$A$22,IF(C13&lt;=Onderwerpen!$C$23,Onderwerpen!$A$22,""))))))))))))))))))))</f>
        <v/>
      </c>
      <c r="C13" s="29" t="str">
        <f>IF(Onderwerpen!$B$4+1=A13,Onderwerpen!$A$5,IF(SUM(Onderwerpen!$B$4:$B$5)+2=A13,Onderwerpen!$A$6,IF(SUM(Onderwerpen!$B$4:$B$6)+3=A13,Onderwerpen!$A$7,IF(SUM(Onderwerpen!$B$4:$B$7)+4=A13,Onderwerpen!$A$8,IF(SUM(Onderwerpen!$B$4:$B$8)+5=A13,Onderwerpen!$A$9,IF(SUM(Onderwerpen!$B$4:$B$9)+6=A13,Onderwerpen!$A$10,IF(SUM(Onderwerpen!$B$4:$B$10)+7=A13,Onderwerpen!$A$11,IF(SUM(Onderwerpen!$B$4:$B$11)+8=A13,Onderwerpen!$A$12,IF(SUM(Onderwerpen!$B$4:$B$12)+9=A13,Onderwerpen!$A$13,IF(SUM(Onderwerpen!$B$4:$B$13)+10=A13,Onderwerpen!$A$14,IF(SUM(Onderwerpen!$B$4:$B$14)+11=A13,Onderwerpen!$A$15,IF(SUM(Onderwerpen!$B$4:$B$15)+12=A13,Onderwerpen!$A$16,IF(SUM(Onderwerpen!$B$4:$B$16)+13=A13,Onderwerpen!$A$17,IF(SUM(Onderwerpen!$B$4:$B$17)+14=A13,Onderwerpen!$A$18,IF(SUM(Onderwerpen!$B$4:$B$18)+15=A13,Onderwerpen!$A$19,IF(SUM(Onderwerpen!$B$4:$B$19)+16=A13,Onderwerpen!$A$20,IF(SUM(Onderwerpen!$B$4:$B$20)+17=A13,Onderwerpen!$A$21,IF(SUM(Onderwerpen!$B$4:$B$21)+18=A13,Onderwerpen!$A$22,IF(SUM(Onderwerpen!$B$4:$B$22)+19=A13,Onderwerpen!$A$23,IFERROR((IF(A13&lt;Onderwerpen!$D$4,A13,IF(AND(A13&gt;Onderwerpen!$D$4,A13&lt;Onderwerpen!$D$5),A13-1,IF(AND(A13&gt;Onderwerpen!$D$5,A13&lt;Onderwerpen!$D$6),A13-2,IF(AND(A13&gt;Onderwerpen!$D$6,A13&lt;Onderwerpen!$D$7),A13-3,IF(AND(A13&gt;Onderwerpen!$D$7,A13&lt;Onderwerpen!$D$8),A13-4,IF(AND(A13&gt;Onderwerpen!$D$8,A13&lt;Onderwerpen!$D$9),A13-5,IF(AND(A13&gt;Onderwerpen!$D$9,A13&lt;Onderwerpen!$D$10),A13-6,IF(AND(A13&gt;Onderwerpen!$D$10,A13&lt;Onderwerpen!$D$11),A13-7,IF(AND(A13&gt;Onderwerpen!$D$11,A13&lt;Onderwerpen!$D$12),A13-8,IF(AND(A13&gt;Onderwerpen!$D$12,A13&lt;Onderwerpen!$D$13),A13-9,IF(AND(A13&gt;Onderwerpen!$D$13,A13&lt;Onderwerpen!$D$14),A13-10,IF(AND(A13&gt;Onderwerpen!$D$14,A13&lt;Onderwerpen!$D$15),A13-11,IF(AND(A13&gt;Onderwerpen!$D$15,A13&lt;Onderwerpen!$D$16),A13-12,IF(AND(A13&gt;Onderwerpen!$D$16,A13&lt;Onderwerpen!$D$17),A13-13,IF(AND(A13&gt;Onderwerpen!$D$17,A13&lt;Onderwerpen!$D$18),A13-14,IF(AND(A13&gt;Onderwerpen!$D$18,A13&lt;Onderwerpen!$D$19),A13-15,IF(AND(A13&gt;Onderwerpen!$D$19,A13&lt;Onderwerpen!$D$20),A13-16,IF(AND(A13&gt;Onderwerpen!$D$20,A13&lt;Onderwerpen!$D$21),A13-17,IF(AND(A13&gt;Onderwerpen!$D$21,A13&lt;Onderwerpen!$D$22),A13-18,IF(A13&gt;Onderwerpen!$D$22,A13-19,"X"))))))))))))))))))))),""))))))))))))))))))))</f>
        <v>x</v>
      </c>
      <c r="D13" s="30" t="str">
        <f>IF(B13="",""&amp;C13,LEFT(B13,FIND(" ",B13)-1)&amp;"."&amp;COUNTIF($B$8:B13,B13))</f>
        <v>x</v>
      </c>
      <c r="E13" s="31"/>
      <c r="F13" s="32"/>
      <c r="G13" s="32"/>
      <c r="H13" s="32"/>
      <c r="I13" s="33"/>
      <c r="J13" s="34" t="str">
        <f t="shared" si="0"/>
        <v/>
      </c>
      <c r="K13" s="15"/>
      <c r="L13" s="32"/>
      <c r="M13" s="32"/>
      <c r="N13" s="32"/>
      <c r="O13" s="33"/>
      <c r="P13" s="34" t="str">
        <f t="shared" si="1"/>
        <v/>
      </c>
      <c r="Q13" s="15"/>
      <c r="R13" s="32"/>
      <c r="S13" s="32"/>
      <c r="T13" s="32"/>
      <c r="U13" s="33"/>
      <c r="V13" s="34" t="str">
        <f t="shared" si="2"/>
        <v/>
      </c>
      <c r="W13" s="15"/>
      <c r="X13" s="32"/>
      <c r="Y13" s="32"/>
      <c r="Z13" s="32"/>
      <c r="AA13" s="33"/>
      <c r="AB13" s="34" t="str">
        <f t="shared" si="3"/>
        <v/>
      </c>
      <c r="AC13" s="15"/>
      <c r="AD13" s="32"/>
      <c r="AE13" s="32"/>
      <c r="AF13" s="32"/>
      <c r="AG13" s="33"/>
      <c r="AH13" s="34" t="str">
        <f t="shared" si="4"/>
        <v/>
      </c>
      <c r="AI13" s="15"/>
    </row>
    <row r="14" spans="1:35" x14ac:dyDescent="0.25">
      <c r="A14" s="10">
        <f>IFERROR(IF(A13=Onderwerpen!$C$23+19,"",A13+1),"")</f>
        <v>6</v>
      </c>
      <c r="B14" s="10" t="str">
        <f>IF(C14&lt;=Onderwerpen!$C$4,Onderwerpen!$A$4,IF(C14&lt;=Onderwerpen!$C$5,Onderwerpen!$A$5,IF(C14&lt;=Onderwerpen!$C$6,Onderwerpen!$A$6,IF(C14&lt;=Onderwerpen!$C$7,Onderwerpen!$A$7,IF(C14&lt;=Onderwerpen!$C$8,Onderwerpen!$A$8,IF(C14&lt;=Onderwerpen!$C$9,Onderwerpen!$A$9,IF(C14&lt;=Onderwerpen!C$10,Onderwerpen!$A$10,IF(C14&lt;=Onderwerpen!C$11,Onderwerpen!$A$11,IF(C14&lt;=Onderwerpen!C$12,Onderwerpen!$A$12,IF(C14&lt;=Onderwerpen!C$13,Onderwerpen!$A$13,IF(C14&lt;=Onderwerpen!$C$14,Onderwerpen!$A$14,IF(C14&lt;=Onderwerpen!$C$15,Onderwerpen!$A$15,IF(C14&lt;=Onderwerpen!$C$16,Onderwerpen!$A$16,IF(C14&lt;=Onderwerpen!$C$17,Onderwerpen!$A$17,IF(C14&lt;=Onderwerpen!$C$18,Onderwerpen!$A$18,IF(C14&lt;=Onderwerpen!$C$19,Onderwerpen!$A$19,IF(C14&lt;=Onderwerpen!$C$20,Onderwerpen!$A$20,IF(C14&lt;=Onderwerpen!$C$21,Onderwerpen!$A$21,IF(C14&lt;=Onderwerpen!$C$22,Onderwerpen!$A$22,IF(C14&lt;=Onderwerpen!$C$23,Onderwerpen!$A$22,""))))))))))))))))))))</f>
        <v/>
      </c>
      <c r="C14" s="29" t="str">
        <f>IF(Onderwerpen!$B$4+1=A14,Onderwerpen!$A$5,IF(SUM(Onderwerpen!$B$4:$B$5)+2=A14,Onderwerpen!$A$6,IF(SUM(Onderwerpen!$B$4:$B$6)+3=A14,Onderwerpen!$A$7,IF(SUM(Onderwerpen!$B$4:$B$7)+4=A14,Onderwerpen!$A$8,IF(SUM(Onderwerpen!$B$4:$B$8)+5=A14,Onderwerpen!$A$9,IF(SUM(Onderwerpen!$B$4:$B$9)+6=A14,Onderwerpen!$A$10,IF(SUM(Onderwerpen!$B$4:$B$10)+7=A14,Onderwerpen!$A$11,IF(SUM(Onderwerpen!$B$4:$B$11)+8=A14,Onderwerpen!$A$12,IF(SUM(Onderwerpen!$B$4:$B$12)+9=A14,Onderwerpen!$A$13,IF(SUM(Onderwerpen!$B$4:$B$13)+10=A14,Onderwerpen!$A$14,IF(SUM(Onderwerpen!$B$4:$B$14)+11=A14,Onderwerpen!$A$15,IF(SUM(Onderwerpen!$B$4:$B$15)+12=A14,Onderwerpen!$A$16,IF(SUM(Onderwerpen!$B$4:$B$16)+13=A14,Onderwerpen!$A$17,IF(SUM(Onderwerpen!$B$4:$B$17)+14=A14,Onderwerpen!$A$18,IF(SUM(Onderwerpen!$B$4:$B$18)+15=A14,Onderwerpen!$A$19,IF(SUM(Onderwerpen!$B$4:$B$19)+16=A14,Onderwerpen!$A$20,IF(SUM(Onderwerpen!$B$4:$B$20)+17=A14,Onderwerpen!$A$21,IF(SUM(Onderwerpen!$B$4:$B$21)+18=A14,Onderwerpen!$A$22,IF(SUM(Onderwerpen!$B$4:$B$22)+19=A14,Onderwerpen!$A$23,IFERROR((IF(A14&lt;Onderwerpen!$D$4,A14,IF(AND(A14&gt;Onderwerpen!$D$4,A14&lt;Onderwerpen!$D$5),A14-1,IF(AND(A14&gt;Onderwerpen!$D$5,A14&lt;Onderwerpen!$D$6),A14-2,IF(AND(A14&gt;Onderwerpen!$D$6,A14&lt;Onderwerpen!$D$7),A14-3,IF(AND(A14&gt;Onderwerpen!$D$7,A14&lt;Onderwerpen!$D$8),A14-4,IF(AND(A14&gt;Onderwerpen!$D$8,A14&lt;Onderwerpen!$D$9),A14-5,IF(AND(A14&gt;Onderwerpen!$D$9,A14&lt;Onderwerpen!$D$10),A14-6,IF(AND(A14&gt;Onderwerpen!$D$10,A14&lt;Onderwerpen!$D$11),A14-7,IF(AND(A14&gt;Onderwerpen!$D$11,A14&lt;Onderwerpen!$D$12),A14-8,IF(AND(A14&gt;Onderwerpen!$D$12,A14&lt;Onderwerpen!$D$13),A14-9,IF(AND(A14&gt;Onderwerpen!$D$13,A14&lt;Onderwerpen!$D$14),A14-10,IF(AND(A14&gt;Onderwerpen!$D$14,A14&lt;Onderwerpen!$D$15),A14-11,IF(AND(A14&gt;Onderwerpen!$D$15,A14&lt;Onderwerpen!$D$16),A14-12,IF(AND(A14&gt;Onderwerpen!$D$16,A14&lt;Onderwerpen!$D$17),A14-13,IF(AND(A14&gt;Onderwerpen!$D$17,A14&lt;Onderwerpen!$D$18),A14-14,IF(AND(A14&gt;Onderwerpen!$D$18,A14&lt;Onderwerpen!$D$19),A14-15,IF(AND(A14&gt;Onderwerpen!$D$19,A14&lt;Onderwerpen!$D$20),A14-16,IF(AND(A14&gt;Onderwerpen!$D$20,A14&lt;Onderwerpen!$D$21),A14-17,IF(AND(A14&gt;Onderwerpen!$D$21,A14&lt;Onderwerpen!$D$22),A14-18,IF(A14&gt;Onderwerpen!$D$22,A14-19,"X"))))))))))))))))))))),""))))))))))))))))))))</f>
        <v>x</v>
      </c>
      <c r="D14" s="30" t="str">
        <f>IF(B14="",""&amp;C14,LEFT(B14,FIND(" ",B14)-1)&amp;"."&amp;COUNTIF($B$8:B14,B14))</f>
        <v>x</v>
      </c>
      <c r="E14" s="31"/>
      <c r="F14" s="32"/>
      <c r="G14" s="32"/>
      <c r="H14" s="32"/>
      <c r="I14" s="33"/>
      <c r="J14" s="34" t="str">
        <f t="shared" si="0"/>
        <v/>
      </c>
      <c r="K14" s="15"/>
      <c r="L14" s="32"/>
      <c r="M14" s="32"/>
      <c r="N14" s="32"/>
      <c r="O14" s="33"/>
      <c r="P14" s="34" t="str">
        <f t="shared" si="1"/>
        <v/>
      </c>
      <c r="Q14" s="15"/>
      <c r="R14" s="32"/>
      <c r="S14" s="32"/>
      <c r="T14" s="32"/>
      <c r="U14" s="33"/>
      <c r="V14" s="34" t="str">
        <f t="shared" si="2"/>
        <v/>
      </c>
      <c r="W14" s="15"/>
      <c r="X14" s="32"/>
      <c r="Y14" s="32"/>
      <c r="Z14" s="32"/>
      <c r="AA14" s="33"/>
      <c r="AB14" s="34" t="str">
        <f t="shared" si="3"/>
        <v/>
      </c>
      <c r="AC14" s="15"/>
      <c r="AD14" s="32"/>
      <c r="AE14" s="32"/>
      <c r="AF14" s="32"/>
      <c r="AG14" s="33"/>
      <c r="AH14" s="34" t="str">
        <f t="shared" si="4"/>
        <v/>
      </c>
      <c r="AI14" s="15"/>
    </row>
    <row r="15" spans="1:35" x14ac:dyDescent="0.25">
      <c r="A15" s="10">
        <f>IFERROR(IF(A14=Onderwerpen!$C$23+19,"",A14+1),"")</f>
        <v>7</v>
      </c>
      <c r="B15" s="10" t="str">
        <f>IF(C15&lt;=Onderwerpen!$C$4,Onderwerpen!$A$4,IF(C15&lt;=Onderwerpen!$C$5,Onderwerpen!$A$5,IF(C15&lt;=Onderwerpen!$C$6,Onderwerpen!$A$6,IF(C15&lt;=Onderwerpen!$C$7,Onderwerpen!$A$7,IF(C15&lt;=Onderwerpen!$C$8,Onderwerpen!$A$8,IF(C15&lt;=Onderwerpen!$C$9,Onderwerpen!$A$9,IF(C15&lt;=Onderwerpen!C$10,Onderwerpen!$A$10,IF(C15&lt;=Onderwerpen!C$11,Onderwerpen!$A$11,IF(C15&lt;=Onderwerpen!C$12,Onderwerpen!$A$12,IF(C15&lt;=Onderwerpen!C$13,Onderwerpen!$A$13,IF(C15&lt;=Onderwerpen!$C$14,Onderwerpen!$A$14,IF(C15&lt;=Onderwerpen!$C$15,Onderwerpen!$A$15,IF(C15&lt;=Onderwerpen!$C$16,Onderwerpen!$A$16,IF(C15&lt;=Onderwerpen!$C$17,Onderwerpen!$A$17,IF(C15&lt;=Onderwerpen!$C$18,Onderwerpen!$A$18,IF(C15&lt;=Onderwerpen!$C$19,Onderwerpen!$A$19,IF(C15&lt;=Onderwerpen!$C$20,Onderwerpen!$A$20,IF(C15&lt;=Onderwerpen!$C$21,Onderwerpen!$A$21,IF(C15&lt;=Onderwerpen!$C$22,Onderwerpen!$A$22,IF(C15&lt;=Onderwerpen!$C$23,Onderwerpen!$A$22,""))))))))))))))))))))</f>
        <v/>
      </c>
      <c r="C15" s="29" t="str">
        <f>IF(Onderwerpen!$B$4+1=A15,Onderwerpen!$A$5,IF(SUM(Onderwerpen!$B$4:$B$5)+2=A15,Onderwerpen!$A$6,IF(SUM(Onderwerpen!$B$4:$B$6)+3=A15,Onderwerpen!$A$7,IF(SUM(Onderwerpen!$B$4:$B$7)+4=A15,Onderwerpen!$A$8,IF(SUM(Onderwerpen!$B$4:$B$8)+5=A15,Onderwerpen!$A$9,IF(SUM(Onderwerpen!$B$4:$B$9)+6=A15,Onderwerpen!$A$10,IF(SUM(Onderwerpen!$B$4:$B$10)+7=A15,Onderwerpen!$A$11,IF(SUM(Onderwerpen!$B$4:$B$11)+8=A15,Onderwerpen!$A$12,IF(SUM(Onderwerpen!$B$4:$B$12)+9=A15,Onderwerpen!$A$13,IF(SUM(Onderwerpen!$B$4:$B$13)+10=A15,Onderwerpen!$A$14,IF(SUM(Onderwerpen!$B$4:$B$14)+11=A15,Onderwerpen!$A$15,IF(SUM(Onderwerpen!$B$4:$B$15)+12=A15,Onderwerpen!$A$16,IF(SUM(Onderwerpen!$B$4:$B$16)+13=A15,Onderwerpen!$A$17,IF(SUM(Onderwerpen!$B$4:$B$17)+14=A15,Onderwerpen!$A$18,IF(SUM(Onderwerpen!$B$4:$B$18)+15=A15,Onderwerpen!$A$19,IF(SUM(Onderwerpen!$B$4:$B$19)+16=A15,Onderwerpen!$A$20,IF(SUM(Onderwerpen!$B$4:$B$20)+17=A15,Onderwerpen!$A$21,IF(SUM(Onderwerpen!$B$4:$B$21)+18=A15,Onderwerpen!$A$22,IF(SUM(Onderwerpen!$B$4:$B$22)+19=A15,Onderwerpen!$A$23,IFERROR((IF(A15&lt;Onderwerpen!$D$4,A15,IF(AND(A15&gt;Onderwerpen!$D$4,A15&lt;Onderwerpen!$D$5),A15-1,IF(AND(A15&gt;Onderwerpen!$D$5,A15&lt;Onderwerpen!$D$6),A15-2,IF(AND(A15&gt;Onderwerpen!$D$6,A15&lt;Onderwerpen!$D$7),A15-3,IF(AND(A15&gt;Onderwerpen!$D$7,A15&lt;Onderwerpen!$D$8),A15-4,IF(AND(A15&gt;Onderwerpen!$D$8,A15&lt;Onderwerpen!$D$9),A15-5,IF(AND(A15&gt;Onderwerpen!$D$9,A15&lt;Onderwerpen!$D$10),A15-6,IF(AND(A15&gt;Onderwerpen!$D$10,A15&lt;Onderwerpen!$D$11),A15-7,IF(AND(A15&gt;Onderwerpen!$D$11,A15&lt;Onderwerpen!$D$12),A15-8,IF(AND(A15&gt;Onderwerpen!$D$12,A15&lt;Onderwerpen!$D$13),A15-9,IF(AND(A15&gt;Onderwerpen!$D$13,A15&lt;Onderwerpen!$D$14),A15-10,IF(AND(A15&gt;Onderwerpen!$D$14,A15&lt;Onderwerpen!$D$15),A15-11,IF(AND(A15&gt;Onderwerpen!$D$15,A15&lt;Onderwerpen!$D$16),A15-12,IF(AND(A15&gt;Onderwerpen!$D$16,A15&lt;Onderwerpen!$D$17),A15-13,IF(AND(A15&gt;Onderwerpen!$D$17,A15&lt;Onderwerpen!$D$18),A15-14,IF(AND(A15&gt;Onderwerpen!$D$18,A15&lt;Onderwerpen!$D$19),A15-15,IF(AND(A15&gt;Onderwerpen!$D$19,A15&lt;Onderwerpen!$D$20),A15-16,IF(AND(A15&gt;Onderwerpen!$D$20,A15&lt;Onderwerpen!$D$21),A15-17,IF(AND(A15&gt;Onderwerpen!$D$21,A15&lt;Onderwerpen!$D$22),A15-18,IF(A15&gt;Onderwerpen!$D$22,A15-19,"X"))))))))))))))))))))),""))))))))))))))))))))</f>
        <v>x</v>
      </c>
      <c r="D15" s="30" t="str">
        <f>IF(B15="",""&amp;C15,LEFT(B15,FIND(" ",B15)-1)&amp;"."&amp;COUNTIF($B$8:B15,B15))</f>
        <v>x</v>
      </c>
      <c r="E15" s="31"/>
      <c r="F15" s="32"/>
      <c r="G15" s="32"/>
      <c r="H15" s="32"/>
      <c r="I15" s="33"/>
      <c r="J15" s="34" t="str">
        <f t="shared" si="0"/>
        <v/>
      </c>
      <c r="K15" s="15"/>
      <c r="L15" s="32"/>
      <c r="M15" s="32"/>
      <c r="N15" s="32"/>
      <c r="O15" s="33"/>
      <c r="P15" s="34" t="str">
        <f t="shared" si="1"/>
        <v/>
      </c>
      <c r="Q15" s="15"/>
      <c r="R15" s="32"/>
      <c r="S15" s="32"/>
      <c r="T15" s="32"/>
      <c r="U15" s="33"/>
      <c r="V15" s="34" t="str">
        <f t="shared" si="2"/>
        <v/>
      </c>
      <c r="W15" s="15"/>
      <c r="X15" s="32"/>
      <c r="Y15" s="32"/>
      <c r="Z15" s="32"/>
      <c r="AA15" s="33"/>
      <c r="AB15" s="34" t="str">
        <f t="shared" si="3"/>
        <v/>
      </c>
      <c r="AC15" s="15"/>
      <c r="AD15" s="32"/>
      <c r="AE15" s="32"/>
      <c r="AF15" s="32"/>
      <c r="AG15" s="33"/>
      <c r="AH15" s="34" t="str">
        <f t="shared" si="4"/>
        <v/>
      </c>
      <c r="AI15" s="15"/>
    </row>
    <row r="16" spans="1:35" x14ac:dyDescent="0.25">
      <c r="A16" s="10">
        <f>IFERROR(IF(A15=Onderwerpen!$C$23+19,"",A15+1),"")</f>
        <v>8</v>
      </c>
      <c r="B16" s="10" t="str">
        <f>IF(C16&lt;=Onderwerpen!$C$4,Onderwerpen!$A$4,IF(C16&lt;=Onderwerpen!$C$5,Onderwerpen!$A$5,IF(C16&lt;=Onderwerpen!$C$6,Onderwerpen!$A$6,IF(C16&lt;=Onderwerpen!$C$7,Onderwerpen!$A$7,IF(C16&lt;=Onderwerpen!$C$8,Onderwerpen!$A$8,IF(C16&lt;=Onderwerpen!$C$9,Onderwerpen!$A$9,IF(C16&lt;=Onderwerpen!C$10,Onderwerpen!$A$10,IF(C16&lt;=Onderwerpen!C$11,Onderwerpen!$A$11,IF(C16&lt;=Onderwerpen!C$12,Onderwerpen!$A$12,IF(C16&lt;=Onderwerpen!C$13,Onderwerpen!$A$13,IF(C16&lt;=Onderwerpen!$C$14,Onderwerpen!$A$14,IF(C16&lt;=Onderwerpen!$C$15,Onderwerpen!$A$15,IF(C16&lt;=Onderwerpen!$C$16,Onderwerpen!$A$16,IF(C16&lt;=Onderwerpen!$C$17,Onderwerpen!$A$17,IF(C16&lt;=Onderwerpen!$C$18,Onderwerpen!$A$18,IF(C16&lt;=Onderwerpen!$C$19,Onderwerpen!$A$19,IF(C16&lt;=Onderwerpen!$C$20,Onderwerpen!$A$20,IF(C16&lt;=Onderwerpen!$C$21,Onderwerpen!$A$21,IF(C16&lt;=Onderwerpen!$C$22,Onderwerpen!$A$22,IF(C16&lt;=Onderwerpen!$C$23,Onderwerpen!$A$22,""))))))))))))))))))))</f>
        <v/>
      </c>
      <c r="C16" s="29" t="str">
        <f>IF(Onderwerpen!$B$4+1=A16,Onderwerpen!$A$5,IF(SUM(Onderwerpen!$B$4:$B$5)+2=A16,Onderwerpen!$A$6,IF(SUM(Onderwerpen!$B$4:$B$6)+3=A16,Onderwerpen!$A$7,IF(SUM(Onderwerpen!$B$4:$B$7)+4=A16,Onderwerpen!$A$8,IF(SUM(Onderwerpen!$B$4:$B$8)+5=A16,Onderwerpen!$A$9,IF(SUM(Onderwerpen!$B$4:$B$9)+6=A16,Onderwerpen!$A$10,IF(SUM(Onderwerpen!$B$4:$B$10)+7=A16,Onderwerpen!$A$11,IF(SUM(Onderwerpen!$B$4:$B$11)+8=A16,Onderwerpen!$A$12,IF(SUM(Onderwerpen!$B$4:$B$12)+9=A16,Onderwerpen!$A$13,IF(SUM(Onderwerpen!$B$4:$B$13)+10=A16,Onderwerpen!$A$14,IF(SUM(Onderwerpen!$B$4:$B$14)+11=A16,Onderwerpen!$A$15,IF(SUM(Onderwerpen!$B$4:$B$15)+12=A16,Onderwerpen!$A$16,IF(SUM(Onderwerpen!$B$4:$B$16)+13=A16,Onderwerpen!$A$17,IF(SUM(Onderwerpen!$B$4:$B$17)+14=A16,Onderwerpen!$A$18,IF(SUM(Onderwerpen!$B$4:$B$18)+15=A16,Onderwerpen!$A$19,IF(SUM(Onderwerpen!$B$4:$B$19)+16=A16,Onderwerpen!$A$20,IF(SUM(Onderwerpen!$B$4:$B$20)+17=A16,Onderwerpen!$A$21,IF(SUM(Onderwerpen!$B$4:$B$21)+18=A16,Onderwerpen!$A$22,IF(SUM(Onderwerpen!$B$4:$B$22)+19=A16,Onderwerpen!$A$23,IFERROR((IF(A16&lt;Onderwerpen!$D$4,A16,IF(AND(A16&gt;Onderwerpen!$D$4,A16&lt;Onderwerpen!$D$5),A16-1,IF(AND(A16&gt;Onderwerpen!$D$5,A16&lt;Onderwerpen!$D$6),A16-2,IF(AND(A16&gt;Onderwerpen!$D$6,A16&lt;Onderwerpen!$D$7),A16-3,IF(AND(A16&gt;Onderwerpen!$D$7,A16&lt;Onderwerpen!$D$8),A16-4,IF(AND(A16&gt;Onderwerpen!$D$8,A16&lt;Onderwerpen!$D$9),A16-5,IF(AND(A16&gt;Onderwerpen!$D$9,A16&lt;Onderwerpen!$D$10),A16-6,IF(AND(A16&gt;Onderwerpen!$D$10,A16&lt;Onderwerpen!$D$11),A16-7,IF(AND(A16&gt;Onderwerpen!$D$11,A16&lt;Onderwerpen!$D$12),A16-8,IF(AND(A16&gt;Onderwerpen!$D$12,A16&lt;Onderwerpen!$D$13),A16-9,IF(AND(A16&gt;Onderwerpen!$D$13,A16&lt;Onderwerpen!$D$14),A16-10,IF(AND(A16&gt;Onderwerpen!$D$14,A16&lt;Onderwerpen!$D$15),A16-11,IF(AND(A16&gt;Onderwerpen!$D$15,A16&lt;Onderwerpen!$D$16),A16-12,IF(AND(A16&gt;Onderwerpen!$D$16,A16&lt;Onderwerpen!$D$17),A16-13,IF(AND(A16&gt;Onderwerpen!$D$17,A16&lt;Onderwerpen!$D$18),A16-14,IF(AND(A16&gt;Onderwerpen!$D$18,A16&lt;Onderwerpen!$D$19),A16-15,IF(AND(A16&gt;Onderwerpen!$D$19,A16&lt;Onderwerpen!$D$20),A16-16,IF(AND(A16&gt;Onderwerpen!$D$20,A16&lt;Onderwerpen!$D$21),A16-17,IF(AND(A16&gt;Onderwerpen!$D$21,A16&lt;Onderwerpen!$D$22),A16-18,IF(A16&gt;Onderwerpen!$D$22,A16-19,"X"))))))))))))))))))))),""))))))))))))))))))))</f>
        <v>x</v>
      </c>
      <c r="D16" s="30" t="str">
        <f>IF(B16="",""&amp;C16,LEFT(B16,FIND(" ",B16)-1)&amp;"."&amp;COUNTIF($B$8:B16,B16))</f>
        <v>x</v>
      </c>
      <c r="E16" s="31"/>
      <c r="F16" s="32"/>
      <c r="G16" s="32"/>
      <c r="H16" s="32"/>
      <c r="I16" s="33"/>
      <c r="J16" s="34" t="str">
        <f t="shared" si="0"/>
        <v/>
      </c>
      <c r="K16" s="15"/>
      <c r="L16" s="32"/>
      <c r="M16" s="32"/>
      <c r="N16" s="32"/>
      <c r="O16" s="33"/>
      <c r="P16" s="34" t="str">
        <f t="shared" si="1"/>
        <v/>
      </c>
      <c r="Q16" s="15"/>
      <c r="R16" s="32"/>
      <c r="S16" s="32"/>
      <c r="T16" s="32"/>
      <c r="U16" s="33"/>
      <c r="V16" s="34" t="str">
        <f t="shared" si="2"/>
        <v/>
      </c>
      <c r="W16" s="15"/>
      <c r="X16" s="32"/>
      <c r="Y16" s="32"/>
      <c r="Z16" s="32"/>
      <c r="AA16" s="33"/>
      <c r="AB16" s="34" t="str">
        <f t="shared" si="3"/>
        <v/>
      </c>
      <c r="AC16" s="15"/>
      <c r="AD16" s="32"/>
      <c r="AE16" s="32"/>
      <c r="AF16" s="32"/>
      <c r="AG16" s="33"/>
      <c r="AH16" s="34" t="str">
        <f t="shared" si="4"/>
        <v/>
      </c>
      <c r="AI16" s="15"/>
    </row>
    <row r="17" spans="1:35" x14ac:dyDescent="0.25">
      <c r="A17" s="10">
        <f>IFERROR(IF(A16=Onderwerpen!$C$23+19,"",A16+1),"")</f>
        <v>9</v>
      </c>
      <c r="B17" s="10" t="str">
        <f>IF(C17&lt;=Onderwerpen!$C$4,Onderwerpen!$A$4,IF(C17&lt;=Onderwerpen!$C$5,Onderwerpen!$A$5,IF(C17&lt;=Onderwerpen!$C$6,Onderwerpen!$A$6,IF(C17&lt;=Onderwerpen!$C$7,Onderwerpen!$A$7,IF(C17&lt;=Onderwerpen!$C$8,Onderwerpen!$A$8,IF(C17&lt;=Onderwerpen!$C$9,Onderwerpen!$A$9,IF(C17&lt;=Onderwerpen!C$10,Onderwerpen!$A$10,IF(C17&lt;=Onderwerpen!C$11,Onderwerpen!$A$11,IF(C17&lt;=Onderwerpen!C$12,Onderwerpen!$A$12,IF(C17&lt;=Onderwerpen!C$13,Onderwerpen!$A$13,IF(C17&lt;=Onderwerpen!$C$14,Onderwerpen!$A$14,IF(C17&lt;=Onderwerpen!$C$15,Onderwerpen!$A$15,IF(C17&lt;=Onderwerpen!$C$16,Onderwerpen!$A$16,IF(C17&lt;=Onderwerpen!$C$17,Onderwerpen!$A$17,IF(C17&lt;=Onderwerpen!$C$18,Onderwerpen!$A$18,IF(C17&lt;=Onderwerpen!$C$19,Onderwerpen!$A$19,IF(C17&lt;=Onderwerpen!$C$20,Onderwerpen!$A$20,IF(C17&lt;=Onderwerpen!$C$21,Onderwerpen!$A$21,IF(C17&lt;=Onderwerpen!$C$22,Onderwerpen!$A$22,IF(C17&lt;=Onderwerpen!$C$23,Onderwerpen!$A$22,""))))))))))))))))))))</f>
        <v/>
      </c>
      <c r="C17" s="29" t="str">
        <f>IF(Onderwerpen!$B$4+1=A17,Onderwerpen!$A$5,IF(SUM(Onderwerpen!$B$4:$B$5)+2=A17,Onderwerpen!$A$6,IF(SUM(Onderwerpen!$B$4:$B$6)+3=A17,Onderwerpen!$A$7,IF(SUM(Onderwerpen!$B$4:$B$7)+4=A17,Onderwerpen!$A$8,IF(SUM(Onderwerpen!$B$4:$B$8)+5=A17,Onderwerpen!$A$9,IF(SUM(Onderwerpen!$B$4:$B$9)+6=A17,Onderwerpen!$A$10,IF(SUM(Onderwerpen!$B$4:$B$10)+7=A17,Onderwerpen!$A$11,IF(SUM(Onderwerpen!$B$4:$B$11)+8=A17,Onderwerpen!$A$12,IF(SUM(Onderwerpen!$B$4:$B$12)+9=A17,Onderwerpen!$A$13,IF(SUM(Onderwerpen!$B$4:$B$13)+10=A17,Onderwerpen!$A$14,IF(SUM(Onderwerpen!$B$4:$B$14)+11=A17,Onderwerpen!$A$15,IF(SUM(Onderwerpen!$B$4:$B$15)+12=A17,Onderwerpen!$A$16,IF(SUM(Onderwerpen!$B$4:$B$16)+13=A17,Onderwerpen!$A$17,IF(SUM(Onderwerpen!$B$4:$B$17)+14=A17,Onderwerpen!$A$18,IF(SUM(Onderwerpen!$B$4:$B$18)+15=A17,Onderwerpen!$A$19,IF(SUM(Onderwerpen!$B$4:$B$19)+16=A17,Onderwerpen!$A$20,IF(SUM(Onderwerpen!$B$4:$B$20)+17=A17,Onderwerpen!$A$21,IF(SUM(Onderwerpen!$B$4:$B$21)+18=A17,Onderwerpen!$A$22,IF(SUM(Onderwerpen!$B$4:$B$22)+19=A17,Onderwerpen!$A$23,IFERROR((IF(A17&lt;Onderwerpen!$D$4,A17,IF(AND(A17&gt;Onderwerpen!$D$4,A17&lt;Onderwerpen!$D$5),A17-1,IF(AND(A17&gt;Onderwerpen!$D$5,A17&lt;Onderwerpen!$D$6),A17-2,IF(AND(A17&gt;Onderwerpen!$D$6,A17&lt;Onderwerpen!$D$7),A17-3,IF(AND(A17&gt;Onderwerpen!$D$7,A17&lt;Onderwerpen!$D$8),A17-4,IF(AND(A17&gt;Onderwerpen!$D$8,A17&lt;Onderwerpen!$D$9),A17-5,IF(AND(A17&gt;Onderwerpen!$D$9,A17&lt;Onderwerpen!$D$10),A17-6,IF(AND(A17&gt;Onderwerpen!$D$10,A17&lt;Onderwerpen!$D$11),A17-7,IF(AND(A17&gt;Onderwerpen!$D$11,A17&lt;Onderwerpen!$D$12),A17-8,IF(AND(A17&gt;Onderwerpen!$D$12,A17&lt;Onderwerpen!$D$13),A17-9,IF(AND(A17&gt;Onderwerpen!$D$13,A17&lt;Onderwerpen!$D$14),A17-10,IF(AND(A17&gt;Onderwerpen!$D$14,A17&lt;Onderwerpen!$D$15),A17-11,IF(AND(A17&gt;Onderwerpen!$D$15,A17&lt;Onderwerpen!$D$16),A17-12,IF(AND(A17&gt;Onderwerpen!$D$16,A17&lt;Onderwerpen!$D$17),A17-13,IF(AND(A17&gt;Onderwerpen!$D$17,A17&lt;Onderwerpen!$D$18),A17-14,IF(AND(A17&gt;Onderwerpen!$D$18,A17&lt;Onderwerpen!$D$19),A17-15,IF(AND(A17&gt;Onderwerpen!$D$19,A17&lt;Onderwerpen!$D$20),A17-16,IF(AND(A17&gt;Onderwerpen!$D$20,A17&lt;Onderwerpen!$D$21),A17-17,IF(AND(A17&gt;Onderwerpen!$D$21,A17&lt;Onderwerpen!$D$22),A17-18,IF(A17&gt;Onderwerpen!$D$22,A17-19,"X"))))))))))))))))))))),""))))))))))))))))))))</f>
        <v>x</v>
      </c>
      <c r="D17" s="30" t="str">
        <f>IF(B17="",""&amp;C17,LEFT(B17,FIND(" ",B17)-1)&amp;"."&amp;COUNTIF($B$8:B17,B17))</f>
        <v>x</v>
      </c>
      <c r="E17" s="31"/>
      <c r="F17" s="32"/>
      <c r="G17" s="32"/>
      <c r="H17" s="32"/>
      <c r="I17" s="33"/>
      <c r="J17" s="34" t="str">
        <f t="shared" si="0"/>
        <v/>
      </c>
      <c r="K17" s="15"/>
      <c r="L17" s="32"/>
      <c r="M17" s="32"/>
      <c r="N17" s="32"/>
      <c r="O17" s="33"/>
      <c r="P17" s="34" t="str">
        <f t="shared" si="1"/>
        <v/>
      </c>
      <c r="Q17" s="15"/>
      <c r="R17" s="32"/>
      <c r="S17" s="32"/>
      <c r="T17" s="32"/>
      <c r="U17" s="33"/>
      <c r="V17" s="34" t="str">
        <f t="shared" si="2"/>
        <v/>
      </c>
      <c r="W17" s="15"/>
      <c r="X17" s="32"/>
      <c r="Y17" s="32"/>
      <c r="Z17" s="32"/>
      <c r="AA17" s="33"/>
      <c r="AB17" s="34" t="str">
        <f t="shared" si="3"/>
        <v/>
      </c>
      <c r="AC17" s="15"/>
      <c r="AD17" s="32"/>
      <c r="AE17" s="32"/>
      <c r="AF17" s="32"/>
      <c r="AG17" s="33"/>
      <c r="AH17" s="34" t="str">
        <f t="shared" si="4"/>
        <v/>
      </c>
      <c r="AI17" s="15"/>
    </row>
    <row r="18" spans="1:35" x14ac:dyDescent="0.25">
      <c r="A18" s="10">
        <f>IFERROR(IF(A17=Onderwerpen!$C$23+19,"",A17+1),"")</f>
        <v>10</v>
      </c>
      <c r="B18" s="10" t="str">
        <f>IF(C18&lt;=Onderwerpen!$C$4,Onderwerpen!$A$4,IF(C18&lt;=Onderwerpen!$C$5,Onderwerpen!$A$5,IF(C18&lt;=Onderwerpen!$C$6,Onderwerpen!$A$6,IF(C18&lt;=Onderwerpen!$C$7,Onderwerpen!$A$7,IF(C18&lt;=Onderwerpen!$C$8,Onderwerpen!$A$8,IF(C18&lt;=Onderwerpen!$C$9,Onderwerpen!$A$9,IF(C18&lt;=Onderwerpen!C$10,Onderwerpen!$A$10,IF(C18&lt;=Onderwerpen!C$11,Onderwerpen!$A$11,IF(C18&lt;=Onderwerpen!C$12,Onderwerpen!$A$12,IF(C18&lt;=Onderwerpen!C$13,Onderwerpen!$A$13,IF(C18&lt;=Onderwerpen!$C$14,Onderwerpen!$A$14,IF(C18&lt;=Onderwerpen!$C$15,Onderwerpen!$A$15,IF(C18&lt;=Onderwerpen!$C$16,Onderwerpen!$A$16,IF(C18&lt;=Onderwerpen!$C$17,Onderwerpen!$A$17,IF(C18&lt;=Onderwerpen!$C$18,Onderwerpen!$A$18,IF(C18&lt;=Onderwerpen!$C$19,Onderwerpen!$A$19,IF(C18&lt;=Onderwerpen!$C$20,Onderwerpen!$A$20,IF(C18&lt;=Onderwerpen!$C$21,Onderwerpen!$A$21,IF(C18&lt;=Onderwerpen!$C$22,Onderwerpen!$A$22,IF(C18&lt;=Onderwerpen!$C$23,Onderwerpen!$A$22,""))))))))))))))))))))</f>
        <v/>
      </c>
      <c r="C18" s="29" t="str">
        <f>IF(Onderwerpen!$B$4+1=A18,Onderwerpen!$A$5,IF(SUM(Onderwerpen!$B$4:$B$5)+2=A18,Onderwerpen!$A$6,IF(SUM(Onderwerpen!$B$4:$B$6)+3=A18,Onderwerpen!$A$7,IF(SUM(Onderwerpen!$B$4:$B$7)+4=A18,Onderwerpen!$A$8,IF(SUM(Onderwerpen!$B$4:$B$8)+5=A18,Onderwerpen!$A$9,IF(SUM(Onderwerpen!$B$4:$B$9)+6=A18,Onderwerpen!$A$10,IF(SUM(Onderwerpen!$B$4:$B$10)+7=A18,Onderwerpen!$A$11,IF(SUM(Onderwerpen!$B$4:$B$11)+8=A18,Onderwerpen!$A$12,IF(SUM(Onderwerpen!$B$4:$B$12)+9=A18,Onderwerpen!$A$13,IF(SUM(Onderwerpen!$B$4:$B$13)+10=A18,Onderwerpen!$A$14,IF(SUM(Onderwerpen!$B$4:$B$14)+11=A18,Onderwerpen!$A$15,IF(SUM(Onderwerpen!$B$4:$B$15)+12=A18,Onderwerpen!$A$16,IF(SUM(Onderwerpen!$B$4:$B$16)+13=A18,Onderwerpen!$A$17,IF(SUM(Onderwerpen!$B$4:$B$17)+14=A18,Onderwerpen!$A$18,IF(SUM(Onderwerpen!$B$4:$B$18)+15=A18,Onderwerpen!$A$19,IF(SUM(Onderwerpen!$B$4:$B$19)+16=A18,Onderwerpen!$A$20,IF(SUM(Onderwerpen!$B$4:$B$20)+17=A18,Onderwerpen!$A$21,IF(SUM(Onderwerpen!$B$4:$B$21)+18=A18,Onderwerpen!$A$22,IF(SUM(Onderwerpen!$B$4:$B$22)+19=A18,Onderwerpen!$A$23,IFERROR((IF(A18&lt;Onderwerpen!$D$4,A18,IF(AND(A18&gt;Onderwerpen!$D$4,A18&lt;Onderwerpen!$D$5),A18-1,IF(AND(A18&gt;Onderwerpen!$D$5,A18&lt;Onderwerpen!$D$6),A18-2,IF(AND(A18&gt;Onderwerpen!$D$6,A18&lt;Onderwerpen!$D$7),A18-3,IF(AND(A18&gt;Onderwerpen!$D$7,A18&lt;Onderwerpen!$D$8),A18-4,IF(AND(A18&gt;Onderwerpen!$D$8,A18&lt;Onderwerpen!$D$9),A18-5,IF(AND(A18&gt;Onderwerpen!$D$9,A18&lt;Onderwerpen!$D$10),A18-6,IF(AND(A18&gt;Onderwerpen!$D$10,A18&lt;Onderwerpen!$D$11),A18-7,IF(AND(A18&gt;Onderwerpen!$D$11,A18&lt;Onderwerpen!$D$12),A18-8,IF(AND(A18&gt;Onderwerpen!$D$12,A18&lt;Onderwerpen!$D$13),A18-9,IF(AND(A18&gt;Onderwerpen!$D$13,A18&lt;Onderwerpen!$D$14),A18-10,IF(AND(A18&gt;Onderwerpen!$D$14,A18&lt;Onderwerpen!$D$15),A18-11,IF(AND(A18&gt;Onderwerpen!$D$15,A18&lt;Onderwerpen!$D$16),A18-12,IF(AND(A18&gt;Onderwerpen!$D$16,A18&lt;Onderwerpen!$D$17),A18-13,IF(AND(A18&gt;Onderwerpen!$D$17,A18&lt;Onderwerpen!$D$18),A18-14,IF(AND(A18&gt;Onderwerpen!$D$18,A18&lt;Onderwerpen!$D$19),A18-15,IF(AND(A18&gt;Onderwerpen!$D$19,A18&lt;Onderwerpen!$D$20),A18-16,IF(AND(A18&gt;Onderwerpen!$D$20,A18&lt;Onderwerpen!$D$21),A18-17,IF(AND(A18&gt;Onderwerpen!$D$21,A18&lt;Onderwerpen!$D$22),A18-18,IF(A18&gt;Onderwerpen!$D$22,A18-19,"X"))))))))))))))))))))),""))))))))))))))))))))</f>
        <v>x</v>
      </c>
      <c r="D18" s="30" t="str">
        <f>IF(B18="",""&amp;C18,LEFT(B18,FIND(" ",B18)-1)&amp;"."&amp;COUNTIF($B$8:B18,B18))</f>
        <v>x</v>
      </c>
      <c r="E18" s="31"/>
      <c r="F18" s="32"/>
      <c r="G18" s="32"/>
      <c r="H18" s="32"/>
      <c r="I18" s="33"/>
      <c r="J18" s="34" t="str">
        <f t="shared" si="0"/>
        <v/>
      </c>
      <c r="K18" s="15"/>
      <c r="L18" s="32"/>
      <c r="M18" s="32"/>
      <c r="N18" s="32"/>
      <c r="O18" s="33"/>
      <c r="P18" s="34" t="str">
        <f t="shared" si="1"/>
        <v/>
      </c>
      <c r="Q18" s="15"/>
      <c r="R18" s="32"/>
      <c r="S18" s="32"/>
      <c r="T18" s="32"/>
      <c r="U18" s="33"/>
      <c r="V18" s="34" t="str">
        <f t="shared" si="2"/>
        <v/>
      </c>
      <c r="W18" s="15"/>
      <c r="X18" s="32"/>
      <c r="Y18" s="32"/>
      <c r="Z18" s="32"/>
      <c r="AA18" s="33"/>
      <c r="AB18" s="34" t="str">
        <f t="shared" si="3"/>
        <v/>
      </c>
      <c r="AC18" s="15"/>
      <c r="AD18" s="32"/>
      <c r="AE18" s="32"/>
      <c r="AF18" s="32"/>
      <c r="AG18" s="33"/>
      <c r="AH18" s="34" t="str">
        <f t="shared" si="4"/>
        <v/>
      </c>
      <c r="AI18" s="15"/>
    </row>
    <row r="19" spans="1:35" x14ac:dyDescent="0.25">
      <c r="A19" s="10">
        <f>IFERROR(IF(A18=Onderwerpen!$C$23+19,"",A18+1),"")</f>
        <v>11</v>
      </c>
      <c r="B19" s="10" t="str">
        <f>IF(C19&lt;=Onderwerpen!$C$4,Onderwerpen!$A$4,IF(C19&lt;=Onderwerpen!$C$5,Onderwerpen!$A$5,IF(C19&lt;=Onderwerpen!$C$6,Onderwerpen!$A$6,IF(C19&lt;=Onderwerpen!$C$7,Onderwerpen!$A$7,IF(C19&lt;=Onderwerpen!$C$8,Onderwerpen!$A$8,IF(C19&lt;=Onderwerpen!$C$9,Onderwerpen!$A$9,IF(C19&lt;=Onderwerpen!C$10,Onderwerpen!$A$10,IF(C19&lt;=Onderwerpen!C$11,Onderwerpen!$A$11,IF(C19&lt;=Onderwerpen!C$12,Onderwerpen!$A$12,IF(C19&lt;=Onderwerpen!C$13,Onderwerpen!$A$13,IF(C19&lt;=Onderwerpen!$C$14,Onderwerpen!$A$14,IF(C19&lt;=Onderwerpen!$C$15,Onderwerpen!$A$15,IF(C19&lt;=Onderwerpen!$C$16,Onderwerpen!$A$16,IF(C19&lt;=Onderwerpen!$C$17,Onderwerpen!$A$17,IF(C19&lt;=Onderwerpen!$C$18,Onderwerpen!$A$18,IF(C19&lt;=Onderwerpen!$C$19,Onderwerpen!$A$19,IF(C19&lt;=Onderwerpen!$C$20,Onderwerpen!$A$20,IF(C19&lt;=Onderwerpen!$C$21,Onderwerpen!$A$21,IF(C19&lt;=Onderwerpen!$C$22,Onderwerpen!$A$22,IF(C19&lt;=Onderwerpen!$C$23,Onderwerpen!$A$22,""))))))))))))))))))))</f>
        <v/>
      </c>
      <c r="C19" s="29" t="str">
        <f>IF(Onderwerpen!$B$4+1=A19,Onderwerpen!$A$5,IF(SUM(Onderwerpen!$B$4:$B$5)+2=A19,Onderwerpen!$A$6,IF(SUM(Onderwerpen!$B$4:$B$6)+3=A19,Onderwerpen!$A$7,IF(SUM(Onderwerpen!$B$4:$B$7)+4=A19,Onderwerpen!$A$8,IF(SUM(Onderwerpen!$B$4:$B$8)+5=A19,Onderwerpen!$A$9,IF(SUM(Onderwerpen!$B$4:$B$9)+6=A19,Onderwerpen!$A$10,IF(SUM(Onderwerpen!$B$4:$B$10)+7=A19,Onderwerpen!$A$11,IF(SUM(Onderwerpen!$B$4:$B$11)+8=A19,Onderwerpen!$A$12,IF(SUM(Onderwerpen!$B$4:$B$12)+9=A19,Onderwerpen!$A$13,IF(SUM(Onderwerpen!$B$4:$B$13)+10=A19,Onderwerpen!$A$14,IF(SUM(Onderwerpen!$B$4:$B$14)+11=A19,Onderwerpen!$A$15,IF(SUM(Onderwerpen!$B$4:$B$15)+12=A19,Onderwerpen!$A$16,IF(SUM(Onderwerpen!$B$4:$B$16)+13=A19,Onderwerpen!$A$17,IF(SUM(Onderwerpen!$B$4:$B$17)+14=A19,Onderwerpen!$A$18,IF(SUM(Onderwerpen!$B$4:$B$18)+15=A19,Onderwerpen!$A$19,IF(SUM(Onderwerpen!$B$4:$B$19)+16=A19,Onderwerpen!$A$20,IF(SUM(Onderwerpen!$B$4:$B$20)+17=A19,Onderwerpen!$A$21,IF(SUM(Onderwerpen!$B$4:$B$21)+18=A19,Onderwerpen!$A$22,IF(SUM(Onderwerpen!$B$4:$B$22)+19=A19,Onderwerpen!$A$23,IFERROR((IF(A19&lt;Onderwerpen!$D$4,A19,IF(AND(A19&gt;Onderwerpen!$D$4,A19&lt;Onderwerpen!$D$5),A19-1,IF(AND(A19&gt;Onderwerpen!$D$5,A19&lt;Onderwerpen!$D$6),A19-2,IF(AND(A19&gt;Onderwerpen!$D$6,A19&lt;Onderwerpen!$D$7),A19-3,IF(AND(A19&gt;Onderwerpen!$D$7,A19&lt;Onderwerpen!$D$8),A19-4,IF(AND(A19&gt;Onderwerpen!$D$8,A19&lt;Onderwerpen!$D$9),A19-5,IF(AND(A19&gt;Onderwerpen!$D$9,A19&lt;Onderwerpen!$D$10),A19-6,IF(AND(A19&gt;Onderwerpen!$D$10,A19&lt;Onderwerpen!$D$11),A19-7,IF(AND(A19&gt;Onderwerpen!$D$11,A19&lt;Onderwerpen!$D$12),A19-8,IF(AND(A19&gt;Onderwerpen!$D$12,A19&lt;Onderwerpen!$D$13),A19-9,IF(AND(A19&gt;Onderwerpen!$D$13,A19&lt;Onderwerpen!$D$14),A19-10,IF(AND(A19&gt;Onderwerpen!$D$14,A19&lt;Onderwerpen!$D$15),A19-11,IF(AND(A19&gt;Onderwerpen!$D$15,A19&lt;Onderwerpen!$D$16),A19-12,IF(AND(A19&gt;Onderwerpen!$D$16,A19&lt;Onderwerpen!$D$17),A19-13,IF(AND(A19&gt;Onderwerpen!$D$17,A19&lt;Onderwerpen!$D$18),A19-14,IF(AND(A19&gt;Onderwerpen!$D$18,A19&lt;Onderwerpen!$D$19),A19-15,IF(AND(A19&gt;Onderwerpen!$D$19,A19&lt;Onderwerpen!$D$20),A19-16,IF(AND(A19&gt;Onderwerpen!$D$20,A19&lt;Onderwerpen!$D$21),A19-17,IF(AND(A19&gt;Onderwerpen!$D$21,A19&lt;Onderwerpen!$D$22),A19-18,IF(A19&gt;Onderwerpen!$D$22,A19-19,"X"))))))))))))))))))))),""))))))))))))))))))))</f>
        <v>x</v>
      </c>
      <c r="D19" s="30" t="str">
        <f>IF(B19="",""&amp;C19,LEFT(B19,FIND(" ",B19)-1)&amp;"."&amp;COUNTIF($B$8:B19,B19))</f>
        <v>x</v>
      </c>
      <c r="E19" s="31"/>
      <c r="F19" s="32"/>
      <c r="G19" s="32"/>
      <c r="H19" s="32"/>
      <c r="I19" s="33"/>
      <c r="J19" s="34" t="str">
        <f t="shared" si="0"/>
        <v/>
      </c>
      <c r="K19" s="15"/>
      <c r="L19" s="32"/>
      <c r="M19" s="32"/>
      <c r="N19" s="32"/>
      <c r="O19" s="33"/>
      <c r="P19" s="34" t="str">
        <f t="shared" si="1"/>
        <v/>
      </c>
      <c r="Q19" s="15"/>
      <c r="R19" s="32"/>
      <c r="S19" s="32"/>
      <c r="T19" s="32"/>
      <c r="U19" s="33"/>
      <c r="V19" s="34" t="str">
        <f t="shared" si="2"/>
        <v/>
      </c>
      <c r="W19" s="15"/>
      <c r="X19" s="32"/>
      <c r="Y19" s="32"/>
      <c r="Z19" s="32"/>
      <c r="AA19" s="33"/>
      <c r="AB19" s="34" t="str">
        <f t="shared" si="3"/>
        <v/>
      </c>
      <c r="AC19" s="15"/>
      <c r="AD19" s="32"/>
      <c r="AE19" s="32"/>
      <c r="AF19" s="32"/>
      <c r="AG19" s="33"/>
      <c r="AH19" s="34" t="str">
        <f t="shared" si="4"/>
        <v/>
      </c>
      <c r="AI19" s="15"/>
    </row>
    <row r="20" spans="1:35" x14ac:dyDescent="0.25">
      <c r="A20" s="10">
        <f>IFERROR(IF(A19=Onderwerpen!$C$23+19,"",A19+1),"")</f>
        <v>12</v>
      </c>
      <c r="B20" s="10" t="str">
        <f>IF(C20&lt;=Onderwerpen!$C$4,Onderwerpen!$A$4,IF(C20&lt;=Onderwerpen!$C$5,Onderwerpen!$A$5,IF(C20&lt;=Onderwerpen!$C$6,Onderwerpen!$A$6,IF(C20&lt;=Onderwerpen!$C$7,Onderwerpen!$A$7,IF(C20&lt;=Onderwerpen!$C$8,Onderwerpen!$A$8,IF(C20&lt;=Onderwerpen!$C$9,Onderwerpen!$A$9,IF(C20&lt;=Onderwerpen!C$10,Onderwerpen!$A$10,IF(C20&lt;=Onderwerpen!C$11,Onderwerpen!$A$11,IF(C20&lt;=Onderwerpen!C$12,Onderwerpen!$A$12,IF(C20&lt;=Onderwerpen!C$13,Onderwerpen!$A$13,IF(C20&lt;=Onderwerpen!$C$14,Onderwerpen!$A$14,IF(C20&lt;=Onderwerpen!$C$15,Onderwerpen!$A$15,IF(C20&lt;=Onderwerpen!$C$16,Onderwerpen!$A$16,IF(C20&lt;=Onderwerpen!$C$17,Onderwerpen!$A$17,IF(C20&lt;=Onderwerpen!$C$18,Onderwerpen!$A$18,IF(C20&lt;=Onderwerpen!$C$19,Onderwerpen!$A$19,IF(C20&lt;=Onderwerpen!$C$20,Onderwerpen!$A$20,IF(C20&lt;=Onderwerpen!$C$21,Onderwerpen!$A$21,IF(C20&lt;=Onderwerpen!$C$22,Onderwerpen!$A$22,IF(C20&lt;=Onderwerpen!$C$23,Onderwerpen!$A$22,""))))))))))))))))))))</f>
        <v/>
      </c>
      <c r="C20" s="29" t="str">
        <f>IF(Onderwerpen!$B$4+1=A20,Onderwerpen!$A$5,IF(SUM(Onderwerpen!$B$4:$B$5)+2=A20,Onderwerpen!$A$6,IF(SUM(Onderwerpen!$B$4:$B$6)+3=A20,Onderwerpen!$A$7,IF(SUM(Onderwerpen!$B$4:$B$7)+4=A20,Onderwerpen!$A$8,IF(SUM(Onderwerpen!$B$4:$B$8)+5=A20,Onderwerpen!$A$9,IF(SUM(Onderwerpen!$B$4:$B$9)+6=A20,Onderwerpen!$A$10,IF(SUM(Onderwerpen!$B$4:$B$10)+7=A20,Onderwerpen!$A$11,IF(SUM(Onderwerpen!$B$4:$B$11)+8=A20,Onderwerpen!$A$12,IF(SUM(Onderwerpen!$B$4:$B$12)+9=A20,Onderwerpen!$A$13,IF(SUM(Onderwerpen!$B$4:$B$13)+10=A20,Onderwerpen!$A$14,IF(SUM(Onderwerpen!$B$4:$B$14)+11=A20,Onderwerpen!$A$15,IF(SUM(Onderwerpen!$B$4:$B$15)+12=A20,Onderwerpen!$A$16,IF(SUM(Onderwerpen!$B$4:$B$16)+13=A20,Onderwerpen!$A$17,IF(SUM(Onderwerpen!$B$4:$B$17)+14=A20,Onderwerpen!$A$18,IF(SUM(Onderwerpen!$B$4:$B$18)+15=A20,Onderwerpen!$A$19,IF(SUM(Onderwerpen!$B$4:$B$19)+16=A20,Onderwerpen!$A$20,IF(SUM(Onderwerpen!$B$4:$B$20)+17=A20,Onderwerpen!$A$21,IF(SUM(Onderwerpen!$B$4:$B$21)+18=A20,Onderwerpen!$A$22,IF(SUM(Onderwerpen!$B$4:$B$22)+19=A20,Onderwerpen!$A$23,IFERROR((IF(A20&lt;Onderwerpen!$D$4,A20,IF(AND(A20&gt;Onderwerpen!$D$4,A20&lt;Onderwerpen!$D$5),A20-1,IF(AND(A20&gt;Onderwerpen!$D$5,A20&lt;Onderwerpen!$D$6),A20-2,IF(AND(A20&gt;Onderwerpen!$D$6,A20&lt;Onderwerpen!$D$7),A20-3,IF(AND(A20&gt;Onderwerpen!$D$7,A20&lt;Onderwerpen!$D$8),A20-4,IF(AND(A20&gt;Onderwerpen!$D$8,A20&lt;Onderwerpen!$D$9),A20-5,IF(AND(A20&gt;Onderwerpen!$D$9,A20&lt;Onderwerpen!$D$10),A20-6,IF(AND(A20&gt;Onderwerpen!$D$10,A20&lt;Onderwerpen!$D$11),A20-7,IF(AND(A20&gt;Onderwerpen!$D$11,A20&lt;Onderwerpen!$D$12),A20-8,IF(AND(A20&gt;Onderwerpen!$D$12,A20&lt;Onderwerpen!$D$13),A20-9,IF(AND(A20&gt;Onderwerpen!$D$13,A20&lt;Onderwerpen!$D$14),A20-10,IF(AND(A20&gt;Onderwerpen!$D$14,A20&lt;Onderwerpen!$D$15),A20-11,IF(AND(A20&gt;Onderwerpen!$D$15,A20&lt;Onderwerpen!$D$16),A20-12,IF(AND(A20&gt;Onderwerpen!$D$16,A20&lt;Onderwerpen!$D$17),A20-13,IF(AND(A20&gt;Onderwerpen!$D$17,A20&lt;Onderwerpen!$D$18),A20-14,IF(AND(A20&gt;Onderwerpen!$D$18,A20&lt;Onderwerpen!$D$19),A20-15,IF(AND(A20&gt;Onderwerpen!$D$19,A20&lt;Onderwerpen!$D$20),A20-16,IF(AND(A20&gt;Onderwerpen!$D$20,A20&lt;Onderwerpen!$D$21),A20-17,IF(AND(A20&gt;Onderwerpen!$D$21,A20&lt;Onderwerpen!$D$22),A20-18,IF(A20&gt;Onderwerpen!$D$22,A20-19,"X"))))))))))))))))))))),""))))))))))))))))))))</f>
        <v>x</v>
      </c>
      <c r="D20" s="30" t="str">
        <f>IF(B20="",""&amp;C20,LEFT(B20,FIND(" ",B20)-1)&amp;"."&amp;COUNTIF($B$8:B20,B20))</f>
        <v>x</v>
      </c>
      <c r="E20" s="31"/>
      <c r="F20" s="32"/>
      <c r="G20" s="32"/>
      <c r="H20" s="32"/>
      <c r="I20" s="33"/>
      <c r="J20" s="34" t="str">
        <f t="shared" si="0"/>
        <v/>
      </c>
      <c r="K20" s="15"/>
      <c r="L20" s="32"/>
      <c r="M20" s="32"/>
      <c r="N20" s="32"/>
      <c r="O20" s="33"/>
      <c r="P20" s="34" t="str">
        <f t="shared" si="1"/>
        <v/>
      </c>
      <c r="Q20" s="15"/>
      <c r="R20" s="32"/>
      <c r="S20" s="32"/>
      <c r="T20" s="32"/>
      <c r="U20" s="33"/>
      <c r="V20" s="34" t="str">
        <f t="shared" si="2"/>
        <v/>
      </c>
      <c r="W20" s="15"/>
      <c r="X20" s="32"/>
      <c r="Y20" s="32"/>
      <c r="Z20" s="32"/>
      <c r="AA20" s="33"/>
      <c r="AB20" s="34" t="str">
        <f t="shared" si="3"/>
        <v/>
      </c>
      <c r="AC20" s="15"/>
      <c r="AD20" s="32"/>
      <c r="AE20" s="32"/>
      <c r="AF20" s="32"/>
      <c r="AG20" s="33"/>
      <c r="AH20" s="34" t="str">
        <f t="shared" si="4"/>
        <v/>
      </c>
      <c r="AI20" s="15"/>
    </row>
    <row r="21" spans="1:35" x14ac:dyDescent="0.25">
      <c r="A21" s="10">
        <f>IFERROR(IF(A20=Onderwerpen!$C$23+19,"",A20+1),"")</f>
        <v>13</v>
      </c>
      <c r="B21" s="10" t="str">
        <f>IF(C21&lt;=Onderwerpen!$C$4,Onderwerpen!$A$4,IF(C21&lt;=Onderwerpen!$C$5,Onderwerpen!$A$5,IF(C21&lt;=Onderwerpen!$C$6,Onderwerpen!$A$6,IF(C21&lt;=Onderwerpen!$C$7,Onderwerpen!$A$7,IF(C21&lt;=Onderwerpen!$C$8,Onderwerpen!$A$8,IF(C21&lt;=Onderwerpen!$C$9,Onderwerpen!$A$9,IF(C21&lt;=Onderwerpen!C$10,Onderwerpen!$A$10,IF(C21&lt;=Onderwerpen!C$11,Onderwerpen!$A$11,IF(C21&lt;=Onderwerpen!C$12,Onderwerpen!$A$12,IF(C21&lt;=Onderwerpen!C$13,Onderwerpen!$A$13,IF(C21&lt;=Onderwerpen!$C$14,Onderwerpen!$A$14,IF(C21&lt;=Onderwerpen!$C$15,Onderwerpen!$A$15,IF(C21&lt;=Onderwerpen!$C$16,Onderwerpen!$A$16,IF(C21&lt;=Onderwerpen!$C$17,Onderwerpen!$A$17,IF(C21&lt;=Onderwerpen!$C$18,Onderwerpen!$A$18,IF(C21&lt;=Onderwerpen!$C$19,Onderwerpen!$A$19,IF(C21&lt;=Onderwerpen!$C$20,Onderwerpen!$A$20,IF(C21&lt;=Onderwerpen!$C$21,Onderwerpen!$A$21,IF(C21&lt;=Onderwerpen!$C$22,Onderwerpen!$A$22,IF(C21&lt;=Onderwerpen!$C$23,Onderwerpen!$A$22,""))))))))))))))))))))</f>
        <v/>
      </c>
      <c r="C21" s="29" t="str">
        <f>IF(Onderwerpen!$B$4+1=A21,Onderwerpen!$A$5,IF(SUM(Onderwerpen!$B$4:$B$5)+2=A21,Onderwerpen!$A$6,IF(SUM(Onderwerpen!$B$4:$B$6)+3=A21,Onderwerpen!$A$7,IF(SUM(Onderwerpen!$B$4:$B$7)+4=A21,Onderwerpen!$A$8,IF(SUM(Onderwerpen!$B$4:$B$8)+5=A21,Onderwerpen!$A$9,IF(SUM(Onderwerpen!$B$4:$B$9)+6=A21,Onderwerpen!$A$10,IF(SUM(Onderwerpen!$B$4:$B$10)+7=A21,Onderwerpen!$A$11,IF(SUM(Onderwerpen!$B$4:$B$11)+8=A21,Onderwerpen!$A$12,IF(SUM(Onderwerpen!$B$4:$B$12)+9=A21,Onderwerpen!$A$13,IF(SUM(Onderwerpen!$B$4:$B$13)+10=A21,Onderwerpen!$A$14,IF(SUM(Onderwerpen!$B$4:$B$14)+11=A21,Onderwerpen!$A$15,IF(SUM(Onderwerpen!$B$4:$B$15)+12=A21,Onderwerpen!$A$16,IF(SUM(Onderwerpen!$B$4:$B$16)+13=A21,Onderwerpen!$A$17,IF(SUM(Onderwerpen!$B$4:$B$17)+14=A21,Onderwerpen!$A$18,IF(SUM(Onderwerpen!$B$4:$B$18)+15=A21,Onderwerpen!$A$19,IF(SUM(Onderwerpen!$B$4:$B$19)+16=A21,Onderwerpen!$A$20,IF(SUM(Onderwerpen!$B$4:$B$20)+17=A21,Onderwerpen!$A$21,IF(SUM(Onderwerpen!$B$4:$B$21)+18=A21,Onderwerpen!$A$22,IF(SUM(Onderwerpen!$B$4:$B$22)+19=A21,Onderwerpen!$A$23,IFERROR((IF(A21&lt;Onderwerpen!$D$4,A21,IF(AND(A21&gt;Onderwerpen!$D$4,A21&lt;Onderwerpen!$D$5),A21-1,IF(AND(A21&gt;Onderwerpen!$D$5,A21&lt;Onderwerpen!$D$6),A21-2,IF(AND(A21&gt;Onderwerpen!$D$6,A21&lt;Onderwerpen!$D$7),A21-3,IF(AND(A21&gt;Onderwerpen!$D$7,A21&lt;Onderwerpen!$D$8),A21-4,IF(AND(A21&gt;Onderwerpen!$D$8,A21&lt;Onderwerpen!$D$9),A21-5,IF(AND(A21&gt;Onderwerpen!$D$9,A21&lt;Onderwerpen!$D$10),A21-6,IF(AND(A21&gt;Onderwerpen!$D$10,A21&lt;Onderwerpen!$D$11),A21-7,IF(AND(A21&gt;Onderwerpen!$D$11,A21&lt;Onderwerpen!$D$12),A21-8,IF(AND(A21&gt;Onderwerpen!$D$12,A21&lt;Onderwerpen!$D$13),A21-9,IF(AND(A21&gt;Onderwerpen!$D$13,A21&lt;Onderwerpen!$D$14),A21-10,IF(AND(A21&gt;Onderwerpen!$D$14,A21&lt;Onderwerpen!$D$15),A21-11,IF(AND(A21&gt;Onderwerpen!$D$15,A21&lt;Onderwerpen!$D$16),A21-12,IF(AND(A21&gt;Onderwerpen!$D$16,A21&lt;Onderwerpen!$D$17),A21-13,IF(AND(A21&gt;Onderwerpen!$D$17,A21&lt;Onderwerpen!$D$18),A21-14,IF(AND(A21&gt;Onderwerpen!$D$18,A21&lt;Onderwerpen!$D$19),A21-15,IF(AND(A21&gt;Onderwerpen!$D$19,A21&lt;Onderwerpen!$D$20),A21-16,IF(AND(A21&gt;Onderwerpen!$D$20,A21&lt;Onderwerpen!$D$21),A21-17,IF(AND(A21&gt;Onderwerpen!$D$21,A21&lt;Onderwerpen!$D$22),A21-18,IF(A21&gt;Onderwerpen!$D$22,A21-19,"X"))))))))))))))))))))),""))))))))))))))))))))</f>
        <v>x</v>
      </c>
      <c r="D21" s="30" t="str">
        <f>IF(B21="",""&amp;C21,LEFT(B21,FIND(" ",B21)-1)&amp;"."&amp;COUNTIF($B$8:B21,B21))</f>
        <v>x</v>
      </c>
      <c r="E21" s="31"/>
      <c r="F21" s="32"/>
      <c r="G21" s="32"/>
      <c r="H21" s="32"/>
      <c r="I21" s="33"/>
      <c r="J21" s="34" t="str">
        <f t="shared" si="0"/>
        <v/>
      </c>
      <c r="K21" s="15"/>
      <c r="L21" s="32"/>
      <c r="M21" s="32"/>
      <c r="N21" s="32"/>
      <c r="O21" s="33"/>
      <c r="P21" s="34" t="str">
        <f t="shared" si="1"/>
        <v/>
      </c>
      <c r="Q21" s="15"/>
      <c r="R21" s="32"/>
      <c r="S21" s="32"/>
      <c r="T21" s="32"/>
      <c r="U21" s="33"/>
      <c r="V21" s="34" t="str">
        <f t="shared" si="2"/>
        <v/>
      </c>
      <c r="W21" s="15"/>
      <c r="X21" s="32"/>
      <c r="Y21" s="32"/>
      <c r="Z21" s="32"/>
      <c r="AA21" s="33"/>
      <c r="AB21" s="34" t="str">
        <f t="shared" si="3"/>
        <v/>
      </c>
      <c r="AC21" s="15"/>
      <c r="AD21" s="32"/>
      <c r="AE21" s="32"/>
      <c r="AF21" s="32"/>
      <c r="AG21" s="33"/>
      <c r="AH21" s="34" t="str">
        <f t="shared" si="4"/>
        <v/>
      </c>
      <c r="AI21" s="15"/>
    </row>
    <row r="22" spans="1:35" x14ac:dyDescent="0.25">
      <c r="A22" s="10">
        <f>IFERROR(IF(A21=Onderwerpen!$C$23+19,"",A21+1),"")</f>
        <v>14</v>
      </c>
      <c r="B22" s="10" t="str">
        <f>IF(C22&lt;=Onderwerpen!$C$4,Onderwerpen!$A$4,IF(C22&lt;=Onderwerpen!$C$5,Onderwerpen!$A$5,IF(C22&lt;=Onderwerpen!$C$6,Onderwerpen!$A$6,IF(C22&lt;=Onderwerpen!$C$7,Onderwerpen!$A$7,IF(C22&lt;=Onderwerpen!$C$8,Onderwerpen!$A$8,IF(C22&lt;=Onderwerpen!$C$9,Onderwerpen!$A$9,IF(C22&lt;=Onderwerpen!C$10,Onderwerpen!$A$10,IF(C22&lt;=Onderwerpen!C$11,Onderwerpen!$A$11,IF(C22&lt;=Onderwerpen!C$12,Onderwerpen!$A$12,IF(C22&lt;=Onderwerpen!C$13,Onderwerpen!$A$13,IF(C22&lt;=Onderwerpen!$C$14,Onderwerpen!$A$14,IF(C22&lt;=Onderwerpen!$C$15,Onderwerpen!$A$15,IF(C22&lt;=Onderwerpen!$C$16,Onderwerpen!$A$16,IF(C22&lt;=Onderwerpen!$C$17,Onderwerpen!$A$17,IF(C22&lt;=Onderwerpen!$C$18,Onderwerpen!$A$18,IF(C22&lt;=Onderwerpen!$C$19,Onderwerpen!$A$19,IF(C22&lt;=Onderwerpen!$C$20,Onderwerpen!$A$20,IF(C22&lt;=Onderwerpen!$C$21,Onderwerpen!$A$21,IF(C22&lt;=Onderwerpen!$C$22,Onderwerpen!$A$22,IF(C22&lt;=Onderwerpen!$C$23,Onderwerpen!$A$22,""))))))))))))))))))))</f>
        <v/>
      </c>
      <c r="C22" s="29" t="str">
        <f>IF(Onderwerpen!$B$4+1=A22,Onderwerpen!$A$5,IF(SUM(Onderwerpen!$B$4:$B$5)+2=A22,Onderwerpen!$A$6,IF(SUM(Onderwerpen!$B$4:$B$6)+3=A22,Onderwerpen!$A$7,IF(SUM(Onderwerpen!$B$4:$B$7)+4=A22,Onderwerpen!$A$8,IF(SUM(Onderwerpen!$B$4:$B$8)+5=A22,Onderwerpen!$A$9,IF(SUM(Onderwerpen!$B$4:$B$9)+6=A22,Onderwerpen!$A$10,IF(SUM(Onderwerpen!$B$4:$B$10)+7=A22,Onderwerpen!$A$11,IF(SUM(Onderwerpen!$B$4:$B$11)+8=A22,Onderwerpen!$A$12,IF(SUM(Onderwerpen!$B$4:$B$12)+9=A22,Onderwerpen!$A$13,IF(SUM(Onderwerpen!$B$4:$B$13)+10=A22,Onderwerpen!$A$14,IF(SUM(Onderwerpen!$B$4:$B$14)+11=A22,Onderwerpen!$A$15,IF(SUM(Onderwerpen!$B$4:$B$15)+12=A22,Onderwerpen!$A$16,IF(SUM(Onderwerpen!$B$4:$B$16)+13=A22,Onderwerpen!$A$17,IF(SUM(Onderwerpen!$B$4:$B$17)+14=A22,Onderwerpen!$A$18,IF(SUM(Onderwerpen!$B$4:$B$18)+15=A22,Onderwerpen!$A$19,IF(SUM(Onderwerpen!$B$4:$B$19)+16=A22,Onderwerpen!$A$20,IF(SUM(Onderwerpen!$B$4:$B$20)+17=A22,Onderwerpen!$A$21,IF(SUM(Onderwerpen!$B$4:$B$21)+18=A22,Onderwerpen!$A$22,IF(SUM(Onderwerpen!$B$4:$B$22)+19=A22,Onderwerpen!$A$23,IFERROR((IF(A22&lt;Onderwerpen!$D$4,A22,IF(AND(A22&gt;Onderwerpen!$D$4,A22&lt;Onderwerpen!$D$5),A22-1,IF(AND(A22&gt;Onderwerpen!$D$5,A22&lt;Onderwerpen!$D$6),A22-2,IF(AND(A22&gt;Onderwerpen!$D$6,A22&lt;Onderwerpen!$D$7),A22-3,IF(AND(A22&gt;Onderwerpen!$D$7,A22&lt;Onderwerpen!$D$8),A22-4,IF(AND(A22&gt;Onderwerpen!$D$8,A22&lt;Onderwerpen!$D$9),A22-5,IF(AND(A22&gt;Onderwerpen!$D$9,A22&lt;Onderwerpen!$D$10),A22-6,IF(AND(A22&gt;Onderwerpen!$D$10,A22&lt;Onderwerpen!$D$11),A22-7,IF(AND(A22&gt;Onderwerpen!$D$11,A22&lt;Onderwerpen!$D$12),A22-8,IF(AND(A22&gt;Onderwerpen!$D$12,A22&lt;Onderwerpen!$D$13),A22-9,IF(AND(A22&gt;Onderwerpen!$D$13,A22&lt;Onderwerpen!$D$14),A22-10,IF(AND(A22&gt;Onderwerpen!$D$14,A22&lt;Onderwerpen!$D$15),A22-11,IF(AND(A22&gt;Onderwerpen!$D$15,A22&lt;Onderwerpen!$D$16),A22-12,IF(AND(A22&gt;Onderwerpen!$D$16,A22&lt;Onderwerpen!$D$17),A22-13,IF(AND(A22&gt;Onderwerpen!$D$17,A22&lt;Onderwerpen!$D$18),A22-14,IF(AND(A22&gt;Onderwerpen!$D$18,A22&lt;Onderwerpen!$D$19),A22-15,IF(AND(A22&gt;Onderwerpen!$D$19,A22&lt;Onderwerpen!$D$20),A22-16,IF(AND(A22&gt;Onderwerpen!$D$20,A22&lt;Onderwerpen!$D$21),A22-17,IF(AND(A22&gt;Onderwerpen!$D$21,A22&lt;Onderwerpen!$D$22),A22-18,IF(A22&gt;Onderwerpen!$D$22,A22-19,"X"))))))))))))))))))))),""))))))))))))))))))))</f>
        <v>x</v>
      </c>
      <c r="D22" s="30" t="str">
        <f>IF(B22="",""&amp;C22,LEFT(B22,FIND(" ",B22)-1)&amp;"."&amp;COUNTIF($B$8:B22,B22))</f>
        <v>x</v>
      </c>
      <c r="E22" s="31"/>
      <c r="F22" s="32"/>
      <c r="G22" s="32"/>
      <c r="H22" s="32"/>
      <c r="I22" s="33"/>
      <c r="J22" s="34" t="str">
        <f t="shared" si="0"/>
        <v/>
      </c>
      <c r="K22" s="15"/>
      <c r="L22" s="32"/>
      <c r="M22" s="32"/>
      <c r="N22" s="32"/>
      <c r="O22" s="33"/>
      <c r="P22" s="34" t="str">
        <f t="shared" si="1"/>
        <v/>
      </c>
      <c r="Q22" s="15"/>
      <c r="R22" s="32"/>
      <c r="S22" s="32"/>
      <c r="T22" s="32"/>
      <c r="U22" s="33"/>
      <c r="V22" s="34" t="str">
        <f t="shared" si="2"/>
        <v/>
      </c>
      <c r="W22" s="15"/>
      <c r="X22" s="32"/>
      <c r="Y22" s="32"/>
      <c r="Z22" s="32"/>
      <c r="AA22" s="33"/>
      <c r="AB22" s="34" t="str">
        <f t="shared" si="3"/>
        <v/>
      </c>
      <c r="AC22" s="15"/>
      <c r="AD22" s="32"/>
      <c r="AE22" s="32"/>
      <c r="AF22" s="32"/>
      <c r="AG22" s="33"/>
      <c r="AH22" s="34" t="str">
        <f t="shared" si="4"/>
        <v/>
      </c>
      <c r="AI22" s="15"/>
    </row>
    <row r="23" spans="1:35" x14ac:dyDescent="0.25">
      <c r="A23" s="10">
        <f>IFERROR(IF(A22=Onderwerpen!$C$23+19,"",A22+1),"")</f>
        <v>15</v>
      </c>
      <c r="B23" s="10" t="str">
        <f>IF(C23&lt;=Onderwerpen!$C$4,Onderwerpen!$A$4,IF(C23&lt;=Onderwerpen!$C$5,Onderwerpen!$A$5,IF(C23&lt;=Onderwerpen!$C$6,Onderwerpen!$A$6,IF(C23&lt;=Onderwerpen!$C$7,Onderwerpen!$A$7,IF(C23&lt;=Onderwerpen!$C$8,Onderwerpen!$A$8,IF(C23&lt;=Onderwerpen!$C$9,Onderwerpen!$A$9,IF(C23&lt;=Onderwerpen!C$10,Onderwerpen!$A$10,IF(C23&lt;=Onderwerpen!C$11,Onderwerpen!$A$11,IF(C23&lt;=Onderwerpen!C$12,Onderwerpen!$A$12,IF(C23&lt;=Onderwerpen!C$13,Onderwerpen!$A$13,IF(C23&lt;=Onderwerpen!$C$14,Onderwerpen!$A$14,IF(C23&lt;=Onderwerpen!$C$15,Onderwerpen!$A$15,IF(C23&lt;=Onderwerpen!$C$16,Onderwerpen!$A$16,IF(C23&lt;=Onderwerpen!$C$17,Onderwerpen!$A$17,IF(C23&lt;=Onderwerpen!$C$18,Onderwerpen!$A$18,IF(C23&lt;=Onderwerpen!$C$19,Onderwerpen!$A$19,IF(C23&lt;=Onderwerpen!$C$20,Onderwerpen!$A$20,IF(C23&lt;=Onderwerpen!$C$21,Onderwerpen!$A$21,IF(C23&lt;=Onderwerpen!$C$22,Onderwerpen!$A$22,IF(C23&lt;=Onderwerpen!$C$23,Onderwerpen!$A$22,""))))))))))))))))))))</f>
        <v/>
      </c>
      <c r="C23" s="29" t="str">
        <f>IF(Onderwerpen!$B$4+1=A23,Onderwerpen!$A$5,IF(SUM(Onderwerpen!$B$4:$B$5)+2=A23,Onderwerpen!$A$6,IF(SUM(Onderwerpen!$B$4:$B$6)+3=A23,Onderwerpen!$A$7,IF(SUM(Onderwerpen!$B$4:$B$7)+4=A23,Onderwerpen!$A$8,IF(SUM(Onderwerpen!$B$4:$B$8)+5=A23,Onderwerpen!$A$9,IF(SUM(Onderwerpen!$B$4:$B$9)+6=A23,Onderwerpen!$A$10,IF(SUM(Onderwerpen!$B$4:$B$10)+7=A23,Onderwerpen!$A$11,IF(SUM(Onderwerpen!$B$4:$B$11)+8=A23,Onderwerpen!$A$12,IF(SUM(Onderwerpen!$B$4:$B$12)+9=A23,Onderwerpen!$A$13,IF(SUM(Onderwerpen!$B$4:$B$13)+10=A23,Onderwerpen!$A$14,IF(SUM(Onderwerpen!$B$4:$B$14)+11=A23,Onderwerpen!$A$15,IF(SUM(Onderwerpen!$B$4:$B$15)+12=A23,Onderwerpen!$A$16,IF(SUM(Onderwerpen!$B$4:$B$16)+13=A23,Onderwerpen!$A$17,IF(SUM(Onderwerpen!$B$4:$B$17)+14=A23,Onderwerpen!$A$18,IF(SUM(Onderwerpen!$B$4:$B$18)+15=A23,Onderwerpen!$A$19,IF(SUM(Onderwerpen!$B$4:$B$19)+16=A23,Onderwerpen!$A$20,IF(SUM(Onderwerpen!$B$4:$B$20)+17=A23,Onderwerpen!$A$21,IF(SUM(Onderwerpen!$B$4:$B$21)+18=A23,Onderwerpen!$A$22,IF(SUM(Onderwerpen!$B$4:$B$22)+19=A23,Onderwerpen!$A$23,IFERROR((IF(A23&lt;Onderwerpen!$D$4,A23,IF(AND(A23&gt;Onderwerpen!$D$4,A23&lt;Onderwerpen!$D$5),A23-1,IF(AND(A23&gt;Onderwerpen!$D$5,A23&lt;Onderwerpen!$D$6),A23-2,IF(AND(A23&gt;Onderwerpen!$D$6,A23&lt;Onderwerpen!$D$7),A23-3,IF(AND(A23&gt;Onderwerpen!$D$7,A23&lt;Onderwerpen!$D$8),A23-4,IF(AND(A23&gt;Onderwerpen!$D$8,A23&lt;Onderwerpen!$D$9),A23-5,IF(AND(A23&gt;Onderwerpen!$D$9,A23&lt;Onderwerpen!$D$10),A23-6,IF(AND(A23&gt;Onderwerpen!$D$10,A23&lt;Onderwerpen!$D$11),A23-7,IF(AND(A23&gt;Onderwerpen!$D$11,A23&lt;Onderwerpen!$D$12),A23-8,IF(AND(A23&gt;Onderwerpen!$D$12,A23&lt;Onderwerpen!$D$13),A23-9,IF(AND(A23&gt;Onderwerpen!$D$13,A23&lt;Onderwerpen!$D$14),A23-10,IF(AND(A23&gt;Onderwerpen!$D$14,A23&lt;Onderwerpen!$D$15),A23-11,IF(AND(A23&gt;Onderwerpen!$D$15,A23&lt;Onderwerpen!$D$16),A23-12,IF(AND(A23&gt;Onderwerpen!$D$16,A23&lt;Onderwerpen!$D$17),A23-13,IF(AND(A23&gt;Onderwerpen!$D$17,A23&lt;Onderwerpen!$D$18),A23-14,IF(AND(A23&gt;Onderwerpen!$D$18,A23&lt;Onderwerpen!$D$19),A23-15,IF(AND(A23&gt;Onderwerpen!$D$19,A23&lt;Onderwerpen!$D$20),A23-16,IF(AND(A23&gt;Onderwerpen!$D$20,A23&lt;Onderwerpen!$D$21),A23-17,IF(AND(A23&gt;Onderwerpen!$D$21,A23&lt;Onderwerpen!$D$22),A23-18,IF(A23&gt;Onderwerpen!$D$22,A23-19,"X"))))))))))))))))))))),""))))))))))))))))))))</f>
        <v>x</v>
      </c>
      <c r="D23" s="30" t="str">
        <f>IF(B23="",""&amp;C23,LEFT(B23,FIND(" ",B23)-1)&amp;"."&amp;COUNTIF($B$8:B23,B23))</f>
        <v>x</v>
      </c>
      <c r="E23" s="31"/>
      <c r="F23" s="32"/>
      <c r="G23" s="32"/>
      <c r="H23" s="32"/>
      <c r="I23" s="33"/>
      <c r="J23" s="34" t="str">
        <f t="shared" si="0"/>
        <v/>
      </c>
      <c r="K23" s="15"/>
      <c r="L23" s="32"/>
      <c r="M23" s="32"/>
      <c r="N23" s="32"/>
      <c r="O23" s="33"/>
      <c r="P23" s="34" t="str">
        <f t="shared" si="1"/>
        <v/>
      </c>
      <c r="Q23" s="15"/>
      <c r="R23" s="32"/>
      <c r="S23" s="32"/>
      <c r="T23" s="32"/>
      <c r="U23" s="33"/>
      <c r="V23" s="34" t="str">
        <f t="shared" si="2"/>
        <v/>
      </c>
      <c r="W23" s="15"/>
      <c r="X23" s="32"/>
      <c r="Y23" s="32"/>
      <c r="Z23" s="32"/>
      <c r="AA23" s="33"/>
      <c r="AB23" s="34" t="str">
        <f t="shared" si="3"/>
        <v/>
      </c>
      <c r="AC23" s="15"/>
      <c r="AD23" s="32"/>
      <c r="AE23" s="32"/>
      <c r="AF23" s="32"/>
      <c r="AG23" s="33"/>
      <c r="AH23" s="34" t="str">
        <f t="shared" si="4"/>
        <v/>
      </c>
      <c r="AI23" s="15"/>
    </row>
    <row r="24" spans="1:35" x14ac:dyDescent="0.25">
      <c r="A24" s="10">
        <f>IFERROR(IF(A23=Onderwerpen!$C$23+19,"",A23+1),"")</f>
        <v>16</v>
      </c>
      <c r="B24" s="10" t="str">
        <f>IF(C24&lt;=Onderwerpen!$C$4,Onderwerpen!$A$4,IF(C24&lt;=Onderwerpen!$C$5,Onderwerpen!$A$5,IF(C24&lt;=Onderwerpen!$C$6,Onderwerpen!$A$6,IF(C24&lt;=Onderwerpen!$C$7,Onderwerpen!$A$7,IF(C24&lt;=Onderwerpen!$C$8,Onderwerpen!$A$8,IF(C24&lt;=Onderwerpen!$C$9,Onderwerpen!$A$9,IF(C24&lt;=Onderwerpen!C$10,Onderwerpen!$A$10,IF(C24&lt;=Onderwerpen!C$11,Onderwerpen!$A$11,IF(C24&lt;=Onderwerpen!C$12,Onderwerpen!$A$12,IF(C24&lt;=Onderwerpen!C$13,Onderwerpen!$A$13,IF(C24&lt;=Onderwerpen!$C$14,Onderwerpen!$A$14,IF(C24&lt;=Onderwerpen!$C$15,Onderwerpen!$A$15,IF(C24&lt;=Onderwerpen!$C$16,Onderwerpen!$A$16,IF(C24&lt;=Onderwerpen!$C$17,Onderwerpen!$A$17,IF(C24&lt;=Onderwerpen!$C$18,Onderwerpen!$A$18,IF(C24&lt;=Onderwerpen!$C$19,Onderwerpen!$A$19,IF(C24&lt;=Onderwerpen!$C$20,Onderwerpen!$A$20,IF(C24&lt;=Onderwerpen!$C$21,Onderwerpen!$A$21,IF(C24&lt;=Onderwerpen!$C$22,Onderwerpen!$A$22,IF(C24&lt;=Onderwerpen!$C$23,Onderwerpen!$A$22,""))))))))))))))))))))</f>
        <v/>
      </c>
      <c r="C24" s="29" t="str">
        <f>IF(Onderwerpen!$B$4+1=A24,Onderwerpen!$A$5,IF(SUM(Onderwerpen!$B$4:$B$5)+2=A24,Onderwerpen!$A$6,IF(SUM(Onderwerpen!$B$4:$B$6)+3=A24,Onderwerpen!$A$7,IF(SUM(Onderwerpen!$B$4:$B$7)+4=A24,Onderwerpen!$A$8,IF(SUM(Onderwerpen!$B$4:$B$8)+5=A24,Onderwerpen!$A$9,IF(SUM(Onderwerpen!$B$4:$B$9)+6=A24,Onderwerpen!$A$10,IF(SUM(Onderwerpen!$B$4:$B$10)+7=A24,Onderwerpen!$A$11,IF(SUM(Onderwerpen!$B$4:$B$11)+8=A24,Onderwerpen!$A$12,IF(SUM(Onderwerpen!$B$4:$B$12)+9=A24,Onderwerpen!$A$13,IF(SUM(Onderwerpen!$B$4:$B$13)+10=A24,Onderwerpen!$A$14,IF(SUM(Onderwerpen!$B$4:$B$14)+11=A24,Onderwerpen!$A$15,IF(SUM(Onderwerpen!$B$4:$B$15)+12=A24,Onderwerpen!$A$16,IF(SUM(Onderwerpen!$B$4:$B$16)+13=A24,Onderwerpen!$A$17,IF(SUM(Onderwerpen!$B$4:$B$17)+14=A24,Onderwerpen!$A$18,IF(SUM(Onderwerpen!$B$4:$B$18)+15=A24,Onderwerpen!$A$19,IF(SUM(Onderwerpen!$B$4:$B$19)+16=A24,Onderwerpen!$A$20,IF(SUM(Onderwerpen!$B$4:$B$20)+17=A24,Onderwerpen!$A$21,IF(SUM(Onderwerpen!$B$4:$B$21)+18=A24,Onderwerpen!$A$22,IF(SUM(Onderwerpen!$B$4:$B$22)+19=A24,Onderwerpen!$A$23,IFERROR((IF(A24&lt;Onderwerpen!$D$4,A24,IF(AND(A24&gt;Onderwerpen!$D$4,A24&lt;Onderwerpen!$D$5),A24-1,IF(AND(A24&gt;Onderwerpen!$D$5,A24&lt;Onderwerpen!$D$6),A24-2,IF(AND(A24&gt;Onderwerpen!$D$6,A24&lt;Onderwerpen!$D$7),A24-3,IF(AND(A24&gt;Onderwerpen!$D$7,A24&lt;Onderwerpen!$D$8),A24-4,IF(AND(A24&gt;Onderwerpen!$D$8,A24&lt;Onderwerpen!$D$9),A24-5,IF(AND(A24&gt;Onderwerpen!$D$9,A24&lt;Onderwerpen!$D$10),A24-6,IF(AND(A24&gt;Onderwerpen!$D$10,A24&lt;Onderwerpen!$D$11),A24-7,IF(AND(A24&gt;Onderwerpen!$D$11,A24&lt;Onderwerpen!$D$12),A24-8,IF(AND(A24&gt;Onderwerpen!$D$12,A24&lt;Onderwerpen!$D$13),A24-9,IF(AND(A24&gt;Onderwerpen!$D$13,A24&lt;Onderwerpen!$D$14),A24-10,IF(AND(A24&gt;Onderwerpen!$D$14,A24&lt;Onderwerpen!$D$15),A24-11,IF(AND(A24&gt;Onderwerpen!$D$15,A24&lt;Onderwerpen!$D$16),A24-12,IF(AND(A24&gt;Onderwerpen!$D$16,A24&lt;Onderwerpen!$D$17),A24-13,IF(AND(A24&gt;Onderwerpen!$D$17,A24&lt;Onderwerpen!$D$18),A24-14,IF(AND(A24&gt;Onderwerpen!$D$18,A24&lt;Onderwerpen!$D$19),A24-15,IF(AND(A24&gt;Onderwerpen!$D$19,A24&lt;Onderwerpen!$D$20),A24-16,IF(AND(A24&gt;Onderwerpen!$D$20,A24&lt;Onderwerpen!$D$21),A24-17,IF(AND(A24&gt;Onderwerpen!$D$21,A24&lt;Onderwerpen!$D$22),A24-18,IF(A24&gt;Onderwerpen!$D$22,A24-19,"X"))))))))))))))))))))),""))))))))))))))))))))</f>
        <v>x</v>
      </c>
      <c r="D24" s="30" t="str">
        <f>IF(B24="",""&amp;C24,LEFT(B24,FIND(" ",B24)-1)&amp;"."&amp;COUNTIF($B$8:B24,B24))</f>
        <v>x</v>
      </c>
      <c r="E24" s="31"/>
      <c r="F24" s="32"/>
      <c r="G24" s="32"/>
      <c r="H24" s="32"/>
      <c r="I24" s="33"/>
      <c r="J24" s="34" t="str">
        <f t="shared" si="0"/>
        <v/>
      </c>
      <c r="K24" s="15"/>
      <c r="L24" s="32"/>
      <c r="M24" s="32"/>
      <c r="N24" s="32"/>
      <c r="O24" s="33"/>
      <c r="P24" s="34" t="str">
        <f t="shared" si="1"/>
        <v/>
      </c>
      <c r="Q24" s="15"/>
      <c r="R24" s="32"/>
      <c r="S24" s="32"/>
      <c r="T24" s="32"/>
      <c r="U24" s="33"/>
      <c r="V24" s="34" t="str">
        <f t="shared" si="2"/>
        <v/>
      </c>
      <c r="W24" s="15"/>
      <c r="X24" s="32"/>
      <c r="Y24" s="32"/>
      <c r="Z24" s="32"/>
      <c r="AA24" s="33"/>
      <c r="AB24" s="34" t="str">
        <f t="shared" si="3"/>
        <v/>
      </c>
      <c r="AC24" s="15"/>
      <c r="AD24" s="32"/>
      <c r="AE24" s="32"/>
      <c r="AF24" s="32"/>
      <c r="AG24" s="33"/>
      <c r="AH24" s="34" t="str">
        <f t="shared" si="4"/>
        <v/>
      </c>
      <c r="AI24" s="15"/>
    </row>
    <row r="25" spans="1:35" x14ac:dyDescent="0.25">
      <c r="A25" s="10">
        <f>IFERROR(IF(A24=Onderwerpen!$C$23+19,"",A24+1),"")</f>
        <v>17</v>
      </c>
      <c r="B25" s="10" t="str">
        <f>IF(C25&lt;=Onderwerpen!$C$4,Onderwerpen!$A$4,IF(C25&lt;=Onderwerpen!$C$5,Onderwerpen!$A$5,IF(C25&lt;=Onderwerpen!$C$6,Onderwerpen!$A$6,IF(C25&lt;=Onderwerpen!$C$7,Onderwerpen!$A$7,IF(C25&lt;=Onderwerpen!$C$8,Onderwerpen!$A$8,IF(C25&lt;=Onderwerpen!$C$9,Onderwerpen!$A$9,IF(C25&lt;=Onderwerpen!C$10,Onderwerpen!$A$10,IF(C25&lt;=Onderwerpen!C$11,Onderwerpen!$A$11,IF(C25&lt;=Onderwerpen!C$12,Onderwerpen!$A$12,IF(C25&lt;=Onderwerpen!C$13,Onderwerpen!$A$13,IF(C25&lt;=Onderwerpen!$C$14,Onderwerpen!$A$14,IF(C25&lt;=Onderwerpen!$C$15,Onderwerpen!$A$15,IF(C25&lt;=Onderwerpen!$C$16,Onderwerpen!$A$16,IF(C25&lt;=Onderwerpen!$C$17,Onderwerpen!$A$17,IF(C25&lt;=Onderwerpen!$C$18,Onderwerpen!$A$18,IF(C25&lt;=Onderwerpen!$C$19,Onderwerpen!$A$19,IF(C25&lt;=Onderwerpen!$C$20,Onderwerpen!$A$20,IF(C25&lt;=Onderwerpen!$C$21,Onderwerpen!$A$21,IF(C25&lt;=Onderwerpen!$C$22,Onderwerpen!$A$22,IF(C25&lt;=Onderwerpen!$C$23,Onderwerpen!$A$22,""))))))))))))))))))))</f>
        <v/>
      </c>
      <c r="C25" s="29" t="str">
        <f>IF(Onderwerpen!$B$4+1=A25,Onderwerpen!$A$5,IF(SUM(Onderwerpen!$B$4:$B$5)+2=A25,Onderwerpen!$A$6,IF(SUM(Onderwerpen!$B$4:$B$6)+3=A25,Onderwerpen!$A$7,IF(SUM(Onderwerpen!$B$4:$B$7)+4=A25,Onderwerpen!$A$8,IF(SUM(Onderwerpen!$B$4:$B$8)+5=A25,Onderwerpen!$A$9,IF(SUM(Onderwerpen!$B$4:$B$9)+6=A25,Onderwerpen!$A$10,IF(SUM(Onderwerpen!$B$4:$B$10)+7=A25,Onderwerpen!$A$11,IF(SUM(Onderwerpen!$B$4:$B$11)+8=A25,Onderwerpen!$A$12,IF(SUM(Onderwerpen!$B$4:$B$12)+9=A25,Onderwerpen!$A$13,IF(SUM(Onderwerpen!$B$4:$B$13)+10=A25,Onderwerpen!$A$14,IF(SUM(Onderwerpen!$B$4:$B$14)+11=A25,Onderwerpen!$A$15,IF(SUM(Onderwerpen!$B$4:$B$15)+12=A25,Onderwerpen!$A$16,IF(SUM(Onderwerpen!$B$4:$B$16)+13=A25,Onderwerpen!$A$17,IF(SUM(Onderwerpen!$B$4:$B$17)+14=A25,Onderwerpen!$A$18,IF(SUM(Onderwerpen!$B$4:$B$18)+15=A25,Onderwerpen!$A$19,IF(SUM(Onderwerpen!$B$4:$B$19)+16=A25,Onderwerpen!$A$20,IF(SUM(Onderwerpen!$B$4:$B$20)+17=A25,Onderwerpen!$A$21,IF(SUM(Onderwerpen!$B$4:$B$21)+18=A25,Onderwerpen!$A$22,IF(SUM(Onderwerpen!$B$4:$B$22)+19=A25,Onderwerpen!$A$23,IFERROR((IF(A25&lt;Onderwerpen!$D$4,A25,IF(AND(A25&gt;Onderwerpen!$D$4,A25&lt;Onderwerpen!$D$5),A25-1,IF(AND(A25&gt;Onderwerpen!$D$5,A25&lt;Onderwerpen!$D$6),A25-2,IF(AND(A25&gt;Onderwerpen!$D$6,A25&lt;Onderwerpen!$D$7),A25-3,IF(AND(A25&gt;Onderwerpen!$D$7,A25&lt;Onderwerpen!$D$8),A25-4,IF(AND(A25&gt;Onderwerpen!$D$8,A25&lt;Onderwerpen!$D$9),A25-5,IF(AND(A25&gt;Onderwerpen!$D$9,A25&lt;Onderwerpen!$D$10),A25-6,IF(AND(A25&gt;Onderwerpen!$D$10,A25&lt;Onderwerpen!$D$11),A25-7,IF(AND(A25&gt;Onderwerpen!$D$11,A25&lt;Onderwerpen!$D$12),A25-8,IF(AND(A25&gt;Onderwerpen!$D$12,A25&lt;Onderwerpen!$D$13),A25-9,IF(AND(A25&gt;Onderwerpen!$D$13,A25&lt;Onderwerpen!$D$14),A25-10,IF(AND(A25&gt;Onderwerpen!$D$14,A25&lt;Onderwerpen!$D$15),A25-11,IF(AND(A25&gt;Onderwerpen!$D$15,A25&lt;Onderwerpen!$D$16),A25-12,IF(AND(A25&gt;Onderwerpen!$D$16,A25&lt;Onderwerpen!$D$17),A25-13,IF(AND(A25&gt;Onderwerpen!$D$17,A25&lt;Onderwerpen!$D$18),A25-14,IF(AND(A25&gt;Onderwerpen!$D$18,A25&lt;Onderwerpen!$D$19),A25-15,IF(AND(A25&gt;Onderwerpen!$D$19,A25&lt;Onderwerpen!$D$20),A25-16,IF(AND(A25&gt;Onderwerpen!$D$20,A25&lt;Onderwerpen!$D$21),A25-17,IF(AND(A25&gt;Onderwerpen!$D$21,A25&lt;Onderwerpen!$D$22),A25-18,IF(A25&gt;Onderwerpen!$D$22,A25-19,"X"))))))))))))))))))))),""))))))))))))))))))))</f>
        <v>x</v>
      </c>
      <c r="D25" s="30" t="str">
        <f>IF(B25="",""&amp;C25,LEFT(B25,FIND(" ",B25)-1)&amp;"."&amp;COUNTIF($B$8:B25,B25))</f>
        <v>x</v>
      </c>
      <c r="E25" s="31"/>
      <c r="F25" s="32"/>
      <c r="G25" s="32"/>
      <c r="H25" s="32"/>
      <c r="I25" s="33"/>
      <c r="J25" s="34" t="str">
        <f t="shared" si="0"/>
        <v/>
      </c>
      <c r="K25" s="15"/>
      <c r="L25" s="32"/>
      <c r="M25" s="32"/>
      <c r="N25" s="32"/>
      <c r="O25" s="33"/>
      <c r="P25" s="34" t="str">
        <f t="shared" si="1"/>
        <v/>
      </c>
      <c r="Q25" s="15"/>
      <c r="R25" s="32"/>
      <c r="S25" s="32"/>
      <c r="T25" s="32"/>
      <c r="U25" s="33"/>
      <c r="V25" s="34" t="str">
        <f t="shared" si="2"/>
        <v/>
      </c>
      <c r="W25" s="15"/>
      <c r="X25" s="32"/>
      <c r="Y25" s="32"/>
      <c r="Z25" s="32"/>
      <c r="AA25" s="33"/>
      <c r="AB25" s="34" t="str">
        <f t="shared" si="3"/>
        <v/>
      </c>
      <c r="AC25" s="15"/>
      <c r="AD25" s="32"/>
      <c r="AE25" s="32"/>
      <c r="AF25" s="32"/>
      <c r="AG25" s="33"/>
      <c r="AH25" s="34" t="str">
        <f t="shared" si="4"/>
        <v/>
      </c>
      <c r="AI25" s="15"/>
    </row>
    <row r="26" spans="1:35" x14ac:dyDescent="0.25">
      <c r="A26" s="10">
        <f>IFERROR(IF(A25=Onderwerpen!$C$23+19,"",A25+1),"")</f>
        <v>18</v>
      </c>
      <c r="B26" s="10" t="str">
        <f>IF(C26&lt;=Onderwerpen!$C$4,Onderwerpen!$A$4,IF(C26&lt;=Onderwerpen!$C$5,Onderwerpen!$A$5,IF(C26&lt;=Onderwerpen!$C$6,Onderwerpen!$A$6,IF(C26&lt;=Onderwerpen!$C$7,Onderwerpen!$A$7,IF(C26&lt;=Onderwerpen!$C$8,Onderwerpen!$A$8,IF(C26&lt;=Onderwerpen!$C$9,Onderwerpen!$A$9,IF(C26&lt;=Onderwerpen!C$10,Onderwerpen!$A$10,IF(C26&lt;=Onderwerpen!C$11,Onderwerpen!$A$11,IF(C26&lt;=Onderwerpen!C$12,Onderwerpen!$A$12,IF(C26&lt;=Onderwerpen!C$13,Onderwerpen!$A$13,IF(C26&lt;=Onderwerpen!$C$14,Onderwerpen!$A$14,IF(C26&lt;=Onderwerpen!$C$15,Onderwerpen!$A$15,IF(C26&lt;=Onderwerpen!$C$16,Onderwerpen!$A$16,IF(C26&lt;=Onderwerpen!$C$17,Onderwerpen!$A$17,IF(C26&lt;=Onderwerpen!$C$18,Onderwerpen!$A$18,IF(C26&lt;=Onderwerpen!$C$19,Onderwerpen!$A$19,IF(C26&lt;=Onderwerpen!$C$20,Onderwerpen!$A$20,IF(C26&lt;=Onderwerpen!$C$21,Onderwerpen!$A$21,IF(C26&lt;=Onderwerpen!$C$22,Onderwerpen!$A$22,IF(C26&lt;=Onderwerpen!$C$23,Onderwerpen!$A$22,""))))))))))))))))))))</f>
        <v/>
      </c>
      <c r="C26" s="29" t="str">
        <f>IF(Onderwerpen!$B$4+1=A26,Onderwerpen!$A$5,IF(SUM(Onderwerpen!$B$4:$B$5)+2=A26,Onderwerpen!$A$6,IF(SUM(Onderwerpen!$B$4:$B$6)+3=A26,Onderwerpen!$A$7,IF(SUM(Onderwerpen!$B$4:$B$7)+4=A26,Onderwerpen!$A$8,IF(SUM(Onderwerpen!$B$4:$B$8)+5=A26,Onderwerpen!$A$9,IF(SUM(Onderwerpen!$B$4:$B$9)+6=A26,Onderwerpen!$A$10,IF(SUM(Onderwerpen!$B$4:$B$10)+7=A26,Onderwerpen!$A$11,IF(SUM(Onderwerpen!$B$4:$B$11)+8=A26,Onderwerpen!$A$12,IF(SUM(Onderwerpen!$B$4:$B$12)+9=A26,Onderwerpen!$A$13,IF(SUM(Onderwerpen!$B$4:$B$13)+10=A26,Onderwerpen!$A$14,IF(SUM(Onderwerpen!$B$4:$B$14)+11=A26,Onderwerpen!$A$15,IF(SUM(Onderwerpen!$B$4:$B$15)+12=A26,Onderwerpen!$A$16,IF(SUM(Onderwerpen!$B$4:$B$16)+13=A26,Onderwerpen!$A$17,IF(SUM(Onderwerpen!$B$4:$B$17)+14=A26,Onderwerpen!$A$18,IF(SUM(Onderwerpen!$B$4:$B$18)+15=A26,Onderwerpen!$A$19,IF(SUM(Onderwerpen!$B$4:$B$19)+16=A26,Onderwerpen!$A$20,IF(SUM(Onderwerpen!$B$4:$B$20)+17=A26,Onderwerpen!$A$21,IF(SUM(Onderwerpen!$B$4:$B$21)+18=A26,Onderwerpen!$A$22,IF(SUM(Onderwerpen!$B$4:$B$22)+19=A26,Onderwerpen!$A$23,IFERROR((IF(A26&lt;Onderwerpen!$D$4,A26,IF(AND(A26&gt;Onderwerpen!$D$4,A26&lt;Onderwerpen!$D$5),A26-1,IF(AND(A26&gt;Onderwerpen!$D$5,A26&lt;Onderwerpen!$D$6),A26-2,IF(AND(A26&gt;Onderwerpen!$D$6,A26&lt;Onderwerpen!$D$7),A26-3,IF(AND(A26&gt;Onderwerpen!$D$7,A26&lt;Onderwerpen!$D$8),A26-4,IF(AND(A26&gt;Onderwerpen!$D$8,A26&lt;Onderwerpen!$D$9),A26-5,IF(AND(A26&gt;Onderwerpen!$D$9,A26&lt;Onderwerpen!$D$10),A26-6,IF(AND(A26&gt;Onderwerpen!$D$10,A26&lt;Onderwerpen!$D$11),A26-7,IF(AND(A26&gt;Onderwerpen!$D$11,A26&lt;Onderwerpen!$D$12),A26-8,IF(AND(A26&gt;Onderwerpen!$D$12,A26&lt;Onderwerpen!$D$13),A26-9,IF(AND(A26&gt;Onderwerpen!$D$13,A26&lt;Onderwerpen!$D$14),A26-10,IF(AND(A26&gt;Onderwerpen!$D$14,A26&lt;Onderwerpen!$D$15),A26-11,IF(AND(A26&gt;Onderwerpen!$D$15,A26&lt;Onderwerpen!$D$16),A26-12,IF(AND(A26&gt;Onderwerpen!$D$16,A26&lt;Onderwerpen!$D$17),A26-13,IF(AND(A26&gt;Onderwerpen!$D$17,A26&lt;Onderwerpen!$D$18),A26-14,IF(AND(A26&gt;Onderwerpen!$D$18,A26&lt;Onderwerpen!$D$19),A26-15,IF(AND(A26&gt;Onderwerpen!$D$19,A26&lt;Onderwerpen!$D$20),A26-16,IF(AND(A26&gt;Onderwerpen!$D$20,A26&lt;Onderwerpen!$D$21),A26-17,IF(AND(A26&gt;Onderwerpen!$D$21,A26&lt;Onderwerpen!$D$22),A26-18,IF(A26&gt;Onderwerpen!$D$22,A26-19,"X"))))))))))))))))))))),""))))))))))))))))))))</f>
        <v>x</v>
      </c>
      <c r="D26" s="30" t="str">
        <f>IF(B26="",""&amp;C26,LEFT(B26,FIND(" ",B26)-1)&amp;"."&amp;COUNTIF($B$8:B26,B26))</f>
        <v>x</v>
      </c>
      <c r="E26" s="31"/>
      <c r="F26" s="32"/>
      <c r="G26" s="32"/>
      <c r="H26" s="32"/>
      <c r="I26" s="33"/>
      <c r="J26" s="34" t="str">
        <f t="shared" si="0"/>
        <v/>
      </c>
      <c r="K26" s="15"/>
      <c r="L26" s="32"/>
      <c r="M26" s="32"/>
      <c r="N26" s="32"/>
      <c r="O26" s="33"/>
      <c r="P26" s="34" t="str">
        <f t="shared" si="1"/>
        <v/>
      </c>
      <c r="Q26" s="15"/>
      <c r="R26" s="32"/>
      <c r="S26" s="32"/>
      <c r="T26" s="32"/>
      <c r="U26" s="33"/>
      <c r="V26" s="34" t="str">
        <f t="shared" si="2"/>
        <v/>
      </c>
      <c r="W26" s="15"/>
      <c r="X26" s="32"/>
      <c r="Y26" s="32"/>
      <c r="Z26" s="32"/>
      <c r="AA26" s="33"/>
      <c r="AB26" s="34" t="str">
        <f t="shared" si="3"/>
        <v/>
      </c>
      <c r="AC26" s="15"/>
      <c r="AD26" s="32"/>
      <c r="AE26" s="32"/>
      <c r="AF26" s="32"/>
      <c r="AG26" s="33"/>
      <c r="AH26" s="34" t="str">
        <f t="shared" si="4"/>
        <v/>
      </c>
      <c r="AI26" s="15"/>
    </row>
    <row r="27" spans="1:35" x14ac:dyDescent="0.25">
      <c r="A27" s="10">
        <f>IFERROR(IF(A26=Onderwerpen!$C$23+19,"",A26+1),"")</f>
        <v>19</v>
      </c>
      <c r="B27" s="10" t="str">
        <f>IF(C27&lt;=Onderwerpen!$C$4,Onderwerpen!$A$4,IF(C27&lt;=Onderwerpen!$C$5,Onderwerpen!$A$5,IF(C27&lt;=Onderwerpen!$C$6,Onderwerpen!$A$6,IF(C27&lt;=Onderwerpen!$C$7,Onderwerpen!$A$7,IF(C27&lt;=Onderwerpen!$C$8,Onderwerpen!$A$8,IF(C27&lt;=Onderwerpen!$C$9,Onderwerpen!$A$9,IF(C27&lt;=Onderwerpen!C$10,Onderwerpen!$A$10,IF(C27&lt;=Onderwerpen!C$11,Onderwerpen!$A$11,IF(C27&lt;=Onderwerpen!C$12,Onderwerpen!$A$12,IF(C27&lt;=Onderwerpen!C$13,Onderwerpen!$A$13,IF(C27&lt;=Onderwerpen!$C$14,Onderwerpen!$A$14,IF(C27&lt;=Onderwerpen!$C$15,Onderwerpen!$A$15,IF(C27&lt;=Onderwerpen!$C$16,Onderwerpen!$A$16,IF(C27&lt;=Onderwerpen!$C$17,Onderwerpen!$A$17,IF(C27&lt;=Onderwerpen!$C$18,Onderwerpen!$A$18,IF(C27&lt;=Onderwerpen!$C$19,Onderwerpen!$A$19,IF(C27&lt;=Onderwerpen!$C$20,Onderwerpen!$A$20,IF(C27&lt;=Onderwerpen!$C$21,Onderwerpen!$A$21,IF(C27&lt;=Onderwerpen!$C$22,Onderwerpen!$A$22,IF(C27&lt;=Onderwerpen!$C$23,Onderwerpen!$A$22,""))))))))))))))))))))</f>
        <v/>
      </c>
      <c r="C27" s="29" t="str">
        <f>IF(Onderwerpen!$B$4+1=A27,Onderwerpen!$A$5,IF(SUM(Onderwerpen!$B$4:$B$5)+2=A27,Onderwerpen!$A$6,IF(SUM(Onderwerpen!$B$4:$B$6)+3=A27,Onderwerpen!$A$7,IF(SUM(Onderwerpen!$B$4:$B$7)+4=A27,Onderwerpen!$A$8,IF(SUM(Onderwerpen!$B$4:$B$8)+5=A27,Onderwerpen!$A$9,IF(SUM(Onderwerpen!$B$4:$B$9)+6=A27,Onderwerpen!$A$10,IF(SUM(Onderwerpen!$B$4:$B$10)+7=A27,Onderwerpen!$A$11,IF(SUM(Onderwerpen!$B$4:$B$11)+8=A27,Onderwerpen!$A$12,IF(SUM(Onderwerpen!$B$4:$B$12)+9=A27,Onderwerpen!$A$13,IF(SUM(Onderwerpen!$B$4:$B$13)+10=A27,Onderwerpen!$A$14,IF(SUM(Onderwerpen!$B$4:$B$14)+11=A27,Onderwerpen!$A$15,IF(SUM(Onderwerpen!$B$4:$B$15)+12=A27,Onderwerpen!$A$16,IF(SUM(Onderwerpen!$B$4:$B$16)+13=A27,Onderwerpen!$A$17,IF(SUM(Onderwerpen!$B$4:$B$17)+14=A27,Onderwerpen!$A$18,IF(SUM(Onderwerpen!$B$4:$B$18)+15=A27,Onderwerpen!$A$19,IF(SUM(Onderwerpen!$B$4:$B$19)+16=A27,Onderwerpen!$A$20,IF(SUM(Onderwerpen!$B$4:$B$20)+17=A27,Onderwerpen!$A$21,IF(SUM(Onderwerpen!$B$4:$B$21)+18=A27,Onderwerpen!$A$22,IF(SUM(Onderwerpen!$B$4:$B$22)+19=A27,Onderwerpen!$A$23,IFERROR((IF(A27&lt;Onderwerpen!$D$4,A27,IF(AND(A27&gt;Onderwerpen!$D$4,A27&lt;Onderwerpen!$D$5),A27-1,IF(AND(A27&gt;Onderwerpen!$D$5,A27&lt;Onderwerpen!$D$6),A27-2,IF(AND(A27&gt;Onderwerpen!$D$6,A27&lt;Onderwerpen!$D$7),A27-3,IF(AND(A27&gt;Onderwerpen!$D$7,A27&lt;Onderwerpen!$D$8),A27-4,IF(AND(A27&gt;Onderwerpen!$D$8,A27&lt;Onderwerpen!$D$9),A27-5,IF(AND(A27&gt;Onderwerpen!$D$9,A27&lt;Onderwerpen!$D$10),A27-6,IF(AND(A27&gt;Onderwerpen!$D$10,A27&lt;Onderwerpen!$D$11),A27-7,IF(AND(A27&gt;Onderwerpen!$D$11,A27&lt;Onderwerpen!$D$12),A27-8,IF(AND(A27&gt;Onderwerpen!$D$12,A27&lt;Onderwerpen!$D$13),A27-9,IF(AND(A27&gt;Onderwerpen!$D$13,A27&lt;Onderwerpen!$D$14),A27-10,IF(AND(A27&gt;Onderwerpen!$D$14,A27&lt;Onderwerpen!$D$15),A27-11,IF(AND(A27&gt;Onderwerpen!$D$15,A27&lt;Onderwerpen!$D$16),A27-12,IF(AND(A27&gt;Onderwerpen!$D$16,A27&lt;Onderwerpen!$D$17),A27-13,IF(AND(A27&gt;Onderwerpen!$D$17,A27&lt;Onderwerpen!$D$18),A27-14,IF(AND(A27&gt;Onderwerpen!$D$18,A27&lt;Onderwerpen!$D$19),A27-15,IF(AND(A27&gt;Onderwerpen!$D$19,A27&lt;Onderwerpen!$D$20),A27-16,IF(AND(A27&gt;Onderwerpen!$D$20,A27&lt;Onderwerpen!$D$21),A27-17,IF(AND(A27&gt;Onderwerpen!$D$21,A27&lt;Onderwerpen!$D$22),A27-18,IF(A27&gt;Onderwerpen!$D$22,A27-19,"X"))))))))))))))))))))),""))))))))))))))))))))</f>
        <v>x</v>
      </c>
      <c r="D27" s="30" t="str">
        <f>IF(B27="",""&amp;C27,LEFT(B27,FIND(" ",B27)-1)&amp;"."&amp;COUNTIF($B$8:B27,B27))</f>
        <v>x</v>
      </c>
      <c r="E27" s="31"/>
      <c r="F27" s="32"/>
      <c r="G27" s="32"/>
      <c r="H27" s="32"/>
      <c r="I27" s="33"/>
      <c r="J27" s="34" t="str">
        <f t="shared" si="0"/>
        <v/>
      </c>
      <c r="K27" s="15"/>
      <c r="L27" s="32"/>
      <c r="M27" s="32"/>
      <c r="N27" s="32"/>
      <c r="O27" s="33"/>
      <c r="P27" s="34" t="str">
        <f t="shared" si="1"/>
        <v/>
      </c>
      <c r="Q27" s="15"/>
      <c r="R27" s="32"/>
      <c r="S27" s="32"/>
      <c r="T27" s="32"/>
      <c r="U27" s="33"/>
      <c r="V27" s="34" t="str">
        <f t="shared" si="2"/>
        <v/>
      </c>
      <c r="W27" s="15"/>
      <c r="X27" s="32"/>
      <c r="Y27" s="32"/>
      <c r="Z27" s="32"/>
      <c r="AA27" s="33"/>
      <c r="AB27" s="34" t="str">
        <f t="shared" si="3"/>
        <v/>
      </c>
      <c r="AC27" s="15"/>
      <c r="AD27" s="32"/>
      <c r="AE27" s="32"/>
      <c r="AF27" s="32"/>
      <c r="AG27" s="33"/>
      <c r="AH27" s="34" t="str">
        <f t="shared" si="4"/>
        <v/>
      </c>
      <c r="AI27" s="15"/>
    </row>
    <row r="28" spans="1:35" x14ac:dyDescent="0.25">
      <c r="A28" s="10">
        <f>IFERROR(IF(A27=Onderwerpen!$C$23+19,"",A27+1),"")</f>
        <v>20</v>
      </c>
      <c r="B28" s="10" t="str">
        <f>IF(C28&lt;=Onderwerpen!$C$4,Onderwerpen!$A$4,IF(C28&lt;=Onderwerpen!$C$5,Onderwerpen!$A$5,IF(C28&lt;=Onderwerpen!$C$6,Onderwerpen!$A$6,IF(C28&lt;=Onderwerpen!$C$7,Onderwerpen!$A$7,IF(C28&lt;=Onderwerpen!$C$8,Onderwerpen!$A$8,IF(C28&lt;=Onderwerpen!$C$9,Onderwerpen!$A$9,IF(C28&lt;=Onderwerpen!C$10,Onderwerpen!$A$10,IF(C28&lt;=Onderwerpen!C$11,Onderwerpen!$A$11,IF(C28&lt;=Onderwerpen!C$12,Onderwerpen!$A$12,IF(C28&lt;=Onderwerpen!C$13,Onderwerpen!$A$13,IF(C28&lt;=Onderwerpen!$C$14,Onderwerpen!$A$14,IF(C28&lt;=Onderwerpen!$C$15,Onderwerpen!$A$15,IF(C28&lt;=Onderwerpen!$C$16,Onderwerpen!$A$16,IF(C28&lt;=Onderwerpen!$C$17,Onderwerpen!$A$17,IF(C28&lt;=Onderwerpen!$C$18,Onderwerpen!$A$18,IF(C28&lt;=Onderwerpen!$C$19,Onderwerpen!$A$19,IF(C28&lt;=Onderwerpen!$C$20,Onderwerpen!$A$20,IF(C28&lt;=Onderwerpen!$C$21,Onderwerpen!$A$21,IF(C28&lt;=Onderwerpen!$C$22,Onderwerpen!$A$22,IF(C28&lt;=Onderwerpen!$C$23,Onderwerpen!$A$22,""))))))))))))))))))))</f>
        <v/>
      </c>
      <c r="C28" s="29" t="str">
        <f>IF(Onderwerpen!$B$4+1=A28,Onderwerpen!$A$5,IF(SUM(Onderwerpen!$B$4:$B$5)+2=A28,Onderwerpen!$A$6,IF(SUM(Onderwerpen!$B$4:$B$6)+3=A28,Onderwerpen!$A$7,IF(SUM(Onderwerpen!$B$4:$B$7)+4=A28,Onderwerpen!$A$8,IF(SUM(Onderwerpen!$B$4:$B$8)+5=A28,Onderwerpen!$A$9,IF(SUM(Onderwerpen!$B$4:$B$9)+6=A28,Onderwerpen!$A$10,IF(SUM(Onderwerpen!$B$4:$B$10)+7=A28,Onderwerpen!$A$11,IF(SUM(Onderwerpen!$B$4:$B$11)+8=A28,Onderwerpen!$A$12,IF(SUM(Onderwerpen!$B$4:$B$12)+9=A28,Onderwerpen!$A$13,IF(SUM(Onderwerpen!$B$4:$B$13)+10=A28,Onderwerpen!$A$14,IF(SUM(Onderwerpen!$B$4:$B$14)+11=A28,Onderwerpen!$A$15,IF(SUM(Onderwerpen!$B$4:$B$15)+12=A28,Onderwerpen!$A$16,IF(SUM(Onderwerpen!$B$4:$B$16)+13=A28,Onderwerpen!$A$17,IF(SUM(Onderwerpen!$B$4:$B$17)+14=A28,Onderwerpen!$A$18,IF(SUM(Onderwerpen!$B$4:$B$18)+15=A28,Onderwerpen!$A$19,IF(SUM(Onderwerpen!$B$4:$B$19)+16=A28,Onderwerpen!$A$20,IF(SUM(Onderwerpen!$B$4:$B$20)+17=A28,Onderwerpen!$A$21,IF(SUM(Onderwerpen!$B$4:$B$21)+18=A28,Onderwerpen!$A$22,IF(SUM(Onderwerpen!$B$4:$B$22)+19=A28,Onderwerpen!$A$23,IFERROR((IF(A28&lt;Onderwerpen!$D$4,A28,IF(AND(A28&gt;Onderwerpen!$D$4,A28&lt;Onderwerpen!$D$5),A28-1,IF(AND(A28&gt;Onderwerpen!$D$5,A28&lt;Onderwerpen!$D$6),A28-2,IF(AND(A28&gt;Onderwerpen!$D$6,A28&lt;Onderwerpen!$D$7),A28-3,IF(AND(A28&gt;Onderwerpen!$D$7,A28&lt;Onderwerpen!$D$8),A28-4,IF(AND(A28&gt;Onderwerpen!$D$8,A28&lt;Onderwerpen!$D$9),A28-5,IF(AND(A28&gt;Onderwerpen!$D$9,A28&lt;Onderwerpen!$D$10),A28-6,IF(AND(A28&gt;Onderwerpen!$D$10,A28&lt;Onderwerpen!$D$11),A28-7,IF(AND(A28&gt;Onderwerpen!$D$11,A28&lt;Onderwerpen!$D$12),A28-8,IF(AND(A28&gt;Onderwerpen!$D$12,A28&lt;Onderwerpen!$D$13),A28-9,IF(AND(A28&gt;Onderwerpen!$D$13,A28&lt;Onderwerpen!$D$14),A28-10,IF(AND(A28&gt;Onderwerpen!$D$14,A28&lt;Onderwerpen!$D$15),A28-11,IF(AND(A28&gt;Onderwerpen!$D$15,A28&lt;Onderwerpen!$D$16),A28-12,IF(AND(A28&gt;Onderwerpen!$D$16,A28&lt;Onderwerpen!$D$17),A28-13,IF(AND(A28&gt;Onderwerpen!$D$17,A28&lt;Onderwerpen!$D$18),A28-14,IF(AND(A28&gt;Onderwerpen!$D$18,A28&lt;Onderwerpen!$D$19),A28-15,IF(AND(A28&gt;Onderwerpen!$D$19,A28&lt;Onderwerpen!$D$20),A28-16,IF(AND(A28&gt;Onderwerpen!$D$20,A28&lt;Onderwerpen!$D$21),A28-17,IF(AND(A28&gt;Onderwerpen!$D$21,A28&lt;Onderwerpen!$D$22),A28-18,IF(A28&gt;Onderwerpen!$D$22,A28-19,"X"))))))))))))))))))))),""))))))))))))))))))))</f>
        <v>x</v>
      </c>
      <c r="D28" s="30" t="str">
        <f>IF(B28="",""&amp;C28,LEFT(B28,FIND(" ",B28)-1)&amp;"."&amp;COUNTIF($B$8:B28,B28))</f>
        <v>x</v>
      </c>
      <c r="E28" s="31"/>
      <c r="F28" s="32"/>
      <c r="G28" s="32"/>
      <c r="H28" s="32"/>
      <c r="I28" s="33"/>
      <c r="J28" s="34" t="str">
        <f t="shared" si="0"/>
        <v/>
      </c>
      <c r="K28" s="15"/>
      <c r="L28" s="32"/>
      <c r="M28" s="32"/>
      <c r="N28" s="32"/>
      <c r="O28" s="33"/>
      <c r="P28" s="34" t="str">
        <f t="shared" si="1"/>
        <v/>
      </c>
      <c r="Q28" s="15"/>
      <c r="R28" s="32"/>
      <c r="S28" s="32"/>
      <c r="T28" s="32"/>
      <c r="U28" s="33"/>
      <c r="V28" s="34" t="str">
        <f t="shared" si="2"/>
        <v/>
      </c>
      <c r="W28" s="15"/>
      <c r="X28" s="32"/>
      <c r="Y28" s="32"/>
      <c r="Z28" s="32"/>
      <c r="AA28" s="33"/>
      <c r="AB28" s="34" t="str">
        <f t="shared" si="3"/>
        <v/>
      </c>
      <c r="AC28" s="15"/>
      <c r="AD28" s="32"/>
      <c r="AE28" s="32"/>
      <c r="AF28" s="32"/>
      <c r="AG28" s="33"/>
      <c r="AH28" s="34" t="str">
        <f t="shared" si="4"/>
        <v/>
      </c>
      <c r="AI28" s="15"/>
    </row>
    <row r="29" spans="1:35" x14ac:dyDescent="0.25">
      <c r="A29" s="10" t="str">
        <f>IFERROR(IF(A28=Onderwerpen!$C$23+19,"",A28+1),"")</f>
        <v/>
      </c>
      <c r="B29" s="10" t="str">
        <f>IF(C29&lt;=Onderwerpen!$C$4,Onderwerpen!$A$4,IF(C29&lt;=Onderwerpen!$C$5,Onderwerpen!$A$5,IF(C29&lt;=Onderwerpen!$C$6,Onderwerpen!$A$6,IF(C29&lt;=Onderwerpen!$C$7,Onderwerpen!$A$7,IF(C29&lt;=Onderwerpen!$C$8,Onderwerpen!$A$8,IF(C29&lt;=Onderwerpen!$C$9,Onderwerpen!$A$9,IF(C29&lt;=Onderwerpen!C$10,Onderwerpen!$A$10,IF(C29&lt;=Onderwerpen!C$11,Onderwerpen!$A$11,IF(C29&lt;=Onderwerpen!C$12,Onderwerpen!$A$12,IF(C29&lt;=Onderwerpen!C$13,Onderwerpen!$A$13,IF(C29&lt;=Onderwerpen!$C$14,Onderwerpen!$A$14,IF(C29&lt;=Onderwerpen!$C$15,Onderwerpen!$A$15,IF(C29&lt;=Onderwerpen!$C$16,Onderwerpen!$A$16,IF(C29&lt;=Onderwerpen!$C$17,Onderwerpen!$A$17,IF(C29&lt;=Onderwerpen!$C$18,Onderwerpen!$A$18,IF(C29&lt;=Onderwerpen!$C$19,Onderwerpen!$A$19,IF(C29&lt;=Onderwerpen!$C$20,Onderwerpen!$A$20,IF(C29&lt;=Onderwerpen!$C$21,Onderwerpen!$A$21,IF(C29&lt;=Onderwerpen!$C$22,Onderwerpen!$A$22,IF(C29&lt;=Onderwerpen!$C$23,Onderwerpen!$A$22,""))))))))))))))))))))</f>
        <v/>
      </c>
      <c r="C29" s="29" t="str">
        <f>IF(Onderwerpen!$B$4+1=A29,Onderwerpen!$A$5,IF(SUM(Onderwerpen!$B$4:$B$5)+2=A29,Onderwerpen!$A$6,IF(SUM(Onderwerpen!$B$4:$B$6)+3=A29,Onderwerpen!$A$7,IF(SUM(Onderwerpen!$B$4:$B$7)+4=A29,Onderwerpen!$A$8,IF(SUM(Onderwerpen!$B$4:$B$8)+5=A29,Onderwerpen!$A$9,IF(SUM(Onderwerpen!$B$4:$B$9)+6=A29,Onderwerpen!$A$10,IF(SUM(Onderwerpen!$B$4:$B$10)+7=A29,Onderwerpen!$A$11,IF(SUM(Onderwerpen!$B$4:$B$11)+8=A29,Onderwerpen!$A$12,IF(SUM(Onderwerpen!$B$4:$B$12)+9=A29,Onderwerpen!$A$13,IF(SUM(Onderwerpen!$B$4:$B$13)+10=A29,Onderwerpen!$A$14,IF(SUM(Onderwerpen!$B$4:$B$14)+11=A29,Onderwerpen!$A$15,IF(SUM(Onderwerpen!$B$4:$B$15)+12=A29,Onderwerpen!$A$16,IF(SUM(Onderwerpen!$B$4:$B$16)+13=A29,Onderwerpen!$A$17,IF(SUM(Onderwerpen!$B$4:$B$17)+14=A29,Onderwerpen!$A$18,IF(SUM(Onderwerpen!$B$4:$B$18)+15=A29,Onderwerpen!$A$19,IF(SUM(Onderwerpen!$B$4:$B$19)+16=A29,Onderwerpen!$A$20,IF(SUM(Onderwerpen!$B$4:$B$20)+17=A29,Onderwerpen!$A$21,IF(SUM(Onderwerpen!$B$4:$B$21)+18=A29,Onderwerpen!$A$22,IF(SUM(Onderwerpen!$B$4:$B$22)+19=A29,Onderwerpen!$A$23,IFERROR((IF(A29&lt;Onderwerpen!$D$4,A29,IF(AND(A29&gt;Onderwerpen!$D$4,A29&lt;Onderwerpen!$D$5),A29-1,IF(AND(A29&gt;Onderwerpen!$D$5,A29&lt;Onderwerpen!$D$6),A29-2,IF(AND(A29&gt;Onderwerpen!$D$6,A29&lt;Onderwerpen!$D$7),A29-3,IF(AND(A29&gt;Onderwerpen!$D$7,A29&lt;Onderwerpen!$D$8),A29-4,IF(AND(A29&gt;Onderwerpen!$D$8,A29&lt;Onderwerpen!$D$9),A29-5,IF(AND(A29&gt;Onderwerpen!$D$9,A29&lt;Onderwerpen!$D$10),A29-6,IF(AND(A29&gt;Onderwerpen!$D$10,A29&lt;Onderwerpen!$D$11),A29-7,IF(AND(A29&gt;Onderwerpen!$D$11,A29&lt;Onderwerpen!$D$12),A29-8,IF(AND(A29&gt;Onderwerpen!$D$12,A29&lt;Onderwerpen!$D$13),A29-9,IF(AND(A29&gt;Onderwerpen!$D$13,A29&lt;Onderwerpen!$D$14),A29-10,IF(AND(A29&gt;Onderwerpen!$D$14,A29&lt;Onderwerpen!$D$15),A29-11,IF(AND(A29&gt;Onderwerpen!$D$15,A29&lt;Onderwerpen!$D$16),A29-12,IF(AND(A29&gt;Onderwerpen!$D$16,A29&lt;Onderwerpen!$D$17),A29-13,IF(AND(A29&gt;Onderwerpen!$D$17,A29&lt;Onderwerpen!$D$18),A29-14,IF(AND(A29&gt;Onderwerpen!$D$18,A29&lt;Onderwerpen!$D$19),A29-15,IF(AND(A29&gt;Onderwerpen!$D$19,A29&lt;Onderwerpen!$D$20),A29-16,IF(AND(A29&gt;Onderwerpen!$D$20,A29&lt;Onderwerpen!$D$21),A29-17,IF(AND(A29&gt;Onderwerpen!$D$21,A29&lt;Onderwerpen!$D$22),A29-18,IF(A29&gt;Onderwerpen!$D$22,A29-19,"X"))))))))))))))))))))),""))))))))))))))))))))</f>
        <v/>
      </c>
      <c r="D29" s="30" t="str">
        <f>IF(B29="",""&amp;C29,LEFT(B29,FIND(" ",B29)-1)&amp;"."&amp;COUNTIF($B$8:B29,B29))</f>
        <v/>
      </c>
      <c r="E29" s="31"/>
      <c r="F29" s="32"/>
      <c r="G29" s="32"/>
      <c r="H29" s="32"/>
      <c r="I29" s="33"/>
      <c r="J29" s="34" t="str">
        <f t="shared" si="0"/>
        <v/>
      </c>
      <c r="K29" s="15"/>
      <c r="L29" s="32"/>
      <c r="M29" s="32"/>
      <c r="N29" s="32"/>
      <c r="O29" s="33"/>
      <c r="P29" s="34" t="str">
        <f t="shared" si="1"/>
        <v/>
      </c>
      <c r="Q29" s="15"/>
      <c r="R29" s="32"/>
      <c r="S29" s="32"/>
      <c r="T29" s="32"/>
      <c r="U29" s="33"/>
      <c r="V29" s="34" t="str">
        <f t="shared" si="2"/>
        <v/>
      </c>
      <c r="W29" s="15"/>
      <c r="X29" s="32"/>
      <c r="Y29" s="32"/>
      <c r="Z29" s="32"/>
      <c r="AA29" s="33"/>
      <c r="AB29" s="34" t="str">
        <f t="shared" si="3"/>
        <v/>
      </c>
      <c r="AC29" s="15"/>
      <c r="AD29" s="32"/>
      <c r="AE29" s="32"/>
      <c r="AF29" s="32"/>
      <c r="AG29" s="33"/>
      <c r="AH29" s="34" t="str">
        <f t="shared" si="4"/>
        <v/>
      </c>
      <c r="AI29" s="15"/>
    </row>
    <row r="30" spans="1:35" x14ac:dyDescent="0.25">
      <c r="A30" s="10" t="str">
        <f>IFERROR(IF(A29=Onderwerpen!$C$23+19,"",A29+1),"")</f>
        <v/>
      </c>
      <c r="B30" s="10" t="str">
        <f>IF(C30&lt;=Onderwerpen!$C$4,Onderwerpen!$A$4,IF(C30&lt;=Onderwerpen!$C$5,Onderwerpen!$A$5,IF(C30&lt;=Onderwerpen!$C$6,Onderwerpen!$A$6,IF(C30&lt;=Onderwerpen!$C$7,Onderwerpen!$A$7,IF(C30&lt;=Onderwerpen!$C$8,Onderwerpen!$A$8,IF(C30&lt;=Onderwerpen!$C$9,Onderwerpen!$A$9,IF(C30&lt;=Onderwerpen!C$10,Onderwerpen!$A$10,IF(C30&lt;=Onderwerpen!C$11,Onderwerpen!$A$11,IF(C30&lt;=Onderwerpen!C$12,Onderwerpen!$A$12,IF(C30&lt;=Onderwerpen!C$13,Onderwerpen!$A$13,IF(C30&lt;=Onderwerpen!$C$14,Onderwerpen!$A$14,IF(C30&lt;=Onderwerpen!$C$15,Onderwerpen!$A$15,IF(C30&lt;=Onderwerpen!$C$16,Onderwerpen!$A$16,IF(C30&lt;=Onderwerpen!$C$17,Onderwerpen!$A$17,IF(C30&lt;=Onderwerpen!$C$18,Onderwerpen!$A$18,IF(C30&lt;=Onderwerpen!$C$19,Onderwerpen!$A$19,IF(C30&lt;=Onderwerpen!$C$20,Onderwerpen!$A$20,IF(C30&lt;=Onderwerpen!$C$21,Onderwerpen!$A$21,IF(C30&lt;=Onderwerpen!$C$22,Onderwerpen!$A$22,IF(C30&lt;=Onderwerpen!$C$23,Onderwerpen!$A$22,""))))))))))))))))))))</f>
        <v/>
      </c>
      <c r="C30" s="29" t="str">
        <f>IF(Onderwerpen!$B$4+1=A30,Onderwerpen!$A$5,IF(SUM(Onderwerpen!$B$4:$B$5)+2=A30,Onderwerpen!$A$6,IF(SUM(Onderwerpen!$B$4:$B$6)+3=A30,Onderwerpen!$A$7,IF(SUM(Onderwerpen!$B$4:$B$7)+4=A30,Onderwerpen!$A$8,IF(SUM(Onderwerpen!$B$4:$B$8)+5=A30,Onderwerpen!$A$9,IF(SUM(Onderwerpen!$B$4:$B$9)+6=A30,Onderwerpen!$A$10,IF(SUM(Onderwerpen!$B$4:$B$10)+7=A30,Onderwerpen!$A$11,IF(SUM(Onderwerpen!$B$4:$B$11)+8=A30,Onderwerpen!$A$12,IF(SUM(Onderwerpen!$B$4:$B$12)+9=A30,Onderwerpen!$A$13,IF(SUM(Onderwerpen!$B$4:$B$13)+10=A30,Onderwerpen!$A$14,IF(SUM(Onderwerpen!$B$4:$B$14)+11=A30,Onderwerpen!$A$15,IF(SUM(Onderwerpen!$B$4:$B$15)+12=A30,Onderwerpen!$A$16,IF(SUM(Onderwerpen!$B$4:$B$16)+13=A30,Onderwerpen!$A$17,IF(SUM(Onderwerpen!$B$4:$B$17)+14=A30,Onderwerpen!$A$18,IF(SUM(Onderwerpen!$B$4:$B$18)+15=A30,Onderwerpen!$A$19,IF(SUM(Onderwerpen!$B$4:$B$19)+16=A30,Onderwerpen!$A$20,IF(SUM(Onderwerpen!$B$4:$B$20)+17=A30,Onderwerpen!$A$21,IF(SUM(Onderwerpen!$B$4:$B$21)+18=A30,Onderwerpen!$A$22,IF(SUM(Onderwerpen!$B$4:$B$22)+19=A30,Onderwerpen!$A$23,IFERROR((IF(A30&lt;Onderwerpen!$D$4,A30,IF(AND(A30&gt;Onderwerpen!$D$4,A30&lt;Onderwerpen!$D$5),A30-1,IF(AND(A30&gt;Onderwerpen!$D$5,A30&lt;Onderwerpen!$D$6),A30-2,IF(AND(A30&gt;Onderwerpen!$D$6,A30&lt;Onderwerpen!$D$7),A30-3,IF(AND(A30&gt;Onderwerpen!$D$7,A30&lt;Onderwerpen!$D$8),A30-4,IF(AND(A30&gt;Onderwerpen!$D$8,A30&lt;Onderwerpen!$D$9),A30-5,IF(AND(A30&gt;Onderwerpen!$D$9,A30&lt;Onderwerpen!$D$10),A30-6,IF(AND(A30&gt;Onderwerpen!$D$10,A30&lt;Onderwerpen!$D$11),A30-7,IF(AND(A30&gt;Onderwerpen!$D$11,A30&lt;Onderwerpen!$D$12),A30-8,IF(AND(A30&gt;Onderwerpen!$D$12,A30&lt;Onderwerpen!$D$13),A30-9,IF(AND(A30&gt;Onderwerpen!$D$13,A30&lt;Onderwerpen!$D$14),A30-10,IF(AND(A30&gt;Onderwerpen!$D$14,A30&lt;Onderwerpen!$D$15),A30-11,IF(AND(A30&gt;Onderwerpen!$D$15,A30&lt;Onderwerpen!$D$16),A30-12,IF(AND(A30&gt;Onderwerpen!$D$16,A30&lt;Onderwerpen!$D$17),A30-13,IF(AND(A30&gt;Onderwerpen!$D$17,A30&lt;Onderwerpen!$D$18),A30-14,IF(AND(A30&gt;Onderwerpen!$D$18,A30&lt;Onderwerpen!$D$19),A30-15,IF(AND(A30&gt;Onderwerpen!$D$19,A30&lt;Onderwerpen!$D$20),A30-16,IF(AND(A30&gt;Onderwerpen!$D$20,A30&lt;Onderwerpen!$D$21),A30-17,IF(AND(A30&gt;Onderwerpen!$D$21,A30&lt;Onderwerpen!$D$22),A30-18,IF(A30&gt;Onderwerpen!$D$22,A30-19,"X"))))))))))))))))))))),""))))))))))))))))))))</f>
        <v/>
      </c>
      <c r="D30" s="30" t="str">
        <f>IF(B30="",""&amp;C30,LEFT(B30,FIND(" ",B30)-1)&amp;"."&amp;COUNTIF($B$8:B30,B30))</f>
        <v/>
      </c>
      <c r="E30" s="31"/>
      <c r="F30" s="32"/>
      <c r="G30" s="32"/>
      <c r="H30" s="32"/>
      <c r="I30" s="33"/>
      <c r="J30" s="34" t="str">
        <f t="shared" si="0"/>
        <v/>
      </c>
      <c r="K30" s="15"/>
      <c r="L30" s="32"/>
      <c r="M30" s="32"/>
      <c r="N30" s="32"/>
      <c r="O30" s="33"/>
      <c r="P30" s="34" t="str">
        <f t="shared" si="1"/>
        <v/>
      </c>
      <c r="Q30" s="15"/>
      <c r="R30" s="32"/>
      <c r="S30" s="32"/>
      <c r="T30" s="32"/>
      <c r="U30" s="33"/>
      <c r="V30" s="34" t="str">
        <f t="shared" si="2"/>
        <v/>
      </c>
      <c r="W30" s="15"/>
      <c r="X30" s="32"/>
      <c r="Y30" s="32"/>
      <c r="Z30" s="32"/>
      <c r="AA30" s="33"/>
      <c r="AB30" s="34" t="str">
        <f t="shared" si="3"/>
        <v/>
      </c>
      <c r="AC30" s="15"/>
      <c r="AD30" s="32"/>
      <c r="AE30" s="32"/>
      <c r="AF30" s="32"/>
      <c r="AG30" s="33"/>
      <c r="AH30" s="34" t="str">
        <f t="shared" si="4"/>
        <v/>
      </c>
      <c r="AI30" s="15"/>
    </row>
    <row r="31" spans="1:35" x14ac:dyDescent="0.25">
      <c r="A31" s="10" t="str">
        <f>IFERROR(IF(A30=Onderwerpen!$C$23+19,"",A30+1),"")</f>
        <v/>
      </c>
      <c r="B31" s="10" t="str">
        <f>IF(C31&lt;=Onderwerpen!$C$4,Onderwerpen!$A$4,IF(C31&lt;=Onderwerpen!$C$5,Onderwerpen!$A$5,IF(C31&lt;=Onderwerpen!$C$6,Onderwerpen!$A$6,IF(C31&lt;=Onderwerpen!$C$7,Onderwerpen!$A$7,IF(C31&lt;=Onderwerpen!$C$8,Onderwerpen!$A$8,IF(C31&lt;=Onderwerpen!$C$9,Onderwerpen!$A$9,IF(C31&lt;=Onderwerpen!C$10,Onderwerpen!$A$10,IF(C31&lt;=Onderwerpen!C$11,Onderwerpen!$A$11,IF(C31&lt;=Onderwerpen!C$12,Onderwerpen!$A$12,IF(C31&lt;=Onderwerpen!C$13,Onderwerpen!$A$13,IF(C31&lt;=Onderwerpen!$C$14,Onderwerpen!$A$14,IF(C31&lt;=Onderwerpen!$C$15,Onderwerpen!$A$15,IF(C31&lt;=Onderwerpen!$C$16,Onderwerpen!$A$16,IF(C31&lt;=Onderwerpen!$C$17,Onderwerpen!$A$17,IF(C31&lt;=Onderwerpen!$C$18,Onderwerpen!$A$18,IF(C31&lt;=Onderwerpen!$C$19,Onderwerpen!$A$19,IF(C31&lt;=Onderwerpen!$C$20,Onderwerpen!$A$20,IF(C31&lt;=Onderwerpen!$C$21,Onderwerpen!$A$21,IF(C31&lt;=Onderwerpen!$C$22,Onderwerpen!$A$22,IF(C31&lt;=Onderwerpen!$C$23,Onderwerpen!$A$22,""))))))))))))))))))))</f>
        <v/>
      </c>
      <c r="C31" s="29" t="str">
        <f>IF(Onderwerpen!$B$4+1=A31,Onderwerpen!$A$5,IF(SUM(Onderwerpen!$B$4:$B$5)+2=A31,Onderwerpen!$A$6,IF(SUM(Onderwerpen!$B$4:$B$6)+3=A31,Onderwerpen!$A$7,IF(SUM(Onderwerpen!$B$4:$B$7)+4=A31,Onderwerpen!$A$8,IF(SUM(Onderwerpen!$B$4:$B$8)+5=A31,Onderwerpen!$A$9,IF(SUM(Onderwerpen!$B$4:$B$9)+6=A31,Onderwerpen!$A$10,IF(SUM(Onderwerpen!$B$4:$B$10)+7=A31,Onderwerpen!$A$11,IF(SUM(Onderwerpen!$B$4:$B$11)+8=A31,Onderwerpen!$A$12,IF(SUM(Onderwerpen!$B$4:$B$12)+9=A31,Onderwerpen!$A$13,IF(SUM(Onderwerpen!$B$4:$B$13)+10=A31,Onderwerpen!$A$14,IF(SUM(Onderwerpen!$B$4:$B$14)+11=A31,Onderwerpen!$A$15,IF(SUM(Onderwerpen!$B$4:$B$15)+12=A31,Onderwerpen!$A$16,IF(SUM(Onderwerpen!$B$4:$B$16)+13=A31,Onderwerpen!$A$17,IF(SUM(Onderwerpen!$B$4:$B$17)+14=A31,Onderwerpen!$A$18,IF(SUM(Onderwerpen!$B$4:$B$18)+15=A31,Onderwerpen!$A$19,IF(SUM(Onderwerpen!$B$4:$B$19)+16=A31,Onderwerpen!$A$20,IF(SUM(Onderwerpen!$B$4:$B$20)+17=A31,Onderwerpen!$A$21,IF(SUM(Onderwerpen!$B$4:$B$21)+18=A31,Onderwerpen!$A$22,IF(SUM(Onderwerpen!$B$4:$B$22)+19=A31,Onderwerpen!$A$23,IFERROR((IF(A31&lt;Onderwerpen!$D$4,A31,IF(AND(A31&gt;Onderwerpen!$D$4,A31&lt;Onderwerpen!$D$5),A31-1,IF(AND(A31&gt;Onderwerpen!$D$5,A31&lt;Onderwerpen!$D$6),A31-2,IF(AND(A31&gt;Onderwerpen!$D$6,A31&lt;Onderwerpen!$D$7),A31-3,IF(AND(A31&gt;Onderwerpen!$D$7,A31&lt;Onderwerpen!$D$8),A31-4,IF(AND(A31&gt;Onderwerpen!$D$8,A31&lt;Onderwerpen!$D$9),A31-5,IF(AND(A31&gt;Onderwerpen!$D$9,A31&lt;Onderwerpen!$D$10),A31-6,IF(AND(A31&gt;Onderwerpen!$D$10,A31&lt;Onderwerpen!$D$11),A31-7,IF(AND(A31&gt;Onderwerpen!$D$11,A31&lt;Onderwerpen!$D$12),A31-8,IF(AND(A31&gt;Onderwerpen!$D$12,A31&lt;Onderwerpen!$D$13),A31-9,IF(AND(A31&gt;Onderwerpen!$D$13,A31&lt;Onderwerpen!$D$14),A31-10,IF(AND(A31&gt;Onderwerpen!$D$14,A31&lt;Onderwerpen!$D$15),A31-11,IF(AND(A31&gt;Onderwerpen!$D$15,A31&lt;Onderwerpen!$D$16),A31-12,IF(AND(A31&gt;Onderwerpen!$D$16,A31&lt;Onderwerpen!$D$17),A31-13,IF(AND(A31&gt;Onderwerpen!$D$17,A31&lt;Onderwerpen!$D$18),A31-14,IF(AND(A31&gt;Onderwerpen!$D$18,A31&lt;Onderwerpen!$D$19),A31-15,IF(AND(A31&gt;Onderwerpen!$D$19,A31&lt;Onderwerpen!$D$20),A31-16,IF(AND(A31&gt;Onderwerpen!$D$20,A31&lt;Onderwerpen!$D$21),A31-17,IF(AND(A31&gt;Onderwerpen!$D$21,A31&lt;Onderwerpen!$D$22),A31-18,IF(A31&gt;Onderwerpen!$D$22,A31-19,"X"))))))))))))))))))))),""))))))))))))))))))))</f>
        <v/>
      </c>
      <c r="D31" s="30" t="str">
        <f>IF(B31="",""&amp;C31,LEFT(B31,FIND(" ",B31)-1)&amp;"."&amp;COUNTIF($B$8:B31,B31))</f>
        <v/>
      </c>
      <c r="E31" s="31"/>
      <c r="F31" s="32"/>
      <c r="G31" s="32"/>
      <c r="H31" s="32"/>
      <c r="I31" s="33"/>
      <c r="J31" s="34" t="str">
        <f t="shared" si="0"/>
        <v/>
      </c>
      <c r="K31" s="15"/>
      <c r="L31" s="32"/>
      <c r="M31" s="32"/>
      <c r="N31" s="32"/>
      <c r="O31" s="33"/>
      <c r="P31" s="34" t="str">
        <f t="shared" si="1"/>
        <v/>
      </c>
      <c r="Q31" s="15"/>
      <c r="R31" s="32"/>
      <c r="S31" s="32"/>
      <c r="T31" s="32"/>
      <c r="U31" s="33"/>
      <c r="V31" s="34" t="str">
        <f t="shared" si="2"/>
        <v/>
      </c>
      <c r="W31" s="15"/>
      <c r="X31" s="32"/>
      <c r="Y31" s="32"/>
      <c r="Z31" s="32"/>
      <c r="AA31" s="33"/>
      <c r="AB31" s="34" t="str">
        <f t="shared" si="3"/>
        <v/>
      </c>
      <c r="AC31" s="15"/>
      <c r="AD31" s="32"/>
      <c r="AE31" s="32"/>
      <c r="AF31" s="32"/>
      <c r="AG31" s="33"/>
      <c r="AH31" s="34" t="str">
        <f t="shared" si="4"/>
        <v/>
      </c>
      <c r="AI31" s="15"/>
    </row>
    <row r="32" spans="1:35" x14ac:dyDescent="0.25">
      <c r="A32" s="10" t="str">
        <f>IFERROR(IF(A31=Onderwerpen!$C$23+19,"",A31+1),"")</f>
        <v/>
      </c>
      <c r="B32" s="10" t="str">
        <f>IF(C32&lt;=Onderwerpen!$C$4,Onderwerpen!$A$4,IF(C32&lt;=Onderwerpen!$C$5,Onderwerpen!$A$5,IF(C32&lt;=Onderwerpen!$C$6,Onderwerpen!$A$6,IF(C32&lt;=Onderwerpen!$C$7,Onderwerpen!$A$7,IF(C32&lt;=Onderwerpen!$C$8,Onderwerpen!$A$8,IF(C32&lt;=Onderwerpen!$C$9,Onderwerpen!$A$9,IF(C32&lt;=Onderwerpen!C$10,Onderwerpen!$A$10,IF(C32&lt;=Onderwerpen!C$11,Onderwerpen!$A$11,IF(C32&lt;=Onderwerpen!C$12,Onderwerpen!$A$12,IF(C32&lt;=Onderwerpen!C$13,Onderwerpen!$A$13,IF(C32&lt;=Onderwerpen!$C$14,Onderwerpen!$A$14,IF(C32&lt;=Onderwerpen!$C$15,Onderwerpen!$A$15,IF(C32&lt;=Onderwerpen!$C$16,Onderwerpen!$A$16,IF(C32&lt;=Onderwerpen!$C$17,Onderwerpen!$A$17,IF(C32&lt;=Onderwerpen!$C$18,Onderwerpen!$A$18,IF(C32&lt;=Onderwerpen!$C$19,Onderwerpen!$A$19,IF(C32&lt;=Onderwerpen!$C$20,Onderwerpen!$A$20,IF(C32&lt;=Onderwerpen!$C$21,Onderwerpen!$A$21,IF(C32&lt;=Onderwerpen!$C$22,Onderwerpen!$A$22,IF(C32&lt;=Onderwerpen!$C$23,Onderwerpen!$A$22,""))))))))))))))))))))</f>
        <v/>
      </c>
      <c r="C32" s="29" t="str">
        <f>IF(Onderwerpen!$B$4+1=A32,Onderwerpen!$A$5,IF(SUM(Onderwerpen!$B$4:$B$5)+2=A32,Onderwerpen!$A$6,IF(SUM(Onderwerpen!$B$4:$B$6)+3=A32,Onderwerpen!$A$7,IF(SUM(Onderwerpen!$B$4:$B$7)+4=A32,Onderwerpen!$A$8,IF(SUM(Onderwerpen!$B$4:$B$8)+5=A32,Onderwerpen!$A$9,IF(SUM(Onderwerpen!$B$4:$B$9)+6=A32,Onderwerpen!$A$10,IF(SUM(Onderwerpen!$B$4:$B$10)+7=A32,Onderwerpen!$A$11,IF(SUM(Onderwerpen!$B$4:$B$11)+8=A32,Onderwerpen!$A$12,IF(SUM(Onderwerpen!$B$4:$B$12)+9=A32,Onderwerpen!$A$13,IF(SUM(Onderwerpen!$B$4:$B$13)+10=A32,Onderwerpen!$A$14,IF(SUM(Onderwerpen!$B$4:$B$14)+11=A32,Onderwerpen!$A$15,IF(SUM(Onderwerpen!$B$4:$B$15)+12=A32,Onderwerpen!$A$16,IF(SUM(Onderwerpen!$B$4:$B$16)+13=A32,Onderwerpen!$A$17,IF(SUM(Onderwerpen!$B$4:$B$17)+14=A32,Onderwerpen!$A$18,IF(SUM(Onderwerpen!$B$4:$B$18)+15=A32,Onderwerpen!$A$19,IF(SUM(Onderwerpen!$B$4:$B$19)+16=A32,Onderwerpen!$A$20,IF(SUM(Onderwerpen!$B$4:$B$20)+17=A32,Onderwerpen!$A$21,IF(SUM(Onderwerpen!$B$4:$B$21)+18=A32,Onderwerpen!$A$22,IF(SUM(Onderwerpen!$B$4:$B$22)+19=A32,Onderwerpen!$A$23,IFERROR((IF(A32&lt;Onderwerpen!$D$4,A32,IF(AND(A32&gt;Onderwerpen!$D$4,A32&lt;Onderwerpen!$D$5),A32-1,IF(AND(A32&gt;Onderwerpen!$D$5,A32&lt;Onderwerpen!$D$6),A32-2,IF(AND(A32&gt;Onderwerpen!$D$6,A32&lt;Onderwerpen!$D$7),A32-3,IF(AND(A32&gt;Onderwerpen!$D$7,A32&lt;Onderwerpen!$D$8),A32-4,IF(AND(A32&gt;Onderwerpen!$D$8,A32&lt;Onderwerpen!$D$9),A32-5,IF(AND(A32&gt;Onderwerpen!$D$9,A32&lt;Onderwerpen!$D$10),A32-6,IF(AND(A32&gt;Onderwerpen!$D$10,A32&lt;Onderwerpen!$D$11),A32-7,IF(AND(A32&gt;Onderwerpen!$D$11,A32&lt;Onderwerpen!$D$12),A32-8,IF(AND(A32&gt;Onderwerpen!$D$12,A32&lt;Onderwerpen!$D$13),A32-9,IF(AND(A32&gt;Onderwerpen!$D$13,A32&lt;Onderwerpen!$D$14),A32-10,IF(AND(A32&gt;Onderwerpen!$D$14,A32&lt;Onderwerpen!$D$15),A32-11,IF(AND(A32&gt;Onderwerpen!$D$15,A32&lt;Onderwerpen!$D$16),A32-12,IF(AND(A32&gt;Onderwerpen!$D$16,A32&lt;Onderwerpen!$D$17),A32-13,IF(AND(A32&gt;Onderwerpen!$D$17,A32&lt;Onderwerpen!$D$18),A32-14,IF(AND(A32&gt;Onderwerpen!$D$18,A32&lt;Onderwerpen!$D$19),A32-15,IF(AND(A32&gt;Onderwerpen!$D$19,A32&lt;Onderwerpen!$D$20),A32-16,IF(AND(A32&gt;Onderwerpen!$D$20,A32&lt;Onderwerpen!$D$21),A32-17,IF(AND(A32&gt;Onderwerpen!$D$21,A32&lt;Onderwerpen!$D$22),A32-18,IF(A32&gt;Onderwerpen!$D$22,A32-19,"X"))))))))))))))))))))),""))))))))))))))))))))</f>
        <v/>
      </c>
      <c r="D32" s="30" t="str">
        <f>IF(B32="",""&amp;C32,LEFT(B32,FIND(" ",B32)-1)&amp;"."&amp;COUNTIF($B$8:B32,B32))</f>
        <v/>
      </c>
      <c r="E32" s="31"/>
      <c r="F32" s="32"/>
      <c r="G32" s="32"/>
      <c r="H32" s="32"/>
      <c r="I32" s="33"/>
      <c r="J32" s="34" t="str">
        <f t="shared" si="0"/>
        <v/>
      </c>
      <c r="K32" s="15"/>
      <c r="L32" s="32"/>
      <c r="M32" s="32"/>
      <c r="N32" s="32"/>
      <c r="O32" s="33"/>
      <c r="P32" s="34" t="str">
        <f t="shared" si="1"/>
        <v/>
      </c>
      <c r="Q32" s="15"/>
      <c r="R32" s="32"/>
      <c r="S32" s="32"/>
      <c r="T32" s="32"/>
      <c r="U32" s="33"/>
      <c r="V32" s="34" t="str">
        <f t="shared" si="2"/>
        <v/>
      </c>
      <c r="W32" s="15"/>
      <c r="X32" s="32"/>
      <c r="Y32" s="32"/>
      <c r="Z32" s="32"/>
      <c r="AA32" s="33"/>
      <c r="AB32" s="34" t="str">
        <f t="shared" si="3"/>
        <v/>
      </c>
      <c r="AC32" s="15"/>
      <c r="AD32" s="32"/>
      <c r="AE32" s="32"/>
      <c r="AF32" s="32"/>
      <c r="AG32" s="33"/>
      <c r="AH32" s="34" t="str">
        <f t="shared" si="4"/>
        <v/>
      </c>
      <c r="AI32" s="15"/>
    </row>
    <row r="33" spans="1:35" x14ac:dyDescent="0.25">
      <c r="A33" s="10" t="str">
        <f>IFERROR(IF(A32=Onderwerpen!$C$23+19,"",A32+1),"")</f>
        <v/>
      </c>
      <c r="B33" s="10" t="str">
        <f>IF(C33&lt;=Onderwerpen!$C$4,Onderwerpen!$A$4,IF(C33&lt;=Onderwerpen!$C$5,Onderwerpen!$A$5,IF(C33&lt;=Onderwerpen!$C$6,Onderwerpen!$A$6,IF(C33&lt;=Onderwerpen!$C$7,Onderwerpen!$A$7,IF(C33&lt;=Onderwerpen!$C$8,Onderwerpen!$A$8,IF(C33&lt;=Onderwerpen!$C$9,Onderwerpen!$A$9,IF(C33&lt;=Onderwerpen!C$10,Onderwerpen!$A$10,IF(C33&lt;=Onderwerpen!C$11,Onderwerpen!$A$11,IF(C33&lt;=Onderwerpen!C$12,Onderwerpen!$A$12,IF(C33&lt;=Onderwerpen!C$13,Onderwerpen!$A$13,IF(C33&lt;=Onderwerpen!$C$14,Onderwerpen!$A$14,IF(C33&lt;=Onderwerpen!$C$15,Onderwerpen!$A$15,IF(C33&lt;=Onderwerpen!$C$16,Onderwerpen!$A$16,IF(C33&lt;=Onderwerpen!$C$17,Onderwerpen!$A$17,IF(C33&lt;=Onderwerpen!$C$18,Onderwerpen!$A$18,IF(C33&lt;=Onderwerpen!$C$19,Onderwerpen!$A$19,IF(C33&lt;=Onderwerpen!$C$20,Onderwerpen!$A$20,IF(C33&lt;=Onderwerpen!$C$21,Onderwerpen!$A$21,IF(C33&lt;=Onderwerpen!$C$22,Onderwerpen!$A$22,IF(C33&lt;=Onderwerpen!$C$23,Onderwerpen!$A$22,""))))))))))))))))))))</f>
        <v/>
      </c>
      <c r="C33" s="29" t="str">
        <f>IF(Onderwerpen!$B$4+1=A33,Onderwerpen!$A$5,IF(SUM(Onderwerpen!$B$4:$B$5)+2=A33,Onderwerpen!$A$6,IF(SUM(Onderwerpen!$B$4:$B$6)+3=A33,Onderwerpen!$A$7,IF(SUM(Onderwerpen!$B$4:$B$7)+4=A33,Onderwerpen!$A$8,IF(SUM(Onderwerpen!$B$4:$B$8)+5=A33,Onderwerpen!$A$9,IF(SUM(Onderwerpen!$B$4:$B$9)+6=A33,Onderwerpen!$A$10,IF(SUM(Onderwerpen!$B$4:$B$10)+7=A33,Onderwerpen!$A$11,IF(SUM(Onderwerpen!$B$4:$B$11)+8=A33,Onderwerpen!$A$12,IF(SUM(Onderwerpen!$B$4:$B$12)+9=A33,Onderwerpen!$A$13,IF(SUM(Onderwerpen!$B$4:$B$13)+10=A33,Onderwerpen!$A$14,IF(SUM(Onderwerpen!$B$4:$B$14)+11=A33,Onderwerpen!$A$15,IF(SUM(Onderwerpen!$B$4:$B$15)+12=A33,Onderwerpen!$A$16,IF(SUM(Onderwerpen!$B$4:$B$16)+13=A33,Onderwerpen!$A$17,IF(SUM(Onderwerpen!$B$4:$B$17)+14=A33,Onderwerpen!$A$18,IF(SUM(Onderwerpen!$B$4:$B$18)+15=A33,Onderwerpen!$A$19,IF(SUM(Onderwerpen!$B$4:$B$19)+16=A33,Onderwerpen!$A$20,IF(SUM(Onderwerpen!$B$4:$B$20)+17=A33,Onderwerpen!$A$21,IF(SUM(Onderwerpen!$B$4:$B$21)+18=A33,Onderwerpen!$A$22,IF(SUM(Onderwerpen!$B$4:$B$22)+19=A33,Onderwerpen!$A$23,IFERROR((IF(A33&lt;Onderwerpen!$D$4,A33,IF(AND(A33&gt;Onderwerpen!$D$4,A33&lt;Onderwerpen!$D$5),A33-1,IF(AND(A33&gt;Onderwerpen!$D$5,A33&lt;Onderwerpen!$D$6),A33-2,IF(AND(A33&gt;Onderwerpen!$D$6,A33&lt;Onderwerpen!$D$7),A33-3,IF(AND(A33&gt;Onderwerpen!$D$7,A33&lt;Onderwerpen!$D$8),A33-4,IF(AND(A33&gt;Onderwerpen!$D$8,A33&lt;Onderwerpen!$D$9),A33-5,IF(AND(A33&gt;Onderwerpen!$D$9,A33&lt;Onderwerpen!$D$10),A33-6,IF(AND(A33&gt;Onderwerpen!$D$10,A33&lt;Onderwerpen!$D$11),A33-7,IF(AND(A33&gt;Onderwerpen!$D$11,A33&lt;Onderwerpen!$D$12),A33-8,IF(AND(A33&gt;Onderwerpen!$D$12,A33&lt;Onderwerpen!$D$13),A33-9,IF(AND(A33&gt;Onderwerpen!$D$13,A33&lt;Onderwerpen!$D$14),A33-10,IF(AND(A33&gt;Onderwerpen!$D$14,A33&lt;Onderwerpen!$D$15),A33-11,IF(AND(A33&gt;Onderwerpen!$D$15,A33&lt;Onderwerpen!$D$16),A33-12,IF(AND(A33&gt;Onderwerpen!$D$16,A33&lt;Onderwerpen!$D$17),A33-13,IF(AND(A33&gt;Onderwerpen!$D$17,A33&lt;Onderwerpen!$D$18),A33-14,IF(AND(A33&gt;Onderwerpen!$D$18,A33&lt;Onderwerpen!$D$19),A33-15,IF(AND(A33&gt;Onderwerpen!$D$19,A33&lt;Onderwerpen!$D$20),A33-16,IF(AND(A33&gt;Onderwerpen!$D$20,A33&lt;Onderwerpen!$D$21),A33-17,IF(AND(A33&gt;Onderwerpen!$D$21,A33&lt;Onderwerpen!$D$22),A33-18,IF(A33&gt;Onderwerpen!$D$22,A33-19,"X"))))))))))))))))))))),""))))))))))))))))))))</f>
        <v/>
      </c>
      <c r="D33" s="30" t="str">
        <f>IF(B33="",""&amp;C33,LEFT(B33,FIND(" ",B33)-1)&amp;"."&amp;COUNTIF($B$8:B33,B33))</f>
        <v/>
      </c>
      <c r="E33" s="31"/>
      <c r="F33" s="32"/>
      <c r="G33" s="32"/>
      <c r="H33" s="32"/>
      <c r="I33" s="33"/>
      <c r="J33" s="34" t="str">
        <f t="shared" si="0"/>
        <v/>
      </c>
      <c r="K33" s="15"/>
      <c r="L33" s="32"/>
      <c r="M33" s="32"/>
      <c r="N33" s="32"/>
      <c r="O33" s="33"/>
      <c r="P33" s="34" t="str">
        <f t="shared" si="1"/>
        <v/>
      </c>
      <c r="Q33" s="15"/>
      <c r="R33" s="32"/>
      <c r="S33" s="32"/>
      <c r="T33" s="32"/>
      <c r="U33" s="33"/>
      <c r="V33" s="34" t="str">
        <f t="shared" si="2"/>
        <v/>
      </c>
      <c r="W33" s="15"/>
      <c r="X33" s="32"/>
      <c r="Y33" s="32"/>
      <c r="Z33" s="32"/>
      <c r="AA33" s="33"/>
      <c r="AB33" s="34" t="str">
        <f t="shared" si="3"/>
        <v/>
      </c>
      <c r="AC33" s="15"/>
      <c r="AD33" s="32"/>
      <c r="AE33" s="32"/>
      <c r="AF33" s="32"/>
      <c r="AG33" s="33"/>
      <c r="AH33" s="34" t="str">
        <f t="shared" si="4"/>
        <v/>
      </c>
      <c r="AI33" s="15"/>
    </row>
    <row r="34" spans="1:35" x14ac:dyDescent="0.25">
      <c r="A34" s="10" t="str">
        <f>IFERROR(IF(A33=Onderwerpen!$C$23+19,"",A33+1),"")</f>
        <v/>
      </c>
      <c r="B34" s="10" t="str">
        <f>IF(C34&lt;=Onderwerpen!$C$4,Onderwerpen!$A$4,IF(C34&lt;=Onderwerpen!$C$5,Onderwerpen!$A$5,IF(C34&lt;=Onderwerpen!$C$6,Onderwerpen!$A$6,IF(C34&lt;=Onderwerpen!$C$7,Onderwerpen!$A$7,IF(C34&lt;=Onderwerpen!$C$8,Onderwerpen!$A$8,IF(C34&lt;=Onderwerpen!$C$9,Onderwerpen!$A$9,IF(C34&lt;=Onderwerpen!C$10,Onderwerpen!$A$10,IF(C34&lt;=Onderwerpen!C$11,Onderwerpen!$A$11,IF(C34&lt;=Onderwerpen!C$12,Onderwerpen!$A$12,IF(C34&lt;=Onderwerpen!C$13,Onderwerpen!$A$13,IF(C34&lt;=Onderwerpen!$C$14,Onderwerpen!$A$14,IF(C34&lt;=Onderwerpen!$C$15,Onderwerpen!$A$15,IF(C34&lt;=Onderwerpen!$C$16,Onderwerpen!$A$16,IF(C34&lt;=Onderwerpen!$C$17,Onderwerpen!$A$17,IF(C34&lt;=Onderwerpen!$C$18,Onderwerpen!$A$18,IF(C34&lt;=Onderwerpen!$C$19,Onderwerpen!$A$19,IF(C34&lt;=Onderwerpen!$C$20,Onderwerpen!$A$20,IF(C34&lt;=Onderwerpen!$C$21,Onderwerpen!$A$21,IF(C34&lt;=Onderwerpen!$C$22,Onderwerpen!$A$22,IF(C34&lt;=Onderwerpen!$C$23,Onderwerpen!$A$22,""))))))))))))))))))))</f>
        <v/>
      </c>
      <c r="C34" s="29" t="str">
        <f>IF(Onderwerpen!$B$4+1=A34,Onderwerpen!$A$5,IF(SUM(Onderwerpen!$B$4:$B$5)+2=A34,Onderwerpen!$A$6,IF(SUM(Onderwerpen!$B$4:$B$6)+3=A34,Onderwerpen!$A$7,IF(SUM(Onderwerpen!$B$4:$B$7)+4=A34,Onderwerpen!$A$8,IF(SUM(Onderwerpen!$B$4:$B$8)+5=A34,Onderwerpen!$A$9,IF(SUM(Onderwerpen!$B$4:$B$9)+6=A34,Onderwerpen!$A$10,IF(SUM(Onderwerpen!$B$4:$B$10)+7=A34,Onderwerpen!$A$11,IF(SUM(Onderwerpen!$B$4:$B$11)+8=A34,Onderwerpen!$A$12,IF(SUM(Onderwerpen!$B$4:$B$12)+9=A34,Onderwerpen!$A$13,IF(SUM(Onderwerpen!$B$4:$B$13)+10=A34,Onderwerpen!$A$14,IF(SUM(Onderwerpen!$B$4:$B$14)+11=A34,Onderwerpen!$A$15,IF(SUM(Onderwerpen!$B$4:$B$15)+12=A34,Onderwerpen!$A$16,IF(SUM(Onderwerpen!$B$4:$B$16)+13=A34,Onderwerpen!$A$17,IF(SUM(Onderwerpen!$B$4:$B$17)+14=A34,Onderwerpen!$A$18,IF(SUM(Onderwerpen!$B$4:$B$18)+15=A34,Onderwerpen!$A$19,IF(SUM(Onderwerpen!$B$4:$B$19)+16=A34,Onderwerpen!$A$20,IF(SUM(Onderwerpen!$B$4:$B$20)+17=A34,Onderwerpen!$A$21,IF(SUM(Onderwerpen!$B$4:$B$21)+18=A34,Onderwerpen!$A$22,IF(SUM(Onderwerpen!$B$4:$B$22)+19=A34,Onderwerpen!$A$23,IFERROR((IF(A34&lt;Onderwerpen!$D$4,A34,IF(AND(A34&gt;Onderwerpen!$D$4,A34&lt;Onderwerpen!$D$5),A34-1,IF(AND(A34&gt;Onderwerpen!$D$5,A34&lt;Onderwerpen!$D$6),A34-2,IF(AND(A34&gt;Onderwerpen!$D$6,A34&lt;Onderwerpen!$D$7),A34-3,IF(AND(A34&gt;Onderwerpen!$D$7,A34&lt;Onderwerpen!$D$8),A34-4,IF(AND(A34&gt;Onderwerpen!$D$8,A34&lt;Onderwerpen!$D$9),A34-5,IF(AND(A34&gt;Onderwerpen!$D$9,A34&lt;Onderwerpen!$D$10),A34-6,IF(AND(A34&gt;Onderwerpen!$D$10,A34&lt;Onderwerpen!$D$11),A34-7,IF(AND(A34&gt;Onderwerpen!$D$11,A34&lt;Onderwerpen!$D$12),A34-8,IF(AND(A34&gt;Onderwerpen!$D$12,A34&lt;Onderwerpen!$D$13),A34-9,IF(AND(A34&gt;Onderwerpen!$D$13,A34&lt;Onderwerpen!$D$14),A34-10,IF(AND(A34&gt;Onderwerpen!$D$14,A34&lt;Onderwerpen!$D$15),A34-11,IF(AND(A34&gt;Onderwerpen!$D$15,A34&lt;Onderwerpen!$D$16),A34-12,IF(AND(A34&gt;Onderwerpen!$D$16,A34&lt;Onderwerpen!$D$17),A34-13,IF(AND(A34&gt;Onderwerpen!$D$17,A34&lt;Onderwerpen!$D$18),A34-14,IF(AND(A34&gt;Onderwerpen!$D$18,A34&lt;Onderwerpen!$D$19),A34-15,IF(AND(A34&gt;Onderwerpen!$D$19,A34&lt;Onderwerpen!$D$20),A34-16,IF(AND(A34&gt;Onderwerpen!$D$20,A34&lt;Onderwerpen!$D$21),A34-17,IF(AND(A34&gt;Onderwerpen!$D$21,A34&lt;Onderwerpen!$D$22),A34-18,IF(A34&gt;Onderwerpen!$D$22,A34-19,"X"))))))))))))))))))))),""))))))))))))))))))))</f>
        <v/>
      </c>
      <c r="D34" s="30" t="str">
        <f>IF(B34="",""&amp;C34,LEFT(B34,FIND(" ",B34)-1)&amp;"."&amp;COUNTIF($B$8:B34,B34))</f>
        <v/>
      </c>
      <c r="E34" s="31"/>
      <c r="F34" s="32"/>
      <c r="G34" s="32"/>
      <c r="H34" s="32"/>
      <c r="I34" s="33"/>
      <c r="J34" s="34" t="str">
        <f t="shared" si="0"/>
        <v/>
      </c>
      <c r="K34" s="15"/>
      <c r="L34" s="32"/>
      <c r="M34" s="32"/>
      <c r="N34" s="32"/>
      <c r="O34" s="33"/>
      <c r="P34" s="34" t="str">
        <f t="shared" si="1"/>
        <v/>
      </c>
      <c r="Q34" s="15"/>
      <c r="R34" s="32"/>
      <c r="S34" s="32"/>
      <c r="T34" s="32"/>
      <c r="U34" s="33"/>
      <c r="V34" s="34" t="str">
        <f t="shared" si="2"/>
        <v/>
      </c>
      <c r="W34" s="15"/>
      <c r="X34" s="32"/>
      <c r="Y34" s="32"/>
      <c r="Z34" s="32"/>
      <c r="AA34" s="33"/>
      <c r="AB34" s="34" t="str">
        <f t="shared" si="3"/>
        <v/>
      </c>
      <c r="AC34" s="15"/>
      <c r="AD34" s="32"/>
      <c r="AE34" s="32"/>
      <c r="AF34" s="32"/>
      <c r="AG34" s="33"/>
      <c r="AH34" s="34" t="str">
        <f t="shared" si="4"/>
        <v/>
      </c>
      <c r="AI34" s="15"/>
    </row>
    <row r="35" spans="1:35" x14ac:dyDescent="0.25">
      <c r="A35" s="10" t="str">
        <f>IFERROR(IF(A34=Onderwerpen!$C$23+19,"",A34+1),"")</f>
        <v/>
      </c>
      <c r="B35" s="10" t="str">
        <f>IF(C35&lt;=Onderwerpen!$C$4,Onderwerpen!$A$4,IF(C35&lt;=Onderwerpen!$C$5,Onderwerpen!$A$5,IF(C35&lt;=Onderwerpen!$C$6,Onderwerpen!$A$6,IF(C35&lt;=Onderwerpen!$C$7,Onderwerpen!$A$7,IF(C35&lt;=Onderwerpen!$C$8,Onderwerpen!$A$8,IF(C35&lt;=Onderwerpen!$C$9,Onderwerpen!$A$9,IF(C35&lt;=Onderwerpen!C$10,Onderwerpen!$A$10,IF(C35&lt;=Onderwerpen!C$11,Onderwerpen!$A$11,IF(C35&lt;=Onderwerpen!C$12,Onderwerpen!$A$12,IF(C35&lt;=Onderwerpen!C$13,Onderwerpen!$A$13,IF(C35&lt;=Onderwerpen!$C$14,Onderwerpen!$A$14,IF(C35&lt;=Onderwerpen!$C$15,Onderwerpen!$A$15,IF(C35&lt;=Onderwerpen!$C$16,Onderwerpen!$A$16,IF(C35&lt;=Onderwerpen!$C$17,Onderwerpen!$A$17,IF(C35&lt;=Onderwerpen!$C$18,Onderwerpen!$A$18,IF(C35&lt;=Onderwerpen!$C$19,Onderwerpen!$A$19,IF(C35&lt;=Onderwerpen!$C$20,Onderwerpen!$A$20,IF(C35&lt;=Onderwerpen!$C$21,Onderwerpen!$A$21,IF(C35&lt;=Onderwerpen!$C$22,Onderwerpen!$A$22,IF(C35&lt;=Onderwerpen!$C$23,Onderwerpen!$A$22,""))))))))))))))))))))</f>
        <v/>
      </c>
      <c r="C35" s="29" t="str">
        <f>IF(Onderwerpen!$B$4+1=A35,Onderwerpen!$A$5,IF(SUM(Onderwerpen!$B$4:$B$5)+2=A35,Onderwerpen!$A$6,IF(SUM(Onderwerpen!$B$4:$B$6)+3=A35,Onderwerpen!$A$7,IF(SUM(Onderwerpen!$B$4:$B$7)+4=A35,Onderwerpen!$A$8,IF(SUM(Onderwerpen!$B$4:$B$8)+5=A35,Onderwerpen!$A$9,IF(SUM(Onderwerpen!$B$4:$B$9)+6=A35,Onderwerpen!$A$10,IF(SUM(Onderwerpen!$B$4:$B$10)+7=A35,Onderwerpen!$A$11,IF(SUM(Onderwerpen!$B$4:$B$11)+8=A35,Onderwerpen!$A$12,IF(SUM(Onderwerpen!$B$4:$B$12)+9=A35,Onderwerpen!$A$13,IF(SUM(Onderwerpen!$B$4:$B$13)+10=A35,Onderwerpen!$A$14,IF(SUM(Onderwerpen!$B$4:$B$14)+11=A35,Onderwerpen!$A$15,IF(SUM(Onderwerpen!$B$4:$B$15)+12=A35,Onderwerpen!$A$16,IF(SUM(Onderwerpen!$B$4:$B$16)+13=A35,Onderwerpen!$A$17,IF(SUM(Onderwerpen!$B$4:$B$17)+14=A35,Onderwerpen!$A$18,IF(SUM(Onderwerpen!$B$4:$B$18)+15=A35,Onderwerpen!$A$19,IF(SUM(Onderwerpen!$B$4:$B$19)+16=A35,Onderwerpen!$A$20,IF(SUM(Onderwerpen!$B$4:$B$20)+17=A35,Onderwerpen!$A$21,IF(SUM(Onderwerpen!$B$4:$B$21)+18=A35,Onderwerpen!$A$22,IF(SUM(Onderwerpen!$B$4:$B$22)+19=A35,Onderwerpen!$A$23,IFERROR((IF(A35&lt;Onderwerpen!$D$4,A35,IF(AND(A35&gt;Onderwerpen!$D$4,A35&lt;Onderwerpen!$D$5),A35-1,IF(AND(A35&gt;Onderwerpen!$D$5,A35&lt;Onderwerpen!$D$6),A35-2,IF(AND(A35&gt;Onderwerpen!$D$6,A35&lt;Onderwerpen!$D$7),A35-3,IF(AND(A35&gt;Onderwerpen!$D$7,A35&lt;Onderwerpen!$D$8),A35-4,IF(AND(A35&gt;Onderwerpen!$D$8,A35&lt;Onderwerpen!$D$9),A35-5,IF(AND(A35&gt;Onderwerpen!$D$9,A35&lt;Onderwerpen!$D$10),A35-6,IF(AND(A35&gt;Onderwerpen!$D$10,A35&lt;Onderwerpen!$D$11),A35-7,IF(AND(A35&gt;Onderwerpen!$D$11,A35&lt;Onderwerpen!$D$12),A35-8,IF(AND(A35&gt;Onderwerpen!$D$12,A35&lt;Onderwerpen!$D$13),A35-9,IF(AND(A35&gt;Onderwerpen!$D$13,A35&lt;Onderwerpen!$D$14),A35-10,IF(AND(A35&gt;Onderwerpen!$D$14,A35&lt;Onderwerpen!$D$15),A35-11,IF(AND(A35&gt;Onderwerpen!$D$15,A35&lt;Onderwerpen!$D$16),A35-12,IF(AND(A35&gt;Onderwerpen!$D$16,A35&lt;Onderwerpen!$D$17),A35-13,IF(AND(A35&gt;Onderwerpen!$D$17,A35&lt;Onderwerpen!$D$18),A35-14,IF(AND(A35&gt;Onderwerpen!$D$18,A35&lt;Onderwerpen!$D$19),A35-15,IF(AND(A35&gt;Onderwerpen!$D$19,A35&lt;Onderwerpen!$D$20),A35-16,IF(AND(A35&gt;Onderwerpen!$D$20,A35&lt;Onderwerpen!$D$21),A35-17,IF(AND(A35&gt;Onderwerpen!$D$21,A35&lt;Onderwerpen!$D$22),A35-18,IF(A35&gt;Onderwerpen!$D$22,A35-19,"X"))))))))))))))))))))),""))))))))))))))))))))</f>
        <v/>
      </c>
      <c r="D35" s="30" t="str">
        <f>IF(B35="",""&amp;C35,LEFT(B35,FIND(" ",B35)-1)&amp;"."&amp;COUNTIF($B$8:B35,B35))</f>
        <v/>
      </c>
      <c r="E35" s="31"/>
      <c r="F35" s="32"/>
      <c r="G35" s="32"/>
      <c r="H35" s="32"/>
      <c r="I35" s="33"/>
      <c r="J35" s="34" t="str">
        <f t="shared" si="0"/>
        <v/>
      </c>
      <c r="K35" s="15"/>
      <c r="L35" s="32"/>
      <c r="M35" s="32"/>
      <c r="N35" s="32"/>
      <c r="O35" s="33"/>
      <c r="P35" s="34" t="str">
        <f t="shared" si="1"/>
        <v/>
      </c>
      <c r="Q35" s="15"/>
      <c r="R35" s="32"/>
      <c r="S35" s="32"/>
      <c r="T35" s="32"/>
      <c r="U35" s="33"/>
      <c r="V35" s="34" t="str">
        <f t="shared" si="2"/>
        <v/>
      </c>
      <c r="W35" s="15"/>
      <c r="X35" s="32"/>
      <c r="Y35" s="32"/>
      <c r="Z35" s="32"/>
      <c r="AA35" s="33"/>
      <c r="AB35" s="34" t="str">
        <f t="shared" si="3"/>
        <v/>
      </c>
      <c r="AC35" s="15"/>
      <c r="AD35" s="32"/>
      <c r="AE35" s="32"/>
      <c r="AF35" s="32"/>
      <c r="AG35" s="33"/>
      <c r="AH35" s="34" t="str">
        <f t="shared" si="4"/>
        <v/>
      </c>
      <c r="AI35" s="15"/>
    </row>
    <row r="36" spans="1:35" x14ac:dyDescent="0.25">
      <c r="A36" s="10" t="str">
        <f>IFERROR(IF(A35=Onderwerpen!$C$23+19,"",A35+1),"")</f>
        <v/>
      </c>
      <c r="B36" s="10" t="str">
        <f>IF(C36&lt;=Onderwerpen!$C$4,Onderwerpen!$A$4,IF(C36&lt;=Onderwerpen!$C$5,Onderwerpen!$A$5,IF(C36&lt;=Onderwerpen!$C$6,Onderwerpen!$A$6,IF(C36&lt;=Onderwerpen!$C$7,Onderwerpen!$A$7,IF(C36&lt;=Onderwerpen!$C$8,Onderwerpen!$A$8,IF(C36&lt;=Onderwerpen!$C$9,Onderwerpen!$A$9,IF(C36&lt;=Onderwerpen!C$10,Onderwerpen!$A$10,IF(C36&lt;=Onderwerpen!C$11,Onderwerpen!$A$11,IF(C36&lt;=Onderwerpen!C$12,Onderwerpen!$A$12,IF(C36&lt;=Onderwerpen!C$13,Onderwerpen!$A$13,IF(C36&lt;=Onderwerpen!$C$14,Onderwerpen!$A$14,IF(C36&lt;=Onderwerpen!$C$15,Onderwerpen!$A$15,IF(C36&lt;=Onderwerpen!$C$16,Onderwerpen!$A$16,IF(C36&lt;=Onderwerpen!$C$17,Onderwerpen!$A$17,IF(C36&lt;=Onderwerpen!$C$18,Onderwerpen!$A$18,IF(C36&lt;=Onderwerpen!$C$19,Onderwerpen!$A$19,IF(C36&lt;=Onderwerpen!$C$20,Onderwerpen!$A$20,IF(C36&lt;=Onderwerpen!$C$21,Onderwerpen!$A$21,IF(C36&lt;=Onderwerpen!$C$22,Onderwerpen!$A$22,IF(C36&lt;=Onderwerpen!$C$23,Onderwerpen!$A$22,""))))))))))))))))))))</f>
        <v/>
      </c>
      <c r="C36" s="29" t="str">
        <f>IF(Onderwerpen!$B$4+1=A36,Onderwerpen!$A$5,IF(SUM(Onderwerpen!$B$4:$B$5)+2=A36,Onderwerpen!$A$6,IF(SUM(Onderwerpen!$B$4:$B$6)+3=A36,Onderwerpen!$A$7,IF(SUM(Onderwerpen!$B$4:$B$7)+4=A36,Onderwerpen!$A$8,IF(SUM(Onderwerpen!$B$4:$B$8)+5=A36,Onderwerpen!$A$9,IF(SUM(Onderwerpen!$B$4:$B$9)+6=A36,Onderwerpen!$A$10,IF(SUM(Onderwerpen!$B$4:$B$10)+7=A36,Onderwerpen!$A$11,IF(SUM(Onderwerpen!$B$4:$B$11)+8=A36,Onderwerpen!$A$12,IF(SUM(Onderwerpen!$B$4:$B$12)+9=A36,Onderwerpen!$A$13,IF(SUM(Onderwerpen!$B$4:$B$13)+10=A36,Onderwerpen!$A$14,IF(SUM(Onderwerpen!$B$4:$B$14)+11=A36,Onderwerpen!$A$15,IF(SUM(Onderwerpen!$B$4:$B$15)+12=A36,Onderwerpen!$A$16,IF(SUM(Onderwerpen!$B$4:$B$16)+13=A36,Onderwerpen!$A$17,IF(SUM(Onderwerpen!$B$4:$B$17)+14=A36,Onderwerpen!$A$18,IF(SUM(Onderwerpen!$B$4:$B$18)+15=A36,Onderwerpen!$A$19,IF(SUM(Onderwerpen!$B$4:$B$19)+16=A36,Onderwerpen!$A$20,IF(SUM(Onderwerpen!$B$4:$B$20)+17=A36,Onderwerpen!$A$21,IF(SUM(Onderwerpen!$B$4:$B$21)+18=A36,Onderwerpen!$A$22,IF(SUM(Onderwerpen!$B$4:$B$22)+19=A36,Onderwerpen!$A$23,IFERROR((IF(A36&lt;Onderwerpen!$D$4,A36,IF(AND(A36&gt;Onderwerpen!$D$4,A36&lt;Onderwerpen!$D$5),A36-1,IF(AND(A36&gt;Onderwerpen!$D$5,A36&lt;Onderwerpen!$D$6),A36-2,IF(AND(A36&gt;Onderwerpen!$D$6,A36&lt;Onderwerpen!$D$7),A36-3,IF(AND(A36&gt;Onderwerpen!$D$7,A36&lt;Onderwerpen!$D$8),A36-4,IF(AND(A36&gt;Onderwerpen!$D$8,A36&lt;Onderwerpen!$D$9),A36-5,IF(AND(A36&gt;Onderwerpen!$D$9,A36&lt;Onderwerpen!$D$10),A36-6,IF(AND(A36&gt;Onderwerpen!$D$10,A36&lt;Onderwerpen!$D$11),A36-7,IF(AND(A36&gt;Onderwerpen!$D$11,A36&lt;Onderwerpen!$D$12),A36-8,IF(AND(A36&gt;Onderwerpen!$D$12,A36&lt;Onderwerpen!$D$13),A36-9,IF(AND(A36&gt;Onderwerpen!$D$13,A36&lt;Onderwerpen!$D$14),A36-10,IF(AND(A36&gt;Onderwerpen!$D$14,A36&lt;Onderwerpen!$D$15),A36-11,IF(AND(A36&gt;Onderwerpen!$D$15,A36&lt;Onderwerpen!$D$16),A36-12,IF(AND(A36&gt;Onderwerpen!$D$16,A36&lt;Onderwerpen!$D$17),A36-13,IF(AND(A36&gt;Onderwerpen!$D$17,A36&lt;Onderwerpen!$D$18),A36-14,IF(AND(A36&gt;Onderwerpen!$D$18,A36&lt;Onderwerpen!$D$19),A36-15,IF(AND(A36&gt;Onderwerpen!$D$19,A36&lt;Onderwerpen!$D$20),A36-16,IF(AND(A36&gt;Onderwerpen!$D$20,A36&lt;Onderwerpen!$D$21),A36-17,IF(AND(A36&gt;Onderwerpen!$D$21,A36&lt;Onderwerpen!$D$22),A36-18,IF(A36&gt;Onderwerpen!$D$22,A36-19,"X"))))))))))))))))))))),""))))))))))))))))))))</f>
        <v/>
      </c>
      <c r="D36" s="30" t="str">
        <f>IF(B36="",""&amp;C36,LEFT(B36,FIND(" ",B36)-1)&amp;"."&amp;COUNTIF($B$8:B36,B36))</f>
        <v/>
      </c>
      <c r="E36" s="31"/>
      <c r="F36" s="32"/>
      <c r="G36" s="32"/>
      <c r="H36" s="32"/>
      <c r="I36" s="33"/>
      <c r="J36" s="34" t="str">
        <f t="shared" si="0"/>
        <v/>
      </c>
      <c r="K36" s="15"/>
      <c r="L36" s="32"/>
      <c r="M36" s="32"/>
      <c r="N36" s="32"/>
      <c r="O36" s="33"/>
      <c r="P36" s="34" t="str">
        <f t="shared" si="1"/>
        <v/>
      </c>
      <c r="Q36" s="15"/>
      <c r="R36" s="32"/>
      <c r="S36" s="32"/>
      <c r="T36" s="32"/>
      <c r="U36" s="33"/>
      <c r="V36" s="34" t="str">
        <f t="shared" si="2"/>
        <v/>
      </c>
      <c r="W36" s="15"/>
      <c r="X36" s="32"/>
      <c r="Y36" s="32"/>
      <c r="Z36" s="32"/>
      <c r="AA36" s="33"/>
      <c r="AB36" s="34" t="str">
        <f t="shared" si="3"/>
        <v/>
      </c>
      <c r="AC36" s="15"/>
      <c r="AD36" s="32"/>
      <c r="AE36" s="32"/>
      <c r="AF36" s="32"/>
      <c r="AG36" s="33"/>
      <c r="AH36" s="34" t="str">
        <f t="shared" si="4"/>
        <v/>
      </c>
      <c r="AI36" s="15"/>
    </row>
    <row r="37" spans="1:35" x14ac:dyDescent="0.25">
      <c r="A37" s="10" t="str">
        <f>IFERROR(IF(A36=Onderwerpen!$C$23+19,"",A36+1),"")</f>
        <v/>
      </c>
      <c r="B37" s="10" t="str">
        <f>IF(C37&lt;=Onderwerpen!$C$4,Onderwerpen!$A$4,IF(C37&lt;=Onderwerpen!$C$5,Onderwerpen!$A$5,IF(C37&lt;=Onderwerpen!$C$6,Onderwerpen!$A$6,IF(C37&lt;=Onderwerpen!$C$7,Onderwerpen!$A$7,IF(C37&lt;=Onderwerpen!$C$8,Onderwerpen!$A$8,IF(C37&lt;=Onderwerpen!$C$9,Onderwerpen!$A$9,IF(C37&lt;=Onderwerpen!C$10,Onderwerpen!$A$10,IF(C37&lt;=Onderwerpen!C$11,Onderwerpen!$A$11,IF(C37&lt;=Onderwerpen!C$12,Onderwerpen!$A$12,IF(C37&lt;=Onderwerpen!C$13,Onderwerpen!$A$13,IF(C37&lt;=Onderwerpen!$C$14,Onderwerpen!$A$14,IF(C37&lt;=Onderwerpen!$C$15,Onderwerpen!$A$15,IF(C37&lt;=Onderwerpen!$C$16,Onderwerpen!$A$16,IF(C37&lt;=Onderwerpen!$C$17,Onderwerpen!$A$17,IF(C37&lt;=Onderwerpen!$C$18,Onderwerpen!$A$18,IF(C37&lt;=Onderwerpen!$C$19,Onderwerpen!$A$19,IF(C37&lt;=Onderwerpen!$C$20,Onderwerpen!$A$20,IF(C37&lt;=Onderwerpen!$C$21,Onderwerpen!$A$21,IF(C37&lt;=Onderwerpen!$C$22,Onderwerpen!$A$22,IF(C37&lt;=Onderwerpen!$C$23,Onderwerpen!$A$22,""))))))))))))))))))))</f>
        <v/>
      </c>
      <c r="C37" s="29" t="str">
        <f>IF(Onderwerpen!$B$4+1=A37,Onderwerpen!$A$5,IF(SUM(Onderwerpen!$B$4:$B$5)+2=A37,Onderwerpen!$A$6,IF(SUM(Onderwerpen!$B$4:$B$6)+3=A37,Onderwerpen!$A$7,IF(SUM(Onderwerpen!$B$4:$B$7)+4=A37,Onderwerpen!$A$8,IF(SUM(Onderwerpen!$B$4:$B$8)+5=A37,Onderwerpen!$A$9,IF(SUM(Onderwerpen!$B$4:$B$9)+6=A37,Onderwerpen!$A$10,IF(SUM(Onderwerpen!$B$4:$B$10)+7=A37,Onderwerpen!$A$11,IF(SUM(Onderwerpen!$B$4:$B$11)+8=A37,Onderwerpen!$A$12,IF(SUM(Onderwerpen!$B$4:$B$12)+9=A37,Onderwerpen!$A$13,IF(SUM(Onderwerpen!$B$4:$B$13)+10=A37,Onderwerpen!$A$14,IF(SUM(Onderwerpen!$B$4:$B$14)+11=A37,Onderwerpen!$A$15,IF(SUM(Onderwerpen!$B$4:$B$15)+12=A37,Onderwerpen!$A$16,IF(SUM(Onderwerpen!$B$4:$B$16)+13=A37,Onderwerpen!$A$17,IF(SUM(Onderwerpen!$B$4:$B$17)+14=A37,Onderwerpen!$A$18,IF(SUM(Onderwerpen!$B$4:$B$18)+15=A37,Onderwerpen!$A$19,IF(SUM(Onderwerpen!$B$4:$B$19)+16=A37,Onderwerpen!$A$20,IF(SUM(Onderwerpen!$B$4:$B$20)+17=A37,Onderwerpen!$A$21,IF(SUM(Onderwerpen!$B$4:$B$21)+18=A37,Onderwerpen!$A$22,IF(SUM(Onderwerpen!$B$4:$B$22)+19=A37,Onderwerpen!$A$23,IFERROR((IF(A37&lt;Onderwerpen!$D$4,A37,IF(AND(A37&gt;Onderwerpen!$D$4,A37&lt;Onderwerpen!$D$5),A37-1,IF(AND(A37&gt;Onderwerpen!$D$5,A37&lt;Onderwerpen!$D$6),A37-2,IF(AND(A37&gt;Onderwerpen!$D$6,A37&lt;Onderwerpen!$D$7),A37-3,IF(AND(A37&gt;Onderwerpen!$D$7,A37&lt;Onderwerpen!$D$8),A37-4,IF(AND(A37&gt;Onderwerpen!$D$8,A37&lt;Onderwerpen!$D$9),A37-5,IF(AND(A37&gt;Onderwerpen!$D$9,A37&lt;Onderwerpen!$D$10),A37-6,IF(AND(A37&gt;Onderwerpen!$D$10,A37&lt;Onderwerpen!$D$11),A37-7,IF(AND(A37&gt;Onderwerpen!$D$11,A37&lt;Onderwerpen!$D$12),A37-8,IF(AND(A37&gt;Onderwerpen!$D$12,A37&lt;Onderwerpen!$D$13),A37-9,IF(AND(A37&gt;Onderwerpen!$D$13,A37&lt;Onderwerpen!$D$14),A37-10,IF(AND(A37&gt;Onderwerpen!$D$14,A37&lt;Onderwerpen!$D$15),A37-11,IF(AND(A37&gt;Onderwerpen!$D$15,A37&lt;Onderwerpen!$D$16),A37-12,IF(AND(A37&gt;Onderwerpen!$D$16,A37&lt;Onderwerpen!$D$17),A37-13,IF(AND(A37&gt;Onderwerpen!$D$17,A37&lt;Onderwerpen!$D$18),A37-14,IF(AND(A37&gt;Onderwerpen!$D$18,A37&lt;Onderwerpen!$D$19),A37-15,IF(AND(A37&gt;Onderwerpen!$D$19,A37&lt;Onderwerpen!$D$20),A37-16,IF(AND(A37&gt;Onderwerpen!$D$20,A37&lt;Onderwerpen!$D$21),A37-17,IF(AND(A37&gt;Onderwerpen!$D$21,A37&lt;Onderwerpen!$D$22),A37-18,IF(A37&gt;Onderwerpen!$D$22,A37-19,"X"))))))))))))))))))))),""))))))))))))))))))))</f>
        <v/>
      </c>
      <c r="D37" s="30" t="str">
        <f>IF(B37="",""&amp;C37,LEFT(B37,FIND(" ",B37)-1)&amp;"."&amp;COUNTIF($B$8:B37,B37))</f>
        <v/>
      </c>
      <c r="E37" s="31"/>
      <c r="F37" s="32"/>
      <c r="G37" s="32"/>
      <c r="H37" s="32"/>
      <c r="I37" s="33"/>
      <c r="J37" s="34" t="str">
        <f t="shared" si="0"/>
        <v/>
      </c>
      <c r="K37" s="15"/>
      <c r="L37" s="32"/>
      <c r="M37" s="32"/>
      <c r="N37" s="32"/>
      <c r="O37" s="33"/>
      <c r="P37" s="34" t="str">
        <f t="shared" si="1"/>
        <v/>
      </c>
      <c r="Q37" s="15"/>
      <c r="R37" s="32"/>
      <c r="S37" s="32"/>
      <c r="T37" s="32"/>
      <c r="U37" s="33"/>
      <c r="V37" s="34" t="str">
        <f t="shared" si="2"/>
        <v/>
      </c>
      <c r="W37" s="15"/>
      <c r="X37" s="32"/>
      <c r="Y37" s="32"/>
      <c r="Z37" s="32"/>
      <c r="AA37" s="33"/>
      <c r="AB37" s="34" t="str">
        <f t="shared" si="3"/>
        <v/>
      </c>
      <c r="AC37" s="15"/>
      <c r="AD37" s="32"/>
      <c r="AE37" s="32"/>
      <c r="AF37" s="32"/>
      <c r="AG37" s="33"/>
      <c r="AH37" s="34" t="str">
        <f t="shared" si="4"/>
        <v/>
      </c>
      <c r="AI37" s="15"/>
    </row>
    <row r="38" spans="1:35" x14ac:dyDescent="0.25">
      <c r="A38" s="10" t="str">
        <f>IFERROR(IF(A37=Onderwerpen!$C$23+19,"",A37+1),"")</f>
        <v/>
      </c>
      <c r="B38" s="10" t="str">
        <f>IF(C38&lt;=Onderwerpen!$C$4,Onderwerpen!$A$4,IF(C38&lt;=Onderwerpen!$C$5,Onderwerpen!$A$5,IF(C38&lt;=Onderwerpen!$C$6,Onderwerpen!$A$6,IF(C38&lt;=Onderwerpen!$C$7,Onderwerpen!$A$7,IF(C38&lt;=Onderwerpen!$C$8,Onderwerpen!$A$8,IF(C38&lt;=Onderwerpen!$C$9,Onderwerpen!$A$9,IF(C38&lt;=Onderwerpen!C$10,Onderwerpen!$A$10,IF(C38&lt;=Onderwerpen!C$11,Onderwerpen!$A$11,IF(C38&lt;=Onderwerpen!C$12,Onderwerpen!$A$12,IF(C38&lt;=Onderwerpen!C$13,Onderwerpen!$A$13,IF(C38&lt;=Onderwerpen!$C$14,Onderwerpen!$A$14,IF(C38&lt;=Onderwerpen!$C$15,Onderwerpen!$A$15,IF(C38&lt;=Onderwerpen!$C$16,Onderwerpen!$A$16,IF(C38&lt;=Onderwerpen!$C$17,Onderwerpen!$A$17,IF(C38&lt;=Onderwerpen!$C$18,Onderwerpen!$A$18,IF(C38&lt;=Onderwerpen!$C$19,Onderwerpen!$A$19,IF(C38&lt;=Onderwerpen!$C$20,Onderwerpen!$A$20,IF(C38&lt;=Onderwerpen!$C$21,Onderwerpen!$A$21,IF(C38&lt;=Onderwerpen!$C$22,Onderwerpen!$A$22,IF(C38&lt;=Onderwerpen!$C$23,Onderwerpen!$A$22,""))))))))))))))))))))</f>
        <v/>
      </c>
      <c r="C38" s="29" t="str">
        <f>IF(Onderwerpen!$B$4+1=A38,Onderwerpen!$A$5,IF(SUM(Onderwerpen!$B$4:$B$5)+2=A38,Onderwerpen!$A$6,IF(SUM(Onderwerpen!$B$4:$B$6)+3=A38,Onderwerpen!$A$7,IF(SUM(Onderwerpen!$B$4:$B$7)+4=A38,Onderwerpen!$A$8,IF(SUM(Onderwerpen!$B$4:$B$8)+5=A38,Onderwerpen!$A$9,IF(SUM(Onderwerpen!$B$4:$B$9)+6=A38,Onderwerpen!$A$10,IF(SUM(Onderwerpen!$B$4:$B$10)+7=A38,Onderwerpen!$A$11,IF(SUM(Onderwerpen!$B$4:$B$11)+8=A38,Onderwerpen!$A$12,IF(SUM(Onderwerpen!$B$4:$B$12)+9=A38,Onderwerpen!$A$13,IF(SUM(Onderwerpen!$B$4:$B$13)+10=A38,Onderwerpen!$A$14,IF(SUM(Onderwerpen!$B$4:$B$14)+11=A38,Onderwerpen!$A$15,IF(SUM(Onderwerpen!$B$4:$B$15)+12=A38,Onderwerpen!$A$16,IF(SUM(Onderwerpen!$B$4:$B$16)+13=A38,Onderwerpen!$A$17,IF(SUM(Onderwerpen!$B$4:$B$17)+14=A38,Onderwerpen!$A$18,IF(SUM(Onderwerpen!$B$4:$B$18)+15=A38,Onderwerpen!$A$19,IF(SUM(Onderwerpen!$B$4:$B$19)+16=A38,Onderwerpen!$A$20,IF(SUM(Onderwerpen!$B$4:$B$20)+17=A38,Onderwerpen!$A$21,IF(SUM(Onderwerpen!$B$4:$B$21)+18=A38,Onderwerpen!$A$22,IF(SUM(Onderwerpen!$B$4:$B$22)+19=A38,Onderwerpen!$A$23,IFERROR((IF(A38&lt;Onderwerpen!$D$4,A38,IF(AND(A38&gt;Onderwerpen!$D$4,A38&lt;Onderwerpen!$D$5),A38-1,IF(AND(A38&gt;Onderwerpen!$D$5,A38&lt;Onderwerpen!$D$6),A38-2,IF(AND(A38&gt;Onderwerpen!$D$6,A38&lt;Onderwerpen!$D$7),A38-3,IF(AND(A38&gt;Onderwerpen!$D$7,A38&lt;Onderwerpen!$D$8),A38-4,IF(AND(A38&gt;Onderwerpen!$D$8,A38&lt;Onderwerpen!$D$9),A38-5,IF(AND(A38&gt;Onderwerpen!$D$9,A38&lt;Onderwerpen!$D$10),A38-6,IF(AND(A38&gt;Onderwerpen!$D$10,A38&lt;Onderwerpen!$D$11),A38-7,IF(AND(A38&gt;Onderwerpen!$D$11,A38&lt;Onderwerpen!$D$12),A38-8,IF(AND(A38&gt;Onderwerpen!$D$12,A38&lt;Onderwerpen!$D$13),A38-9,IF(AND(A38&gt;Onderwerpen!$D$13,A38&lt;Onderwerpen!$D$14),A38-10,IF(AND(A38&gt;Onderwerpen!$D$14,A38&lt;Onderwerpen!$D$15),A38-11,IF(AND(A38&gt;Onderwerpen!$D$15,A38&lt;Onderwerpen!$D$16),A38-12,IF(AND(A38&gt;Onderwerpen!$D$16,A38&lt;Onderwerpen!$D$17),A38-13,IF(AND(A38&gt;Onderwerpen!$D$17,A38&lt;Onderwerpen!$D$18),A38-14,IF(AND(A38&gt;Onderwerpen!$D$18,A38&lt;Onderwerpen!$D$19),A38-15,IF(AND(A38&gt;Onderwerpen!$D$19,A38&lt;Onderwerpen!$D$20),A38-16,IF(AND(A38&gt;Onderwerpen!$D$20,A38&lt;Onderwerpen!$D$21),A38-17,IF(AND(A38&gt;Onderwerpen!$D$21,A38&lt;Onderwerpen!$D$22),A38-18,IF(A38&gt;Onderwerpen!$D$22,A38-19,"X"))))))))))))))))))))),""))))))))))))))))))))</f>
        <v/>
      </c>
      <c r="D38" s="30" t="str">
        <f>IF(B38="",""&amp;C38,LEFT(B38,FIND(" ",B38)-1)&amp;"."&amp;COUNTIF($B$8:B38,B38))</f>
        <v/>
      </c>
      <c r="E38" s="31"/>
      <c r="F38" s="32"/>
      <c r="G38" s="32"/>
      <c r="H38" s="32"/>
      <c r="I38" s="33"/>
      <c r="J38" s="34" t="str">
        <f t="shared" si="0"/>
        <v/>
      </c>
      <c r="K38" s="15"/>
      <c r="L38" s="32"/>
      <c r="M38" s="32"/>
      <c r="N38" s="32"/>
      <c r="O38" s="33"/>
      <c r="P38" s="34" t="str">
        <f t="shared" si="1"/>
        <v/>
      </c>
      <c r="Q38" s="15"/>
      <c r="R38" s="32"/>
      <c r="S38" s="32"/>
      <c r="T38" s="32"/>
      <c r="U38" s="33"/>
      <c r="V38" s="34" t="str">
        <f t="shared" si="2"/>
        <v/>
      </c>
      <c r="W38" s="15"/>
      <c r="X38" s="32"/>
      <c r="Y38" s="32"/>
      <c r="Z38" s="32"/>
      <c r="AA38" s="33"/>
      <c r="AB38" s="34" t="str">
        <f t="shared" si="3"/>
        <v/>
      </c>
      <c r="AC38" s="15"/>
      <c r="AD38" s="32"/>
      <c r="AE38" s="32"/>
      <c r="AF38" s="32"/>
      <c r="AG38" s="33"/>
      <c r="AH38" s="34" t="str">
        <f t="shared" si="4"/>
        <v/>
      </c>
      <c r="AI38" s="15"/>
    </row>
    <row r="39" spans="1:35" x14ac:dyDescent="0.25">
      <c r="A39" s="10" t="str">
        <f>IFERROR(IF(A38=Onderwerpen!$C$23+19,"",A38+1),"")</f>
        <v/>
      </c>
      <c r="B39" s="10" t="str">
        <f>IF(C39&lt;=Onderwerpen!$C$4,Onderwerpen!$A$4,IF(C39&lt;=Onderwerpen!$C$5,Onderwerpen!$A$5,IF(C39&lt;=Onderwerpen!$C$6,Onderwerpen!$A$6,IF(C39&lt;=Onderwerpen!$C$7,Onderwerpen!$A$7,IF(C39&lt;=Onderwerpen!$C$8,Onderwerpen!$A$8,IF(C39&lt;=Onderwerpen!$C$9,Onderwerpen!$A$9,IF(C39&lt;=Onderwerpen!C$10,Onderwerpen!$A$10,IF(C39&lt;=Onderwerpen!C$11,Onderwerpen!$A$11,IF(C39&lt;=Onderwerpen!C$12,Onderwerpen!$A$12,IF(C39&lt;=Onderwerpen!C$13,Onderwerpen!$A$13,IF(C39&lt;=Onderwerpen!$C$14,Onderwerpen!$A$14,IF(C39&lt;=Onderwerpen!$C$15,Onderwerpen!$A$15,IF(C39&lt;=Onderwerpen!$C$16,Onderwerpen!$A$16,IF(C39&lt;=Onderwerpen!$C$17,Onderwerpen!$A$17,IF(C39&lt;=Onderwerpen!$C$18,Onderwerpen!$A$18,IF(C39&lt;=Onderwerpen!$C$19,Onderwerpen!$A$19,IF(C39&lt;=Onderwerpen!$C$20,Onderwerpen!$A$20,IF(C39&lt;=Onderwerpen!$C$21,Onderwerpen!$A$21,IF(C39&lt;=Onderwerpen!$C$22,Onderwerpen!$A$22,IF(C39&lt;=Onderwerpen!$C$23,Onderwerpen!$A$22,""))))))))))))))))))))</f>
        <v/>
      </c>
      <c r="C39" s="29" t="str">
        <f>IF(Onderwerpen!$B$4+1=A39,Onderwerpen!$A$5,IF(SUM(Onderwerpen!$B$4:$B$5)+2=A39,Onderwerpen!$A$6,IF(SUM(Onderwerpen!$B$4:$B$6)+3=A39,Onderwerpen!$A$7,IF(SUM(Onderwerpen!$B$4:$B$7)+4=A39,Onderwerpen!$A$8,IF(SUM(Onderwerpen!$B$4:$B$8)+5=A39,Onderwerpen!$A$9,IF(SUM(Onderwerpen!$B$4:$B$9)+6=A39,Onderwerpen!$A$10,IF(SUM(Onderwerpen!$B$4:$B$10)+7=A39,Onderwerpen!$A$11,IF(SUM(Onderwerpen!$B$4:$B$11)+8=A39,Onderwerpen!$A$12,IF(SUM(Onderwerpen!$B$4:$B$12)+9=A39,Onderwerpen!$A$13,IF(SUM(Onderwerpen!$B$4:$B$13)+10=A39,Onderwerpen!$A$14,IF(SUM(Onderwerpen!$B$4:$B$14)+11=A39,Onderwerpen!$A$15,IF(SUM(Onderwerpen!$B$4:$B$15)+12=A39,Onderwerpen!$A$16,IF(SUM(Onderwerpen!$B$4:$B$16)+13=A39,Onderwerpen!$A$17,IF(SUM(Onderwerpen!$B$4:$B$17)+14=A39,Onderwerpen!$A$18,IF(SUM(Onderwerpen!$B$4:$B$18)+15=A39,Onderwerpen!$A$19,IF(SUM(Onderwerpen!$B$4:$B$19)+16=A39,Onderwerpen!$A$20,IF(SUM(Onderwerpen!$B$4:$B$20)+17=A39,Onderwerpen!$A$21,IF(SUM(Onderwerpen!$B$4:$B$21)+18=A39,Onderwerpen!$A$22,IF(SUM(Onderwerpen!$B$4:$B$22)+19=A39,Onderwerpen!$A$23,IFERROR((IF(A39&lt;Onderwerpen!$D$4,A39,IF(AND(A39&gt;Onderwerpen!$D$4,A39&lt;Onderwerpen!$D$5),A39-1,IF(AND(A39&gt;Onderwerpen!$D$5,A39&lt;Onderwerpen!$D$6),A39-2,IF(AND(A39&gt;Onderwerpen!$D$6,A39&lt;Onderwerpen!$D$7),A39-3,IF(AND(A39&gt;Onderwerpen!$D$7,A39&lt;Onderwerpen!$D$8),A39-4,IF(AND(A39&gt;Onderwerpen!$D$8,A39&lt;Onderwerpen!$D$9),A39-5,IF(AND(A39&gt;Onderwerpen!$D$9,A39&lt;Onderwerpen!$D$10),A39-6,IF(AND(A39&gt;Onderwerpen!$D$10,A39&lt;Onderwerpen!$D$11),A39-7,IF(AND(A39&gt;Onderwerpen!$D$11,A39&lt;Onderwerpen!$D$12),A39-8,IF(AND(A39&gt;Onderwerpen!$D$12,A39&lt;Onderwerpen!$D$13),A39-9,IF(AND(A39&gt;Onderwerpen!$D$13,A39&lt;Onderwerpen!$D$14),A39-10,IF(AND(A39&gt;Onderwerpen!$D$14,A39&lt;Onderwerpen!$D$15),A39-11,IF(AND(A39&gt;Onderwerpen!$D$15,A39&lt;Onderwerpen!$D$16),A39-12,IF(AND(A39&gt;Onderwerpen!$D$16,A39&lt;Onderwerpen!$D$17),A39-13,IF(AND(A39&gt;Onderwerpen!$D$17,A39&lt;Onderwerpen!$D$18),A39-14,IF(AND(A39&gt;Onderwerpen!$D$18,A39&lt;Onderwerpen!$D$19),A39-15,IF(AND(A39&gt;Onderwerpen!$D$19,A39&lt;Onderwerpen!$D$20),A39-16,IF(AND(A39&gt;Onderwerpen!$D$20,A39&lt;Onderwerpen!$D$21),A39-17,IF(AND(A39&gt;Onderwerpen!$D$21,A39&lt;Onderwerpen!$D$22),A39-18,IF(A39&gt;Onderwerpen!$D$22,A39-19,"X"))))))))))))))))))))),""))))))))))))))))))))</f>
        <v/>
      </c>
      <c r="D39" s="30" t="str">
        <f>IF(B39="",""&amp;C39,LEFT(B39,FIND(" ",B39)-1)&amp;"."&amp;COUNTIF($B$8:B39,B39))</f>
        <v/>
      </c>
      <c r="E39" s="31"/>
      <c r="F39" s="32"/>
      <c r="G39" s="32"/>
      <c r="H39" s="32"/>
      <c r="I39" s="33"/>
      <c r="J39" s="34" t="str">
        <f t="shared" si="0"/>
        <v/>
      </c>
      <c r="K39" s="15"/>
      <c r="L39" s="32"/>
      <c r="M39" s="32"/>
      <c r="N39" s="32"/>
      <c r="O39" s="33"/>
      <c r="P39" s="34" t="str">
        <f t="shared" si="1"/>
        <v/>
      </c>
      <c r="Q39" s="15"/>
      <c r="R39" s="32"/>
      <c r="S39" s="32"/>
      <c r="T39" s="32"/>
      <c r="U39" s="33"/>
      <c r="V39" s="34" t="str">
        <f t="shared" si="2"/>
        <v/>
      </c>
      <c r="W39" s="15"/>
      <c r="X39" s="32"/>
      <c r="Y39" s="32"/>
      <c r="Z39" s="32"/>
      <c r="AA39" s="33"/>
      <c r="AB39" s="34" t="str">
        <f t="shared" si="3"/>
        <v/>
      </c>
      <c r="AC39" s="15"/>
      <c r="AD39" s="32"/>
      <c r="AE39" s="32"/>
      <c r="AF39" s="32"/>
      <c r="AG39" s="33"/>
      <c r="AH39" s="34" t="str">
        <f t="shared" si="4"/>
        <v/>
      </c>
      <c r="AI39" s="15"/>
    </row>
    <row r="40" spans="1:35" x14ac:dyDescent="0.25">
      <c r="A40" s="10" t="str">
        <f>IFERROR(IF(A39=Onderwerpen!$C$23+19,"",A39+1),"")</f>
        <v/>
      </c>
      <c r="B40" s="10" t="str">
        <f>IF(C40&lt;=Onderwerpen!$C$4,Onderwerpen!$A$4,IF(C40&lt;=Onderwerpen!$C$5,Onderwerpen!$A$5,IF(C40&lt;=Onderwerpen!$C$6,Onderwerpen!$A$6,IF(C40&lt;=Onderwerpen!$C$7,Onderwerpen!$A$7,IF(C40&lt;=Onderwerpen!$C$8,Onderwerpen!$A$8,IF(C40&lt;=Onderwerpen!$C$9,Onderwerpen!$A$9,IF(C40&lt;=Onderwerpen!C$10,Onderwerpen!$A$10,IF(C40&lt;=Onderwerpen!C$11,Onderwerpen!$A$11,IF(C40&lt;=Onderwerpen!C$12,Onderwerpen!$A$12,IF(C40&lt;=Onderwerpen!C$13,Onderwerpen!$A$13,IF(C40&lt;=Onderwerpen!$C$14,Onderwerpen!$A$14,IF(C40&lt;=Onderwerpen!$C$15,Onderwerpen!$A$15,IF(C40&lt;=Onderwerpen!$C$16,Onderwerpen!$A$16,IF(C40&lt;=Onderwerpen!$C$17,Onderwerpen!$A$17,IF(C40&lt;=Onderwerpen!$C$18,Onderwerpen!$A$18,IF(C40&lt;=Onderwerpen!$C$19,Onderwerpen!$A$19,IF(C40&lt;=Onderwerpen!$C$20,Onderwerpen!$A$20,IF(C40&lt;=Onderwerpen!$C$21,Onderwerpen!$A$21,IF(C40&lt;=Onderwerpen!$C$22,Onderwerpen!$A$22,IF(C40&lt;=Onderwerpen!$C$23,Onderwerpen!$A$22,""))))))))))))))))))))</f>
        <v/>
      </c>
      <c r="C40" s="29" t="str">
        <f>IF(Onderwerpen!$B$4+1=A40,Onderwerpen!$A$5,IF(SUM(Onderwerpen!$B$4:$B$5)+2=A40,Onderwerpen!$A$6,IF(SUM(Onderwerpen!$B$4:$B$6)+3=A40,Onderwerpen!$A$7,IF(SUM(Onderwerpen!$B$4:$B$7)+4=A40,Onderwerpen!$A$8,IF(SUM(Onderwerpen!$B$4:$B$8)+5=A40,Onderwerpen!$A$9,IF(SUM(Onderwerpen!$B$4:$B$9)+6=A40,Onderwerpen!$A$10,IF(SUM(Onderwerpen!$B$4:$B$10)+7=A40,Onderwerpen!$A$11,IF(SUM(Onderwerpen!$B$4:$B$11)+8=A40,Onderwerpen!$A$12,IF(SUM(Onderwerpen!$B$4:$B$12)+9=A40,Onderwerpen!$A$13,IF(SUM(Onderwerpen!$B$4:$B$13)+10=A40,Onderwerpen!$A$14,IF(SUM(Onderwerpen!$B$4:$B$14)+11=A40,Onderwerpen!$A$15,IF(SUM(Onderwerpen!$B$4:$B$15)+12=A40,Onderwerpen!$A$16,IF(SUM(Onderwerpen!$B$4:$B$16)+13=A40,Onderwerpen!$A$17,IF(SUM(Onderwerpen!$B$4:$B$17)+14=A40,Onderwerpen!$A$18,IF(SUM(Onderwerpen!$B$4:$B$18)+15=A40,Onderwerpen!$A$19,IF(SUM(Onderwerpen!$B$4:$B$19)+16=A40,Onderwerpen!$A$20,IF(SUM(Onderwerpen!$B$4:$B$20)+17=A40,Onderwerpen!$A$21,IF(SUM(Onderwerpen!$B$4:$B$21)+18=A40,Onderwerpen!$A$22,IF(SUM(Onderwerpen!$B$4:$B$22)+19=A40,Onderwerpen!$A$23,IFERROR((IF(A40&lt;Onderwerpen!$D$4,A40,IF(AND(A40&gt;Onderwerpen!$D$4,A40&lt;Onderwerpen!$D$5),A40-1,IF(AND(A40&gt;Onderwerpen!$D$5,A40&lt;Onderwerpen!$D$6),A40-2,IF(AND(A40&gt;Onderwerpen!$D$6,A40&lt;Onderwerpen!$D$7),A40-3,IF(AND(A40&gt;Onderwerpen!$D$7,A40&lt;Onderwerpen!$D$8),A40-4,IF(AND(A40&gt;Onderwerpen!$D$8,A40&lt;Onderwerpen!$D$9),A40-5,IF(AND(A40&gt;Onderwerpen!$D$9,A40&lt;Onderwerpen!$D$10),A40-6,IF(AND(A40&gt;Onderwerpen!$D$10,A40&lt;Onderwerpen!$D$11),A40-7,IF(AND(A40&gt;Onderwerpen!$D$11,A40&lt;Onderwerpen!$D$12),A40-8,IF(AND(A40&gt;Onderwerpen!$D$12,A40&lt;Onderwerpen!$D$13),A40-9,IF(AND(A40&gt;Onderwerpen!$D$13,A40&lt;Onderwerpen!$D$14),A40-10,IF(AND(A40&gt;Onderwerpen!$D$14,A40&lt;Onderwerpen!$D$15),A40-11,IF(AND(A40&gt;Onderwerpen!$D$15,A40&lt;Onderwerpen!$D$16),A40-12,IF(AND(A40&gt;Onderwerpen!$D$16,A40&lt;Onderwerpen!$D$17),A40-13,IF(AND(A40&gt;Onderwerpen!$D$17,A40&lt;Onderwerpen!$D$18),A40-14,IF(AND(A40&gt;Onderwerpen!$D$18,A40&lt;Onderwerpen!$D$19),A40-15,IF(AND(A40&gt;Onderwerpen!$D$19,A40&lt;Onderwerpen!$D$20),A40-16,IF(AND(A40&gt;Onderwerpen!$D$20,A40&lt;Onderwerpen!$D$21),A40-17,IF(AND(A40&gt;Onderwerpen!$D$21,A40&lt;Onderwerpen!$D$22),A40-18,IF(A40&gt;Onderwerpen!$D$22,A40-19,"X"))))))))))))))))))))),""))))))))))))))))))))</f>
        <v/>
      </c>
      <c r="D40" s="30" t="str">
        <f>IF(B40="",""&amp;C40,LEFT(B40,FIND(" ",B40)-1)&amp;"."&amp;COUNTIF($B$8:B40,B40))</f>
        <v/>
      </c>
      <c r="E40" s="31"/>
      <c r="F40" s="32"/>
      <c r="G40" s="32"/>
      <c r="H40" s="32"/>
      <c r="I40" s="33"/>
      <c r="J40" s="34" t="str">
        <f t="shared" si="0"/>
        <v/>
      </c>
      <c r="K40" s="15"/>
      <c r="L40" s="32"/>
      <c r="M40" s="32"/>
      <c r="N40" s="32"/>
      <c r="O40" s="33"/>
      <c r="P40" s="34" t="str">
        <f t="shared" si="1"/>
        <v/>
      </c>
      <c r="Q40" s="15"/>
      <c r="R40" s="32"/>
      <c r="S40" s="32"/>
      <c r="T40" s="32"/>
      <c r="U40" s="33"/>
      <c r="V40" s="34" t="str">
        <f t="shared" si="2"/>
        <v/>
      </c>
      <c r="W40" s="15"/>
      <c r="X40" s="32"/>
      <c r="Y40" s="32"/>
      <c r="Z40" s="32"/>
      <c r="AA40" s="33"/>
      <c r="AB40" s="34" t="str">
        <f t="shared" si="3"/>
        <v/>
      </c>
      <c r="AC40" s="15"/>
      <c r="AD40" s="32"/>
      <c r="AE40" s="32"/>
      <c r="AF40" s="32"/>
      <c r="AG40" s="33"/>
      <c r="AH40" s="34" t="str">
        <f t="shared" si="4"/>
        <v/>
      </c>
      <c r="AI40" s="15"/>
    </row>
    <row r="41" spans="1:35" x14ac:dyDescent="0.25">
      <c r="A41" s="10" t="str">
        <f>IFERROR(IF(A40=Onderwerpen!$C$23+19,"",A40+1),"")</f>
        <v/>
      </c>
      <c r="B41" s="10" t="str">
        <f>IF(C41&lt;=Onderwerpen!$C$4,Onderwerpen!$A$4,IF(C41&lt;=Onderwerpen!$C$5,Onderwerpen!$A$5,IF(C41&lt;=Onderwerpen!$C$6,Onderwerpen!$A$6,IF(C41&lt;=Onderwerpen!$C$7,Onderwerpen!$A$7,IF(C41&lt;=Onderwerpen!$C$8,Onderwerpen!$A$8,IF(C41&lt;=Onderwerpen!$C$9,Onderwerpen!$A$9,IF(C41&lt;=Onderwerpen!C$10,Onderwerpen!$A$10,IF(C41&lt;=Onderwerpen!C$11,Onderwerpen!$A$11,IF(C41&lt;=Onderwerpen!C$12,Onderwerpen!$A$12,IF(C41&lt;=Onderwerpen!C$13,Onderwerpen!$A$13,IF(C41&lt;=Onderwerpen!$C$14,Onderwerpen!$A$14,IF(C41&lt;=Onderwerpen!$C$15,Onderwerpen!$A$15,IF(C41&lt;=Onderwerpen!$C$16,Onderwerpen!$A$16,IF(C41&lt;=Onderwerpen!$C$17,Onderwerpen!$A$17,IF(C41&lt;=Onderwerpen!$C$18,Onderwerpen!$A$18,IF(C41&lt;=Onderwerpen!$C$19,Onderwerpen!$A$19,IF(C41&lt;=Onderwerpen!$C$20,Onderwerpen!$A$20,IF(C41&lt;=Onderwerpen!$C$21,Onderwerpen!$A$21,IF(C41&lt;=Onderwerpen!$C$22,Onderwerpen!$A$22,IF(C41&lt;=Onderwerpen!$C$23,Onderwerpen!$A$22,""))))))))))))))))))))</f>
        <v/>
      </c>
      <c r="C41" s="29" t="str">
        <f>IF(Onderwerpen!$B$4+1=A41,Onderwerpen!$A$5,IF(SUM(Onderwerpen!$B$4:$B$5)+2=A41,Onderwerpen!$A$6,IF(SUM(Onderwerpen!$B$4:$B$6)+3=A41,Onderwerpen!$A$7,IF(SUM(Onderwerpen!$B$4:$B$7)+4=A41,Onderwerpen!$A$8,IF(SUM(Onderwerpen!$B$4:$B$8)+5=A41,Onderwerpen!$A$9,IF(SUM(Onderwerpen!$B$4:$B$9)+6=A41,Onderwerpen!$A$10,IF(SUM(Onderwerpen!$B$4:$B$10)+7=A41,Onderwerpen!$A$11,IF(SUM(Onderwerpen!$B$4:$B$11)+8=A41,Onderwerpen!$A$12,IF(SUM(Onderwerpen!$B$4:$B$12)+9=A41,Onderwerpen!$A$13,IF(SUM(Onderwerpen!$B$4:$B$13)+10=A41,Onderwerpen!$A$14,IF(SUM(Onderwerpen!$B$4:$B$14)+11=A41,Onderwerpen!$A$15,IF(SUM(Onderwerpen!$B$4:$B$15)+12=A41,Onderwerpen!$A$16,IF(SUM(Onderwerpen!$B$4:$B$16)+13=A41,Onderwerpen!$A$17,IF(SUM(Onderwerpen!$B$4:$B$17)+14=A41,Onderwerpen!$A$18,IF(SUM(Onderwerpen!$B$4:$B$18)+15=A41,Onderwerpen!$A$19,IF(SUM(Onderwerpen!$B$4:$B$19)+16=A41,Onderwerpen!$A$20,IF(SUM(Onderwerpen!$B$4:$B$20)+17=A41,Onderwerpen!$A$21,IF(SUM(Onderwerpen!$B$4:$B$21)+18=A41,Onderwerpen!$A$22,IF(SUM(Onderwerpen!$B$4:$B$22)+19=A41,Onderwerpen!$A$23,IFERROR((IF(A41&lt;Onderwerpen!$D$4,A41,IF(AND(A41&gt;Onderwerpen!$D$4,A41&lt;Onderwerpen!$D$5),A41-1,IF(AND(A41&gt;Onderwerpen!$D$5,A41&lt;Onderwerpen!$D$6),A41-2,IF(AND(A41&gt;Onderwerpen!$D$6,A41&lt;Onderwerpen!$D$7),A41-3,IF(AND(A41&gt;Onderwerpen!$D$7,A41&lt;Onderwerpen!$D$8),A41-4,IF(AND(A41&gt;Onderwerpen!$D$8,A41&lt;Onderwerpen!$D$9),A41-5,IF(AND(A41&gt;Onderwerpen!$D$9,A41&lt;Onderwerpen!$D$10),A41-6,IF(AND(A41&gt;Onderwerpen!$D$10,A41&lt;Onderwerpen!$D$11),A41-7,IF(AND(A41&gt;Onderwerpen!$D$11,A41&lt;Onderwerpen!$D$12),A41-8,IF(AND(A41&gt;Onderwerpen!$D$12,A41&lt;Onderwerpen!$D$13),A41-9,IF(AND(A41&gt;Onderwerpen!$D$13,A41&lt;Onderwerpen!$D$14),A41-10,IF(AND(A41&gt;Onderwerpen!$D$14,A41&lt;Onderwerpen!$D$15),A41-11,IF(AND(A41&gt;Onderwerpen!$D$15,A41&lt;Onderwerpen!$D$16),A41-12,IF(AND(A41&gt;Onderwerpen!$D$16,A41&lt;Onderwerpen!$D$17),A41-13,IF(AND(A41&gt;Onderwerpen!$D$17,A41&lt;Onderwerpen!$D$18),A41-14,IF(AND(A41&gt;Onderwerpen!$D$18,A41&lt;Onderwerpen!$D$19),A41-15,IF(AND(A41&gt;Onderwerpen!$D$19,A41&lt;Onderwerpen!$D$20),A41-16,IF(AND(A41&gt;Onderwerpen!$D$20,A41&lt;Onderwerpen!$D$21),A41-17,IF(AND(A41&gt;Onderwerpen!$D$21,A41&lt;Onderwerpen!$D$22),A41-18,IF(A41&gt;Onderwerpen!$D$22,A41-19,"X"))))))))))))))))))))),""))))))))))))))))))))</f>
        <v/>
      </c>
      <c r="D41" s="30" t="str">
        <f>IF(B41="",""&amp;C41,LEFT(B41,FIND(" ",B41)-1)&amp;"."&amp;COUNTIF($B$8:B41,B41))</f>
        <v/>
      </c>
      <c r="E41" s="31"/>
      <c r="F41" s="32"/>
      <c r="G41" s="32"/>
      <c r="H41" s="32"/>
      <c r="I41" s="33"/>
      <c r="J41" s="34" t="str">
        <f t="shared" si="0"/>
        <v/>
      </c>
      <c r="K41" s="15"/>
      <c r="L41" s="32"/>
      <c r="M41" s="32"/>
      <c r="N41" s="32"/>
      <c r="O41" s="33"/>
      <c r="P41" s="34" t="str">
        <f t="shared" si="1"/>
        <v/>
      </c>
      <c r="Q41" s="15"/>
      <c r="R41" s="32"/>
      <c r="S41" s="32"/>
      <c r="T41" s="32"/>
      <c r="U41" s="33"/>
      <c r="V41" s="34" t="str">
        <f t="shared" si="2"/>
        <v/>
      </c>
      <c r="W41" s="15"/>
      <c r="X41" s="32"/>
      <c r="Y41" s="32"/>
      <c r="Z41" s="32"/>
      <c r="AA41" s="33"/>
      <c r="AB41" s="34" t="str">
        <f t="shared" si="3"/>
        <v/>
      </c>
      <c r="AC41" s="15"/>
      <c r="AD41" s="32"/>
      <c r="AE41" s="32"/>
      <c r="AF41" s="32"/>
      <c r="AG41" s="33"/>
      <c r="AH41" s="34" t="str">
        <f t="shared" si="4"/>
        <v/>
      </c>
      <c r="AI41" s="15"/>
    </row>
    <row r="42" spans="1:35" x14ac:dyDescent="0.25">
      <c r="A42" s="10" t="str">
        <f>IFERROR(IF(A41=Onderwerpen!$C$23+19,"",A41+1),"")</f>
        <v/>
      </c>
      <c r="B42" s="10" t="str">
        <f>IF(C42&lt;=Onderwerpen!$C$4,Onderwerpen!$A$4,IF(C42&lt;=Onderwerpen!$C$5,Onderwerpen!$A$5,IF(C42&lt;=Onderwerpen!$C$6,Onderwerpen!$A$6,IF(C42&lt;=Onderwerpen!$C$7,Onderwerpen!$A$7,IF(C42&lt;=Onderwerpen!$C$8,Onderwerpen!$A$8,IF(C42&lt;=Onderwerpen!$C$9,Onderwerpen!$A$9,IF(C42&lt;=Onderwerpen!C$10,Onderwerpen!$A$10,IF(C42&lt;=Onderwerpen!C$11,Onderwerpen!$A$11,IF(C42&lt;=Onderwerpen!C$12,Onderwerpen!$A$12,IF(C42&lt;=Onderwerpen!C$13,Onderwerpen!$A$13,IF(C42&lt;=Onderwerpen!$C$14,Onderwerpen!$A$14,IF(C42&lt;=Onderwerpen!$C$15,Onderwerpen!$A$15,IF(C42&lt;=Onderwerpen!$C$16,Onderwerpen!$A$16,IF(C42&lt;=Onderwerpen!$C$17,Onderwerpen!$A$17,IF(C42&lt;=Onderwerpen!$C$18,Onderwerpen!$A$18,IF(C42&lt;=Onderwerpen!$C$19,Onderwerpen!$A$19,IF(C42&lt;=Onderwerpen!$C$20,Onderwerpen!$A$20,IF(C42&lt;=Onderwerpen!$C$21,Onderwerpen!$A$21,IF(C42&lt;=Onderwerpen!$C$22,Onderwerpen!$A$22,IF(C42&lt;=Onderwerpen!$C$23,Onderwerpen!$A$22,""))))))))))))))))))))</f>
        <v/>
      </c>
      <c r="C42" s="29" t="str">
        <f>IF(Onderwerpen!$B$4+1=A42,Onderwerpen!$A$5,IF(SUM(Onderwerpen!$B$4:$B$5)+2=A42,Onderwerpen!$A$6,IF(SUM(Onderwerpen!$B$4:$B$6)+3=A42,Onderwerpen!$A$7,IF(SUM(Onderwerpen!$B$4:$B$7)+4=A42,Onderwerpen!$A$8,IF(SUM(Onderwerpen!$B$4:$B$8)+5=A42,Onderwerpen!$A$9,IF(SUM(Onderwerpen!$B$4:$B$9)+6=A42,Onderwerpen!$A$10,IF(SUM(Onderwerpen!$B$4:$B$10)+7=A42,Onderwerpen!$A$11,IF(SUM(Onderwerpen!$B$4:$B$11)+8=A42,Onderwerpen!$A$12,IF(SUM(Onderwerpen!$B$4:$B$12)+9=A42,Onderwerpen!$A$13,IF(SUM(Onderwerpen!$B$4:$B$13)+10=A42,Onderwerpen!$A$14,IF(SUM(Onderwerpen!$B$4:$B$14)+11=A42,Onderwerpen!$A$15,IF(SUM(Onderwerpen!$B$4:$B$15)+12=A42,Onderwerpen!$A$16,IF(SUM(Onderwerpen!$B$4:$B$16)+13=A42,Onderwerpen!$A$17,IF(SUM(Onderwerpen!$B$4:$B$17)+14=A42,Onderwerpen!$A$18,IF(SUM(Onderwerpen!$B$4:$B$18)+15=A42,Onderwerpen!$A$19,IF(SUM(Onderwerpen!$B$4:$B$19)+16=A42,Onderwerpen!$A$20,IF(SUM(Onderwerpen!$B$4:$B$20)+17=A42,Onderwerpen!$A$21,IF(SUM(Onderwerpen!$B$4:$B$21)+18=A42,Onderwerpen!$A$22,IF(SUM(Onderwerpen!$B$4:$B$22)+19=A42,Onderwerpen!$A$23,IFERROR((IF(A42&lt;Onderwerpen!$D$4,A42,IF(AND(A42&gt;Onderwerpen!$D$4,A42&lt;Onderwerpen!$D$5),A42-1,IF(AND(A42&gt;Onderwerpen!$D$5,A42&lt;Onderwerpen!$D$6),A42-2,IF(AND(A42&gt;Onderwerpen!$D$6,A42&lt;Onderwerpen!$D$7),A42-3,IF(AND(A42&gt;Onderwerpen!$D$7,A42&lt;Onderwerpen!$D$8),A42-4,IF(AND(A42&gt;Onderwerpen!$D$8,A42&lt;Onderwerpen!$D$9),A42-5,IF(AND(A42&gt;Onderwerpen!$D$9,A42&lt;Onderwerpen!$D$10),A42-6,IF(AND(A42&gt;Onderwerpen!$D$10,A42&lt;Onderwerpen!$D$11),A42-7,IF(AND(A42&gt;Onderwerpen!$D$11,A42&lt;Onderwerpen!$D$12),A42-8,IF(AND(A42&gt;Onderwerpen!$D$12,A42&lt;Onderwerpen!$D$13),A42-9,IF(AND(A42&gt;Onderwerpen!$D$13,A42&lt;Onderwerpen!$D$14),A42-10,IF(AND(A42&gt;Onderwerpen!$D$14,A42&lt;Onderwerpen!$D$15),A42-11,IF(AND(A42&gt;Onderwerpen!$D$15,A42&lt;Onderwerpen!$D$16),A42-12,IF(AND(A42&gt;Onderwerpen!$D$16,A42&lt;Onderwerpen!$D$17),A42-13,IF(AND(A42&gt;Onderwerpen!$D$17,A42&lt;Onderwerpen!$D$18),A42-14,IF(AND(A42&gt;Onderwerpen!$D$18,A42&lt;Onderwerpen!$D$19),A42-15,IF(AND(A42&gt;Onderwerpen!$D$19,A42&lt;Onderwerpen!$D$20),A42-16,IF(AND(A42&gt;Onderwerpen!$D$20,A42&lt;Onderwerpen!$D$21),A42-17,IF(AND(A42&gt;Onderwerpen!$D$21,A42&lt;Onderwerpen!$D$22),A42-18,IF(A42&gt;Onderwerpen!$D$22,A42-19,"X"))))))))))))))))))))),""))))))))))))))))))))</f>
        <v/>
      </c>
      <c r="D42" s="30" t="str">
        <f>IF(B42="",""&amp;C42,LEFT(B42,FIND(" ",B42)-1)&amp;"."&amp;COUNTIF($B$8:B42,B42))</f>
        <v/>
      </c>
      <c r="E42" s="31"/>
      <c r="F42" s="32"/>
      <c r="G42" s="32"/>
      <c r="H42" s="32"/>
      <c r="I42" s="33"/>
      <c r="J42" s="34" t="str">
        <f t="shared" si="0"/>
        <v/>
      </c>
      <c r="K42" s="15"/>
      <c r="L42" s="32"/>
      <c r="M42" s="32"/>
      <c r="N42" s="32"/>
      <c r="O42" s="33"/>
      <c r="P42" s="34" t="str">
        <f t="shared" si="1"/>
        <v/>
      </c>
      <c r="Q42" s="15"/>
      <c r="R42" s="32"/>
      <c r="S42" s="32"/>
      <c r="T42" s="32"/>
      <c r="U42" s="33"/>
      <c r="V42" s="34" t="str">
        <f t="shared" si="2"/>
        <v/>
      </c>
      <c r="W42" s="15"/>
      <c r="X42" s="32"/>
      <c r="Y42" s="32"/>
      <c r="Z42" s="32"/>
      <c r="AA42" s="33"/>
      <c r="AB42" s="34" t="str">
        <f t="shared" si="3"/>
        <v/>
      </c>
      <c r="AC42" s="15"/>
      <c r="AD42" s="32"/>
      <c r="AE42" s="32"/>
      <c r="AF42" s="32"/>
      <c r="AG42" s="33"/>
      <c r="AH42" s="34" t="str">
        <f t="shared" si="4"/>
        <v/>
      </c>
      <c r="AI42" s="15"/>
    </row>
    <row r="43" spans="1:35" x14ac:dyDescent="0.25">
      <c r="A43" s="10" t="str">
        <f>IFERROR(IF(A42=Onderwerpen!$C$23+19,"",A42+1),"")</f>
        <v/>
      </c>
      <c r="B43" s="10" t="str">
        <f>IF(C43&lt;=Onderwerpen!$C$4,Onderwerpen!$A$4,IF(C43&lt;=Onderwerpen!$C$5,Onderwerpen!$A$5,IF(C43&lt;=Onderwerpen!$C$6,Onderwerpen!$A$6,IF(C43&lt;=Onderwerpen!$C$7,Onderwerpen!$A$7,IF(C43&lt;=Onderwerpen!$C$8,Onderwerpen!$A$8,IF(C43&lt;=Onderwerpen!$C$9,Onderwerpen!$A$9,IF(C43&lt;=Onderwerpen!C$10,Onderwerpen!$A$10,IF(C43&lt;=Onderwerpen!C$11,Onderwerpen!$A$11,IF(C43&lt;=Onderwerpen!C$12,Onderwerpen!$A$12,IF(C43&lt;=Onderwerpen!C$13,Onderwerpen!$A$13,IF(C43&lt;=Onderwerpen!$C$14,Onderwerpen!$A$14,IF(C43&lt;=Onderwerpen!$C$15,Onderwerpen!$A$15,IF(C43&lt;=Onderwerpen!$C$16,Onderwerpen!$A$16,IF(C43&lt;=Onderwerpen!$C$17,Onderwerpen!$A$17,IF(C43&lt;=Onderwerpen!$C$18,Onderwerpen!$A$18,IF(C43&lt;=Onderwerpen!$C$19,Onderwerpen!$A$19,IF(C43&lt;=Onderwerpen!$C$20,Onderwerpen!$A$20,IF(C43&lt;=Onderwerpen!$C$21,Onderwerpen!$A$21,IF(C43&lt;=Onderwerpen!$C$22,Onderwerpen!$A$22,IF(C43&lt;=Onderwerpen!$C$23,Onderwerpen!$A$22,""))))))))))))))))))))</f>
        <v/>
      </c>
      <c r="C43" s="29" t="str">
        <f>IF(Onderwerpen!$B$4+1=A43,Onderwerpen!$A$5,IF(SUM(Onderwerpen!$B$4:$B$5)+2=A43,Onderwerpen!$A$6,IF(SUM(Onderwerpen!$B$4:$B$6)+3=A43,Onderwerpen!$A$7,IF(SUM(Onderwerpen!$B$4:$B$7)+4=A43,Onderwerpen!$A$8,IF(SUM(Onderwerpen!$B$4:$B$8)+5=A43,Onderwerpen!$A$9,IF(SUM(Onderwerpen!$B$4:$B$9)+6=A43,Onderwerpen!$A$10,IF(SUM(Onderwerpen!$B$4:$B$10)+7=A43,Onderwerpen!$A$11,IF(SUM(Onderwerpen!$B$4:$B$11)+8=A43,Onderwerpen!$A$12,IF(SUM(Onderwerpen!$B$4:$B$12)+9=A43,Onderwerpen!$A$13,IF(SUM(Onderwerpen!$B$4:$B$13)+10=A43,Onderwerpen!$A$14,IF(SUM(Onderwerpen!$B$4:$B$14)+11=A43,Onderwerpen!$A$15,IF(SUM(Onderwerpen!$B$4:$B$15)+12=A43,Onderwerpen!$A$16,IF(SUM(Onderwerpen!$B$4:$B$16)+13=A43,Onderwerpen!$A$17,IF(SUM(Onderwerpen!$B$4:$B$17)+14=A43,Onderwerpen!$A$18,IF(SUM(Onderwerpen!$B$4:$B$18)+15=A43,Onderwerpen!$A$19,IF(SUM(Onderwerpen!$B$4:$B$19)+16=A43,Onderwerpen!$A$20,IF(SUM(Onderwerpen!$B$4:$B$20)+17=A43,Onderwerpen!$A$21,IF(SUM(Onderwerpen!$B$4:$B$21)+18=A43,Onderwerpen!$A$22,IF(SUM(Onderwerpen!$B$4:$B$22)+19=A43,Onderwerpen!$A$23,IFERROR((IF(A43&lt;Onderwerpen!$D$4,A43,IF(AND(A43&gt;Onderwerpen!$D$4,A43&lt;Onderwerpen!$D$5),A43-1,IF(AND(A43&gt;Onderwerpen!$D$5,A43&lt;Onderwerpen!$D$6),A43-2,IF(AND(A43&gt;Onderwerpen!$D$6,A43&lt;Onderwerpen!$D$7),A43-3,IF(AND(A43&gt;Onderwerpen!$D$7,A43&lt;Onderwerpen!$D$8),A43-4,IF(AND(A43&gt;Onderwerpen!$D$8,A43&lt;Onderwerpen!$D$9),A43-5,IF(AND(A43&gt;Onderwerpen!$D$9,A43&lt;Onderwerpen!$D$10),A43-6,IF(AND(A43&gt;Onderwerpen!$D$10,A43&lt;Onderwerpen!$D$11),A43-7,IF(AND(A43&gt;Onderwerpen!$D$11,A43&lt;Onderwerpen!$D$12),A43-8,IF(AND(A43&gt;Onderwerpen!$D$12,A43&lt;Onderwerpen!$D$13),A43-9,IF(AND(A43&gt;Onderwerpen!$D$13,A43&lt;Onderwerpen!$D$14),A43-10,IF(AND(A43&gt;Onderwerpen!$D$14,A43&lt;Onderwerpen!$D$15),A43-11,IF(AND(A43&gt;Onderwerpen!$D$15,A43&lt;Onderwerpen!$D$16),A43-12,IF(AND(A43&gt;Onderwerpen!$D$16,A43&lt;Onderwerpen!$D$17),A43-13,IF(AND(A43&gt;Onderwerpen!$D$17,A43&lt;Onderwerpen!$D$18),A43-14,IF(AND(A43&gt;Onderwerpen!$D$18,A43&lt;Onderwerpen!$D$19),A43-15,IF(AND(A43&gt;Onderwerpen!$D$19,A43&lt;Onderwerpen!$D$20),A43-16,IF(AND(A43&gt;Onderwerpen!$D$20,A43&lt;Onderwerpen!$D$21),A43-17,IF(AND(A43&gt;Onderwerpen!$D$21,A43&lt;Onderwerpen!$D$22),A43-18,IF(A43&gt;Onderwerpen!$D$22,A43-19,"X"))))))))))))))))))))),""))))))))))))))))))))</f>
        <v/>
      </c>
      <c r="D43" s="30" t="str">
        <f>IF(B43="",""&amp;C43,LEFT(B43,FIND(" ",B43)-1)&amp;"."&amp;COUNTIF($B$8:B43,B43))</f>
        <v/>
      </c>
      <c r="E43" s="31"/>
      <c r="F43" s="32"/>
      <c r="G43" s="32"/>
      <c r="H43" s="32"/>
      <c r="I43" s="33"/>
      <c r="J43" s="34" t="str">
        <f t="shared" si="0"/>
        <v/>
      </c>
      <c r="K43" s="15"/>
      <c r="L43" s="32"/>
      <c r="M43" s="32"/>
      <c r="N43" s="32"/>
      <c r="O43" s="33"/>
      <c r="P43" s="34" t="str">
        <f t="shared" si="1"/>
        <v/>
      </c>
      <c r="Q43" s="15"/>
      <c r="R43" s="32"/>
      <c r="S43" s="32"/>
      <c r="T43" s="32"/>
      <c r="U43" s="33"/>
      <c r="V43" s="34" t="str">
        <f t="shared" si="2"/>
        <v/>
      </c>
      <c r="W43" s="15"/>
      <c r="X43" s="32"/>
      <c r="Y43" s="32"/>
      <c r="Z43" s="32"/>
      <c r="AA43" s="33"/>
      <c r="AB43" s="34" t="str">
        <f t="shared" si="3"/>
        <v/>
      </c>
      <c r="AC43" s="15"/>
      <c r="AD43" s="32"/>
      <c r="AE43" s="32"/>
      <c r="AF43" s="32"/>
      <c r="AG43" s="33"/>
      <c r="AH43" s="34" t="str">
        <f t="shared" si="4"/>
        <v/>
      </c>
      <c r="AI43" s="15"/>
    </row>
    <row r="44" spans="1:35" x14ac:dyDescent="0.25">
      <c r="A44" s="10" t="str">
        <f>IFERROR(IF(A43=Onderwerpen!$C$23+19,"",A43+1),"")</f>
        <v/>
      </c>
      <c r="B44" s="10" t="str">
        <f>IF(C44&lt;=Onderwerpen!$C$4,Onderwerpen!$A$4,IF(C44&lt;=Onderwerpen!$C$5,Onderwerpen!$A$5,IF(C44&lt;=Onderwerpen!$C$6,Onderwerpen!$A$6,IF(C44&lt;=Onderwerpen!$C$7,Onderwerpen!$A$7,IF(C44&lt;=Onderwerpen!$C$8,Onderwerpen!$A$8,IF(C44&lt;=Onderwerpen!$C$9,Onderwerpen!$A$9,IF(C44&lt;=Onderwerpen!C$10,Onderwerpen!$A$10,IF(C44&lt;=Onderwerpen!C$11,Onderwerpen!$A$11,IF(C44&lt;=Onderwerpen!C$12,Onderwerpen!$A$12,IF(C44&lt;=Onderwerpen!C$13,Onderwerpen!$A$13,IF(C44&lt;=Onderwerpen!$C$14,Onderwerpen!$A$14,IF(C44&lt;=Onderwerpen!$C$15,Onderwerpen!$A$15,IF(C44&lt;=Onderwerpen!$C$16,Onderwerpen!$A$16,IF(C44&lt;=Onderwerpen!$C$17,Onderwerpen!$A$17,IF(C44&lt;=Onderwerpen!$C$18,Onderwerpen!$A$18,IF(C44&lt;=Onderwerpen!$C$19,Onderwerpen!$A$19,IF(C44&lt;=Onderwerpen!$C$20,Onderwerpen!$A$20,IF(C44&lt;=Onderwerpen!$C$21,Onderwerpen!$A$21,IF(C44&lt;=Onderwerpen!$C$22,Onderwerpen!$A$22,IF(C44&lt;=Onderwerpen!$C$23,Onderwerpen!$A$22,""))))))))))))))))))))</f>
        <v/>
      </c>
      <c r="C44" s="29" t="str">
        <f>IF(Onderwerpen!$B$4+1=A44,Onderwerpen!$A$5,IF(SUM(Onderwerpen!$B$4:$B$5)+2=A44,Onderwerpen!$A$6,IF(SUM(Onderwerpen!$B$4:$B$6)+3=A44,Onderwerpen!$A$7,IF(SUM(Onderwerpen!$B$4:$B$7)+4=A44,Onderwerpen!$A$8,IF(SUM(Onderwerpen!$B$4:$B$8)+5=A44,Onderwerpen!$A$9,IF(SUM(Onderwerpen!$B$4:$B$9)+6=A44,Onderwerpen!$A$10,IF(SUM(Onderwerpen!$B$4:$B$10)+7=A44,Onderwerpen!$A$11,IF(SUM(Onderwerpen!$B$4:$B$11)+8=A44,Onderwerpen!$A$12,IF(SUM(Onderwerpen!$B$4:$B$12)+9=A44,Onderwerpen!$A$13,IF(SUM(Onderwerpen!$B$4:$B$13)+10=A44,Onderwerpen!$A$14,IF(SUM(Onderwerpen!$B$4:$B$14)+11=A44,Onderwerpen!$A$15,IF(SUM(Onderwerpen!$B$4:$B$15)+12=A44,Onderwerpen!$A$16,IF(SUM(Onderwerpen!$B$4:$B$16)+13=A44,Onderwerpen!$A$17,IF(SUM(Onderwerpen!$B$4:$B$17)+14=A44,Onderwerpen!$A$18,IF(SUM(Onderwerpen!$B$4:$B$18)+15=A44,Onderwerpen!$A$19,IF(SUM(Onderwerpen!$B$4:$B$19)+16=A44,Onderwerpen!$A$20,IF(SUM(Onderwerpen!$B$4:$B$20)+17=A44,Onderwerpen!$A$21,IF(SUM(Onderwerpen!$B$4:$B$21)+18=A44,Onderwerpen!$A$22,IF(SUM(Onderwerpen!$B$4:$B$22)+19=A44,Onderwerpen!$A$23,IFERROR((IF(A44&lt;Onderwerpen!$D$4,A44,IF(AND(A44&gt;Onderwerpen!$D$4,A44&lt;Onderwerpen!$D$5),A44-1,IF(AND(A44&gt;Onderwerpen!$D$5,A44&lt;Onderwerpen!$D$6),A44-2,IF(AND(A44&gt;Onderwerpen!$D$6,A44&lt;Onderwerpen!$D$7),A44-3,IF(AND(A44&gt;Onderwerpen!$D$7,A44&lt;Onderwerpen!$D$8),A44-4,IF(AND(A44&gt;Onderwerpen!$D$8,A44&lt;Onderwerpen!$D$9),A44-5,IF(AND(A44&gt;Onderwerpen!$D$9,A44&lt;Onderwerpen!$D$10),A44-6,IF(AND(A44&gt;Onderwerpen!$D$10,A44&lt;Onderwerpen!$D$11),A44-7,IF(AND(A44&gt;Onderwerpen!$D$11,A44&lt;Onderwerpen!$D$12),A44-8,IF(AND(A44&gt;Onderwerpen!$D$12,A44&lt;Onderwerpen!$D$13),A44-9,IF(AND(A44&gt;Onderwerpen!$D$13,A44&lt;Onderwerpen!$D$14),A44-10,IF(AND(A44&gt;Onderwerpen!$D$14,A44&lt;Onderwerpen!$D$15),A44-11,IF(AND(A44&gt;Onderwerpen!$D$15,A44&lt;Onderwerpen!$D$16),A44-12,IF(AND(A44&gt;Onderwerpen!$D$16,A44&lt;Onderwerpen!$D$17),A44-13,IF(AND(A44&gt;Onderwerpen!$D$17,A44&lt;Onderwerpen!$D$18),A44-14,IF(AND(A44&gt;Onderwerpen!$D$18,A44&lt;Onderwerpen!$D$19),A44-15,IF(AND(A44&gt;Onderwerpen!$D$19,A44&lt;Onderwerpen!$D$20),A44-16,IF(AND(A44&gt;Onderwerpen!$D$20,A44&lt;Onderwerpen!$D$21),A44-17,IF(AND(A44&gt;Onderwerpen!$D$21,A44&lt;Onderwerpen!$D$22),A44-18,IF(A44&gt;Onderwerpen!$D$22,A44-19,"X"))))))))))))))))))))),""))))))))))))))))))))</f>
        <v/>
      </c>
      <c r="D44" s="30" t="str">
        <f>IF(B44="",""&amp;C44,LEFT(B44,FIND(" ",B44)-1)&amp;"."&amp;COUNTIF($B$8:B44,B44))</f>
        <v/>
      </c>
      <c r="E44" s="31"/>
      <c r="F44" s="32"/>
      <c r="G44" s="32"/>
      <c r="H44" s="32"/>
      <c r="I44" s="33"/>
      <c r="J44" s="34" t="str">
        <f t="shared" si="0"/>
        <v/>
      </c>
      <c r="K44" s="15"/>
      <c r="L44" s="32"/>
      <c r="M44" s="32"/>
      <c r="N44" s="32"/>
      <c r="O44" s="33"/>
      <c r="P44" s="34" t="str">
        <f t="shared" si="1"/>
        <v/>
      </c>
      <c r="Q44" s="15"/>
      <c r="R44" s="32"/>
      <c r="S44" s="32"/>
      <c r="T44" s="32"/>
      <c r="U44" s="33"/>
      <c r="V44" s="34" t="str">
        <f t="shared" si="2"/>
        <v/>
      </c>
      <c r="W44" s="15"/>
      <c r="X44" s="32"/>
      <c r="Y44" s="32"/>
      <c r="Z44" s="32"/>
      <c r="AA44" s="33"/>
      <c r="AB44" s="34" t="str">
        <f t="shared" si="3"/>
        <v/>
      </c>
      <c r="AC44" s="15"/>
      <c r="AD44" s="32"/>
      <c r="AE44" s="32"/>
      <c r="AF44" s="32"/>
      <c r="AG44" s="33"/>
      <c r="AH44" s="34" t="str">
        <f t="shared" si="4"/>
        <v/>
      </c>
      <c r="AI44" s="15"/>
    </row>
    <row r="45" spans="1:35" x14ac:dyDescent="0.25">
      <c r="A45" s="10" t="str">
        <f>IFERROR(IF(A44=Onderwerpen!$C$23+19,"",A44+1),"")</f>
        <v/>
      </c>
      <c r="B45" s="10" t="str">
        <f>IF(C45&lt;=Onderwerpen!$C$4,Onderwerpen!$A$4,IF(C45&lt;=Onderwerpen!$C$5,Onderwerpen!$A$5,IF(C45&lt;=Onderwerpen!$C$6,Onderwerpen!$A$6,IF(C45&lt;=Onderwerpen!$C$7,Onderwerpen!$A$7,IF(C45&lt;=Onderwerpen!$C$8,Onderwerpen!$A$8,IF(C45&lt;=Onderwerpen!$C$9,Onderwerpen!$A$9,IF(C45&lt;=Onderwerpen!C$10,Onderwerpen!$A$10,IF(C45&lt;=Onderwerpen!C$11,Onderwerpen!$A$11,IF(C45&lt;=Onderwerpen!C$12,Onderwerpen!$A$12,IF(C45&lt;=Onderwerpen!C$13,Onderwerpen!$A$13,IF(C45&lt;=Onderwerpen!$C$14,Onderwerpen!$A$14,IF(C45&lt;=Onderwerpen!$C$15,Onderwerpen!$A$15,IF(C45&lt;=Onderwerpen!$C$16,Onderwerpen!$A$16,IF(C45&lt;=Onderwerpen!$C$17,Onderwerpen!$A$17,IF(C45&lt;=Onderwerpen!$C$18,Onderwerpen!$A$18,IF(C45&lt;=Onderwerpen!$C$19,Onderwerpen!$A$19,IF(C45&lt;=Onderwerpen!$C$20,Onderwerpen!$A$20,IF(C45&lt;=Onderwerpen!$C$21,Onderwerpen!$A$21,IF(C45&lt;=Onderwerpen!$C$22,Onderwerpen!$A$22,IF(C45&lt;=Onderwerpen!$C$23,Onderwerpen!$A$22,""))))))))))))))))))))</f>
        <v/>
      </c>
      <c r="C45" s="29" t="str">
        <f>IF(Onderwerpen!$B$4+1=A45,Onderwerpen!$A$5,IF(SUM(Onderwerpen!$B$4:$B$5)+2=A45,Onderwerpen!$A$6,IF(SUM(Onderwerpen!$B$4:$B$6)+3=A45,Onderwerpen!$A$7,IF(SUM(Onderwerpen!$B$4:$B$7)+4=A45,Onderwerpen!$A$8,IF(SUM(Onderwerpen!$B$4:$B$8)+5=A45,Onderwerpen!$A$9,IF(SUM(Onderwerpen!$B$4:$B$9)+6=A45,Onderwerpen!$A$10,IF(SUM(Onderwerpen!$B$4:$B$10)+7=A45,Onderwerpen!$A$11,IF(SUM(Onderwerpen!$B$4:$B$11)+8=A45,Onderwerpen!$A$12,IF(SUM(Onderwerpen!$B$4:$B$12)+9=A45,Onderwerpen!$A$13,IF(SUM(Onderwerpen!$B$4:$B$13)+10=A45,Onderwerpen!$A$14,IF(SUM(Onderwerpen!$B$4:$B$14)+11=A45,Onderwerpen!$A$15,IF(SUM(Onderwerpen!$B$4:$B$15)+12=A45,Onderwerpen!$A$16,IF(SUM(Onderwerpen!$B$4:$B$16)+13=A45,Onderwerpen!$A$17,IF(SUM(Onderwerpen!$B$4:$B$17)+14=A45,Onderwerpen!$A$18,IF(SUM(Onderwerpen!$B$4:$B$18)+15=A45,Onderwerpen!$A$19,IF(SUM(Onderwerpen!$B$4:$B$19)+16=A45,Onderwerpen!$A$20,IF(SUM(Onderwerpen!$B$4:$B$20)+17=A45,Onderwerpen!$A$21,IF(SUM(Onderwerpen!$B$4:$B$21)+18=A45,Onderwerpen!$A$22,IF(SUM(Onderwerpen!$B$4:$B$22)+19=A45,Onderwerpen!$A$23,IFERROR((IF(A45&lt;Onderwerpen!$D$4,A45,IF(AND(A45&gt;Onderwerpen!$D$4,A45&lt;Onderwerpen!$D$5),A45-1,IF(AND(A45&gt;Onderwerpen!$D$5,A45&lt;Onderwerpen!$D$6),A45-2,IF(AND(A45&gt;Onderwerpen!$D$6,A45&lt;Onderwerpen!$D$7),A45-3,IF(AND(A45&gt;Onderwerpen!$D$7,A45&lt;Onderwerpen!$D$8),A45-4,IF(AND(A45&gt;Onderwerpen!$D$8,A45&lt;Onderwerpen!$D$9),A45-5,IF(AND(A45&gt;Onderwerpen!$D$9,A45&lt;Onderwerpen!$D$10),A45-6,IF(AND(A45&gt;Onderwerpen!$D$10,A45&lt;Onderwerpen!$D$11),A45-7,IF(AND(A45&gt;Onderwerpen!$D$11,A45&lt;Onderwerpen!$D$12),A45-8,IF(AND(A45&gt;Onderwerpen!$D$12,A45&lt;Onderwerpen!$D$13),A45-9,IF(AND(A45&gt;Onderwerpen!$D$13,A45&lt;Onderwerpen!$D$14),A45-10,IF(AND(A45&gt;Onderwerpen!$D$14,A45&lt;Onderwerpen!$D$15),A45-11,IF(AND(A45&gt;Onderwerpen!$D$15,A45&lt;Onderwerpen!$D$16),A45-12,IF(AND(A45&gt;Onderwerpen!$D$16,A45&lt;Onderwerpen!$D$17),A45-13,IF(AND(A45&gt;Onderwerpen!$D$17,A45&lt;Onderwerpen!$D$18),A45-14,IF(AND(A45&gt;Onderwerpen!$D$18,A45&lt;Onderwerpen!$D$19),A45-15,IF(AND(A45&gt;Onderwerpen!$D$19,A45&lt;Onderwerpen!$D$20),A45-16,IF(AND(A45&gt;Onderwerpen!$D$20,A45&lt;Onderwerpen!$D$21),A45-17,IF(AND(A45&gt;Onderwerpen!$D$21,A45&lt;Onderwerpen!$D$22),A45-18,IF(A45&gt;Onderwerpen!$D$22,A45-19,"X"))))))))))))))))))))),""))))))))))))))))))))</f>
        <v/>
      </c>
      <c r="D45" s="30" t="str">
        <f>IF(B45="",""&amp;C45,LEFT(B45,FIND(" ",B45)-1)&amp;"."&amp;COUNTIF($B$8:B45,B45))</f>
        <v/>
      </c>
      <c r="E45" s="31"/>
      <c r="F45" s="32"/>
      <c r="G45" s="32"/>
      <c r="H45" s="32"/>
      <c r="I45" s="33"/>
      <c r="J45" s="34" t="str">
        <f t="shared" si="0"/>
        <v/>
      </c>
      <c r="K45" s="15"/>
      <c r="L45" s="32"/>
      <c r="M45" s="32"/>
      <c r="N45" s="32"/>
      <c r="O45" s="33"/>
      <c r="P45" s="34" t="str">
        <f t="shared" si="1"/>
        <v/>
      </c>
      <c r="Q45" s="15"/>
      <c r="R45" s="32"/>
      <c r="S45" s="32"/>
      <c r="T45" s="32"/>
      <c r="U45" s="33"/>
      <c r="V45" s="34" t="str">
        <f t="shared" si="2"/>
        <v/>
      </c>
      <c r="W45" s="15"/>
      <c r="X45" s="32"/>
      <c r="Y45" s="32"/>
      <c r="Z45" s="32"/>
      <c r="AA45" s="33"/>
      <c r="AB45" s="34" t="str">
        <f t="shared" si="3"/>
        <v/>
      </c>
      <c r="AC45" s="15"/>
      <c r="AD45" s="32"/>
      <c r="AE45" s="32"/>
      <c r="AF45" s="32"/>
      <c r="AG45" s="33"/>
      <c r="AH45" s="34" t="str">
        <f t="shared" si="4"/>
        <v/>
      </c>
      <c r="AI45" s="15"/>
    </row>
    <row r="46" spans="1:35" x14ac:dyDescent="0.25">
      <c r="A46" s="10" t="str">
        <f>IFERROR(IF(A45=Onderwerpen!$C$23+19,"",A45+1),"")</f>
        <v/>
      </c>
      <c r="B46" s="10" t="str">
        <f>IF(C46&lt;=Onderwerpen!$C$4,Onderwerpen!$A$4,IF(C46&lt;=Onderwerpen!$C$5,Onderwerpen!$A$5,IF(C46&lt;=Onderwerpen!$C$6,Onderwerpen!$A$6,IF(C46&lt;=Onderwerpen!$C$7,Onderwerpen!$A$7,IF(C46&lt;=Onderwerpen!$C$8,Onderwerpen!$A$8,IF(C46&lt;=Onderwerpen!$C$9,Onderwerpen!$A$9,IF(C46&lt;=Onderwerpen!C$10,Onderwerpen!$A$10,IF(C46&lt;=Onderwerpen!C$11,Onderwerpen!$A$11,IF(C46&lt;=Onderwerpen!C$12,Onderwerpen!$A$12,IF(C46&lt;=Onderwerpen!C$13,Onderwerpen!$A$13,IF(C46&lt;=Onderwerpen!$C$14,Onderwerpen!$A$14,IF(C46&lt;=Onderwerpen!$C$15,Onderwerpen!$A$15,IF(C46&lt;=Onderwerpen!$C$16,Onderwerpen!$A$16,IF(C46&lt;=Onderwerpen!$C$17,Onderwerpen!$A$17,IF(C46&lt;=Onderwerpen!$C$18,Onderwerpen!$A$18,IF(C46&lt;=Onderwerpen!$C$19,Onderwerpen!$A$19,IF(C46&lt;=Onderwerpen!$C$20,Onderwerpen!$A$20,IF(C46&lt;=Onderwerpen!$C$21,Onderwerpen!$A$21,IF(C46&lt;=Onderwerpen!$C$22,Onderwerpen!$A$22,IF(C46&lt;=Onderwerpen!$C$23,Onderwerpen!$A$22,""))))))))))))))))))))</f>
        <v/>
      </c>
      <c r="C46" s="29" t="str">
        <f>IF(Onderwerpen!$B$4+1=A46,Onderwerpen!$A$5,IF(SUM(Onderwerpen!$B$4:$B$5)+2=A46,Onderwerpen!$A$6,IF(SUM(Onderwerpen!$B$4:$B$6)+3=A46,Onderwerpen!$A$7,IF(SUM(Onderwerpen!$B$4:$B$7)+4=A46,Onderwerpen!$A$8,IF(SUM(Onderwerpen!$B$4:$B$8)+5=A46,Onderwerpen!$A$9,IF(SUM(Onderwerpen!$B$4:$B$9)+6=A46,Onderwerpen!$A$10,IF(SUM(Onderwerpen!$B$4:$B$10)+7=A46,Onderwerpen!$A$11,IF(SUM(Onderwerpen!$B$4:$B$11)+8=A46,Onderwerpen!$A$12,IF(SUM(Onderwerpen!$B$4:$B$12)+9=A46,Onderwerpen!$A$13,IF(SUM(Onderwerpen!$B$4:$B$13)+10=A46,Onderwerpen!$A$14,IF(SUM(Onderwerpen!$B$4:$B$14)+11=A46,Onderwerpen!$A$15,IF(SUM(Onderwerpen!$B$4:$B$15)+12=A46,Onderwerpen!$A$16,IF(SUM(Onderwerpen!$B$4:$B$16)+13=A46,Onderwerpen!$A$17,IF(SUM(Onderwerpen!$B$4:$B$17)+14=A46,Onderwerpen!$A$18,IF(SUM(Onderwerpen!$B$4:$B$18)+15=A46,Onderwerpen!$A$19,IF(SUM(Onderwerpen!$B$4:$B$19)+16=A46,Onderwerpen!$A$20,IF(SUM(Onderwerpen!$B$4:$B$20)+17=A46,Onderwerpen!$A$21,IF(SUM(Onderwerpen!$B$4:$B$21)+18=A46,Onderwerpen!$A$22,IF(SUM(Onderwerpen!$B$4:$B$22)+19=A46,Onderwerpen!$A$23,IFERROR((IF(A46&lt;Onderwerpen!$D$4,A46,IF(AND(A46&gt;Onderwerpen!$D$4,A46&lt;Onderwerpen!$D$5),A46-1,IF(AND(A46&gt;Onderwerpen!$D$5,A46&lt;Onderwerpen!$D$6),A46-2,IF(AND(A46&gt;Onderwerpen!$D$6,A46&lt;Onderwerpen!$D$7),A46-3,IF(AND(A46&gt;Onderwerpen!$D$7,A46&lt;Onderwerpen!$D$8),A46-4,IF(AND(A46&gt;Onderwerpen!$D$8,A46&lt;Onderwerpen!$D$9),A46-5,IF(AND(A46&gt;Onderwerpen!$D$9,A46&lt;Onderwerpen!$D$10),A46-6,IF(AND(A46&gt;Onderwerpen!$D$10,A46&lt;Onderwerpen!$D$11),A46-7,IF(AND(A46&gt;Onderwerpen!$D$11,A46&lt;Onderwerpen!$D$12),A46-8,IF(AND(A46&gt;Onderwerpen!$D$12,A46&lt;Onderwerpen!$D$13),A46-9,IF(AND(A46&gt;Onderwerpen!$D$13,A46&lt;Onderwerpen!$D$14),A46-10,IF(AND(A46&gt;Onderwerpen!$D$14,A46&lt;Onderwerpen!$D$15),A46-11,IF(AND(A46&gt;Onderwerpen!$D$15,A46&lt;Onderwerpen!$D$16),A46-12,IF(AND(A46&gt;Onderwerpen!$D$16,A46&lt;Onderwerpen!$D$17),A46-13,IF(AND(A46&gt;Onderwerpen!$D$17,A46&lt;Onderwerpen!$D$18),A46-14,IF(AND(A46&gt;Onderwerpen!$D$18,A46&lt;Onderwerpen!$D$19),A46-15,IF(AND(A46&gt;Onderwerpen!$D$19,A46&lt;Onderwerpen!$D$20),A46-16,IF(AND(A46&gt;Onderwerpen!$D$20,A46&lt;Onderwerpen!$D$21),A46-17,IF(AND(A46&gt;Onderwerpen!$D$21,A46&lt;Onderwerpen!$D$22),A46-18,IF(A46&gt;Onderwerpen!$D$22,A46-19,"X"))))))))))))))))))))),""))))))))))))))))))))</f>
        <v/>
      </c>
      <c r="D46" s="30" t="str">
        <f>IF(B46="",""&amp;C46,LEFT(B46,FIND(" ",B46)-1)&amp;"."&amp;COUNTIF($B$8:B46,B46))</f>
        <v/>
      </c>
      <c r="E46" s="31"/>
      <c r="F46" s="32"/>
      <c r="G46" s="32"/>
      <c r="H46" s="32"/>
      <c r="I46" s="33"/>
      <c r="J46" s="34" t="str">
        <f t="shared" si="0"/>
        <v/>
      </c>
      <c r="K46" s="15"/>
      <c r="L46" s="32"/>
      <c r="M46" s="32"/>
      <c r="N46" s="32"/>
      <c r="O46" s="33"/>
      <c r="P46" s="34" t="str">
        <f t="shared" si="1"/>
        <v/>
      </c>
      <c r="Q46" s="15"/>
      <c r="R46" s="32"/>
      <c r="S46" s="32"/>
      <c r="T46" s="32"/>
      <c r="U46" s="33"/>
      <c r="V46" s="34" t="str">
        <f t="shared" si="2"/>
        <v/>
      </c>
      <c r="W46" s="15"/>
      <c r="X46" s="32"/>
      <c r="Y46" s="32"/>
      <c r="Z46" s="32"/>
      <c r="AA46" s="33"/>
      <c r="AB46" s="34" t="str">
        <f t="shared" si="3"/>
        <v/>
      </c>
      <c r="AC46" s="15"/>
      <c r="AD46" s="32"/>
      <c r="AE46" s="32"/>
      <c r="AF46" s="32"/>
      <c r="AG46" s="33"/>
      <c r="AH46" s="34" t="str">
        <f t="shared" si="4"/>
        <v/>
      </c>
      <c r="AI46" s="15"/>
    </row>
    <row r="47" spans="1:35" x14ac:dyDescent="0.25">
      <c r="A47" s="10" t="str">
        <f>IFERROR(IF(A46=Onderwerpen!$C$23+19,"",A46+1),"")</f>
        <v/>
      </c>
      <c r="B47" s="10" t="str">
        <f>IF(C47&lt;=Onderwerpen!$C$4,Onderwerpen!$A$4,IF(C47&lt;=Onderwerpen!$C$5,Onderwerpen!$A$5,IF(C47&lt;=Onderwerpen!$C$6,Onderwerpen!$A$6,IF(C47&lt;=Onderwerpen!$C$7,Onderwerpen!$A$7,IF(C47&lt;=Onderwerpen!$C$8,Onderwerpen!$A$8,IF(C47&lt;=Onderwerpen!$C$9,Onderwerpen!$A$9,IF(C47&lt;=Onderwerpen!C$10,Onderwerpen!$A$10,IF(C47&lt;=Onderwerpen!C$11,Onderwerpen!$A$11,IF(C47&lt;=Onderwerpen!C$12,Onderwerpen!$A$12,IF(C47&lt;=Onderwerpen!C$13,Onderwerpen!$A$13,IF(C47&lt;=Onderwerpen!$C$14,Onderwerpen!$A$14,IF(C47&lt;=Onderwerpen!$C$15,Onderwerpen!$A$15,IF(C47&lt;=Onderwerpen!$C$16,Onderwerpen!$A$16,IF(C47&lt;=Onderwerpen!$C$17,Onderwerpen!$A$17,IF(C47&lt;=Onderwerpen!$C$18,Onderwerpen!$A$18,IF(C47&lt;=Onderwerpen!$C$19,Onderwerpen!$A$19,IF(C47&lt;=Onderwerpen!$C$20,Onderwerpen!$A$20,IF(C47&lt;=Onderwerpen!$C$21,Onderwerpen!$A$21,IF(C47&lt;=Onderwerpen!$C$22,Onderwerpen!$A$22,IF(C47&lt;=Onderwerpen!$C$23,Onderwerpen!$A$22,""))))))))))))))))))))</f>
        <v/>
      </c>
      <c r="C47" s="29" t="str">
        <f>IF(Onderwerpen!$B$4+1=A47,Onderwerpen!$A$5,IF(SUM(Onderwerpen!$B$4:$B$5)+2=A47,Onderwerpen!$A$6,IF(SUM(Onderwerpen!$B$4:$B$6)+3=A47,Onderwerpen!$A$7,IF(SUM(Onderwerpen!$B$4:$B$7)+4=A47,Onderwerpen!$A$8,IF(SUM(Onderwerpen!$B$4:$B$8)+5=A47,Onderwerpen!$A$9,IF(SUM(Onderwerpen!$B$4:$B$9)+6=A47,Onderwerpen!$A$10,IF(SUM(Onderwerpen!$B$4:$B$10)+7=A47,Onderwerpen!$A$11,IF(SUM(Onderwerpen!$B$4:$B$11)+8=A47,Onderwerpen!$A$12,IF(SUM(Onderwerpen!$B$4:$B$12)+9=A47,Onderwerpen!$A$13,IF(SUM(Onderwerpen!$B$4:$B$13)+10=A47,Onderwerpen!$A$14,IF(SUM(Onderwerpen!$B$4:$B$14)+11=A47,Onderwerpen!$A$15,IF(SUM(Onderwerpen!$B$4:$B$15)+12=A47,Onderwerpen!$A$16,IF(SUM(Onderwerpen!$B$4:$B$16)+13=A47,Onderwerpen!$A$17,IF(SUM(Onderwerpen!$B$4:$B$17)+14=A47,Onderwerpen!$A$18,IF(SUM(Onderwerpen!$B$4:$B$18)+15=A47,Onderwerpen!$A$19,IF(SUM(Onderwerpen!$B$4:$B$19)+16=A47,Onderwerpen!$A$20,IF(SUM(Onderwerpen!$B$4:$B$20)+17=A47,Onderwerpen!$A$21,IF(SUM(Onderwerpen!$B$4:$B$21)+18=A47,Onderwerpen!$A$22,IF(SUM(Onderwerpen!$B$4:$B$22)+19=A47,Onderwerpen!$A$23,IFERROR((IF(A47&lt;Onderwerpen!$D$4,A47,IF(AND(A47&gt;Onderwerpen!$D$4,A47&lt;Onderwerpen!$D$5),A47-1,IF(AND(A47&gt;Onderwerpen!$D$5,A47&lt;Onderwerpen!$D$6),A47-2,IF(AND(A47&gt;Onderwerpen!$D$6,A47&lt;Onderwerpen!$D$7),A47-3,IF(AND(A47&gt;Onderwerpen!$D$7,A47&lt;Onderwerpen!$D$8),A47-4,IF(AND(A47&gt;Onderwerpen!$D$8,A47&lt;Onderwerpen!$D$9),A47-5,IF(AND(A47&gt;Onderwerpen!$D$9,A47&lt;Onderwerpen!$D$10),A47-6,IF(AND(A47&gt;Onderwerpen!$D$10,A47&lt;Onderwerpen!$D$11),A47-7,IF(AND(A47&gt;Onderwerpen!$D$11,A47&lt;Onderwerpen!$D$12),A47-8,IF(AND(A47&gt;Onderwerpen!$D$12,A47&lt;Onderwerpen!$D$13),A47-9,IF(AND(A47&gt;Onderwerpen!$D$13,A47&lt;Onderwerpen!$D$14),A47-10,IF(AND(A47&gt;Onderwerpen!$D$14,A47&lt;Onderwerpen!$D$15),A47-11,IF(AND(A47&gt;Onderwerpen!$D$15,A47&lt;Onderwerpen!$D$16),A47-12,IF(AND(A47&gt;Onderwerpen!$D$16,A47&lt;Onderwerpen!$D$17),A47-13,IF(AND(A47&gt;Onderwerpen!$D$17,A47&lt;Onderwerpen!$D$18),A47-14,IF(AND(A47&gt;Onderwerpen!$D$18,A47&lt;Onderwerpen!$D$19),A47-15,IF(AND(A47&gt;Onderwerpen!$D$19,A47&lt;Onderwerpen!$D$20),A47-16,IF(AND(A47&gt;Onderwerpen!$D$20,A47&lt;Onderwerpen!$D$21),A47-17,IF(AND(A47&gt;Onderwerpen!$D$21,A47&lt;Onderwerpen!$D$22),A47-18,IF(A47&gt;Onderwerpen!$D$22,A47-19,"X"))))))))))))))))))))),""))))))))))))))))))))</f>
        <v/>
      </c>
      <c r="D47" s="30" t="str">
        <f>IF(B47="",""&amp;C47,LEFT(B47,FIND(" ",B47)-1)&amp;"."&amp;COUNTIF($B$8:B47,B47))</f>
        <v/>
      </c>
      <c r="E47" s="31"/>
      <c r="F47" s="32"/>
      <c r="G47" s="32"/>
      <c r="H47" s="32"/>
      <c r="I47" s="33"/>
      <c r="J47" s="34" t="str">
        <f t="shared" si="0"/>
        <v/>
      </c>
      <c r="K47" s="15"/>
      <c r="L47" s="32"/>
      <c r="M47" s="32"/>
      <c r="N47" s="32"/>
      <c r="O47" s="33"/>
      <c r="P47" s="34" t="str">
        <f t="shared" si="1"/>
        <v/>
      </c>
      <c r="Q47" s="15"/>
      <c r="R47" s="32"/>
      <c r="S47" s="32"/>
      <c r="T47" s="32"/>
      <c r="U47" s="33"/>
      <c r="V47" s="34" t="str">
        <f t="shared" si="2"/>
        <v/>
      </c>
      <c r="W47" s="15"/>
      <c r="X47" s="32"/>
      <c r="Y47" s="32"/>
      <c r="Z47" s="32"/>
      <c r="AA47" s="33"/>
      <c r="AB47" s="34" t="str">
        <f t="shared" si="3"/>
        <v/>
      </c>
      <c r="AC47" s="15"/>
      <c r="AD47" s="32"/>
      <c r="AE47" s="32"/>
      <c r="AF47" s="32"/>
      <c r="AG47" s="33"/>
      <c r="AH47" s="34" t="str">
        <f t="shared" si="4"/>
        <v/>
      </c>
      <c r="AI47" s="15"/>
    </row>
    <row r="48" spans="1:35" x14ac:dyDescent="0.25">
      <c r="A48" s="10" t="str">
        <f>IFERROR(IF(A47=Onderwerpen!$C$23+19,"",A47+1),"")</f>
        <v/>
      </c>
      <c r="B48" s="10" t="str">
        <f>IF(C48&lt;=Onderwerpen!$C$4,Onderwerpen!$A$4,IF(C48&lt;=Onderwerpen!$C$5,Onderwerpen!$A$5,IF(C48&lt;=Onderwerpen!$C$6,Onderwerpen!$A$6,IF(C48&lt;=Onderwerpen!$C$7,Onderwerpen!$A$7,IF(C48&lt;=Onderwerpen!$C$8,Onderwerpen!$A$8,IF(C48&lt;=Onderwerpen!$C$9,Onderwerpen!$A$9,IF(C48&lt;=Onderwerpen!C$10,Onderwerpen!$A$10,IF(C48&lt;=Onderwerpen!C$11,Onderwerpen!$A$11,IF(C48&lt;=Onderwerpen!C$12,Onderwerpen!$A$12,IF(C48&lt;=Onderwerpen!C$13,Onderwerpen!$A$13,IF(C48&lt;=Onderwerpen!$C$14,Onderwerpen!$A$14,IF(C48&lt;=Onderwerpen!$C$15,Onderwerpen!$A$15,IF(C48&lt;=Onderwerpen!$C$16,Onderwerpen!$A$16,IF(C48&lt;=Onderwerpen!$C$17,Onderwerpen!$A$17,IF(C48&lt;=Onderwerpen!$C$18,Onderwerpen!$A$18,IF(C48&lt;=Onderwerpen!$C$19,Onderwerpen!$A$19,IF(C48&lt;=Onderwerpen!$C$20,Onderwerpen!$A$20,IF(C48&lt;=Onderwerpen!$C$21,Onderwerpen!$A$21,IF(C48&lt;=Onderwerpen!$C$22,Onderwerpen!$A$22,IF(C48&lt;=Onderwerpen!$C$23,Onderwerpen!$A$22,""))))))))))))))))))))</f>
        <v/>
      </c>
      <c r="C48" s="29" t="str">
        <f>IF(Onderwerpen!$B$4+1=A48,Onderwerpen!$A$5,IF(SUM(Onderwerpen!$B$4:$B$5)+2=A48,Onderwerpen!$A$6,IF(SUM(Onderwerpen!$B$4:$B$6)+3=A48,Onderwerpen!$A$7,IF(SUM(Onderwerpen!$B$4:$B$7)+4=A48,Onderwerpen!$A$8,IF(SUM(Onderwerpen!$B$4:$B$8)+5=A48,Onderwerpen!$A$9,IF(SUM(Onderwerpen!$B$4:$B$9)+6=A48,Onderwerpen!$A$10,IF(SUM(Onderwerpen!$B$4:$B$10)+7=A48,Onderwerpen!$A$11,IF(SUM(Onderwerpen!$B$4:$B$11)+8=A48,Onderwerpen!$A$12,IF(SUM(Onderwerpen!$B$4:$B$12)+9=A48,Onderwerpen!$A$13,IF(SUM(Onderwerpen!$B$4:$B$13)+10=A48,Onderwerpen!$A$14,IF(SUM(Onderwerpen!$B$4:$B$14)+11=A48,Onderwerpen!$A$15,IF(SUM(Onderwerpen!$B$4:$B$15)+12=A48,Onderwerpen!$A$16,IF(SUM(Onderwerpen!$B$4:$B$16)+13=A48,Onderwerpen!$A$17,IF(SUM(Onderwerpen!$B$4:$B$17)+14=A48,Onderwerpen!$A$18,IF(SUM(Onderwerpen!$B$4:$B$18)+15=A48,Onderwerpen!$A$19,IF(SUM(Onderwerpen!$B$4:$B$19)+16=A48,Onderwerpen!$A$20,IF(SUM(Onderwerpen!$B$4:$B$20)+17=A48,Onderwerpen!$A$21,IF(SUM(Onderwerpen!$B$4:$B$21)+18=A48,Onderwerpen!$A$22,IF(SUM(Onderwerpen!$B$4:$B$22)+19=A48,Onderwerpen!$A$23,IFERROR((IF(A48&lt;Onderwerpen!$D$4,A48,IF(AND(A48&gt;Onderwerpen!$D$4,A48&lt;Onderwerpen!$D$5),A48-1,IF(AND(A48&gt;Onderwerpen!$D$5,A48&lt;Onderwerpen!$D$6),A48-2,IF(AND(A48&gt;Onderwerpen!$D$6,A48&lt;Onderwerpen!$D$7),A48-3,IF(AND(A48&gt;Onderwerpen!$D$7,A48&lt;Onderwerpen!$D$8),A48-4,IF(AND(A48&gt;Onderwerpen!$D$8,A48&lt;Onderwerpen!$D$9),A48-5,IF(AND(A48&gt;Onderwerpen!$D$9,A48&lt;Onderwerpen!$D$10),A48-6,IF(AND(A48&gt;Onderwerpen!$D$10,A48&lt;Onderwerpen!$D$11),A48-7,IF(AND(A48&gt;Onderwerpen!$D$11,A48&lt;Onderwerpen!$D$12),A48-8,IF(AND(A48&gt;Onderwerpen!$D$12,A48&lt;Onderwerpen!$D$13),A48-9,IF(AND(A48&gt;Onderwerpen!$D$13,A48&lt;Onderwerpen!$D$14),A48-10,IF(AND(A48&gt;Onderwerpen!$D$14,A48&lt;Onderwerpen!$D$15),A48-11,IF(AND(A48&gt;Onderwerpen!$D$15,A48&lt;Onderwerpen!$D$16),A48-12,IF(AND(A48&gt;Onderwerpen!$D$16,A48&lt;Onderwerpen!$D$17),A48-13,IF(AND(A48&gt;Onderwerpen!$D$17,A48&lt;Onderwerpen!$D$18),A48-14,IF(AND(A48&gt;Onderwerpen!$D$18,A48&lt;Onderwerpen!$D$19),A48-15,IF(AND(A48&gt;Onderwerpen!$D$19,A48&lt;Onderwerpen!$D$20),A48-16,IF(AND(A48&gt;Onderwerpen!$D$20,A48&lt;Onderwerpen!$D$21),A48-17,IF(AND(A48&gt;Onderwerpen!$D$21,A48&lt;Onderwerpen!$D$22),A48-18,IF(A48&gt;Onderwerpen!$D$22,A48-19,"X"))))))))))))))))))))),""))))))))))))))))))))</f>
        <v/>
      </c>
      <c r="D48" s="30" t="str">
        <f>IF(B48="",""&amp;C48,LEFT(B48,FIND(" ",B48)-1)&amp;"."&amp;COUNTIF($B$8:B48,B48))</f>
        <v/>
      </c>
      <c r="E48" s="31"/>
      <c r="F48" s="32"/>
      <c r="G48" s="32"/>
      <c r="H48" s="32"/>
      <c r="I48" s="33"/>
      <c r="J48" s="34" t="str">
        <f t="shared" si="0"/>
        <v/>
      </c>
      <c r="K48" s="15"/>
      <c r="L48" s="32"/>
      <c r="M48" s="32"/>
      <c r="N48" s="32"/>
      <c r="O48" s="33"/>
      <c r="P48" s="34" t="str">
        <f t="shared" si="1"/>
        <v/>
      </c>
      <c r="Q48" s="15"/>
      <c r="R48" s="32"/>
      <c r="S48" s="32"/>
      <c r="T48" s="32"/>
      <c r="U48" s="33"/>
      <c r="V48" s="34" t="str">
        <f t="shared" si="2"/>
        <v/>
      </c>
      <c r="W48" s="15"/>
      <c r="X48" s="32"/>
      <c r="Y48" s="32"/>
      <c r="Z48" s="32"/>
      <c r="AA48" s="33"/>
      <c r="AB48" s="34" t="str">
        <f t="shared" si="3"/>
        <v/>
      </c>
      <c r="AC48" s="15"/>
      <c r="AD48" s="32"/>
      <c r="AE48" s="32"/>
      <c r="AF48" s="32"/>
      <c r="AG48" s="33"/>
      <c r="AH48" s="34" t="str">
        <f t="shared" si="4"/>
        <v/>
      </c>
      <c r="AI48" s="15"/>
    </row>
    <row r="49" spans="1:35" x14ac:dyDescent="0.25">
      <c r="A49" s="10" t="str">
        <f>IFERROR(IF(A48=Onderwerpen!$C$23+19,"",A48+1),"")</f>
        <v/>
      </c>
      <c r="B49" s="10" t="str">
        <f>IF(C49&lt;=Onderwerpen!$C$4,Onderwerpen!$A$4,IF(C49&lt;=Onderwerpen!$C$5,Onderwerpen!$A$5,IF(C49&lt;=Onderwerpen!$C$6,Onderwerpen!$A$6,IF(C49&lt;=Onderwerpen!$C$7,Onderwerpen!$A$7,IF(C49&lt;=Onderwerpen!$C$8,Onderwerpen!$A$8,IF(C49&lt;=Onderwerpen!$C$9,Onderwerpen!$A$9,IF(C49&lt;=Onderwerpen!C$10,Onderwerpen!$A$10,IF(C49&lt;=Onderwerpen!C$11,Onderwerpen!$A$11,IF(C49&lt;=Onderwerpen!C$12,Onderwerpen!$A$12,IF(C49&lt;=Onderwerpen!C$13,Onderwerpen!$A$13,IF(C49&lt;=Onderwerpen!$C$14,Onderwerpen!$A$14,IF(C49&lt;=Onderwerpen!$C$15,Onderwerpen!$A$15,IF(C49&lt;=Onderwerpen!$C$16,Onderwerpen!$A$16,IF(C49&lt;=Onderwerpen!$C$17,Onderwerpen!$A$17,IF(C49&lt;=Onderwerpen!$C$18,Onderwerpen!$A$18,IF(C49&lt;=Onderwerpen!$C$19,Onderwerpen!$A$19,IF(C49&lt;=Onderwerpen!$C$20,Onderwerpen!$A$20,IF(C49&lt;=Onderwerpen!$C$21,Onderwerpen!$A$21,IF(C49&lt;=Onderwerpen!$C$22,Onderwerpen!$A$22,IF(C49&lt;=Onderwerpen!$C$23,Onderwerpen!$A$22,""))))))))))))))))))))</f>
        <v/>
      </c>
      <c r="C49" s="29" t="str">
        <f>IF(Onderwerpen!$B$4+1=A49,Onderwerpen!$A$5,IF(SUM(Onderwerpen!$B$4:$B$5)+2=A49,Onderwerpen!$A$6,IF(SUM(Onderwerpen!$B$4:$B$6)+3=A49,Onderwerpen!$A$7,IF(SUM(Onderwerpen!$B$4:$B$7)+4=A49,Onderwerpen!$A$8,IF(SUM(Onderwerpen!$B$4:$B$8)+5=A49,Onderwerpen!$A$9,IF(SUM(Onderwerpen!$B$4:$B$9)+6=A49,Onderwerpen!$A$10,IF(SUM(Onderwerpen!$B$4:$B$10)+7=A49,Onderwerpen!$A$11,IF(SUM(Onderwerpen!$B$4:$B$11)+8=A49,Onderwerpen!$A$12,IF(SUM(Onderwerpen!$B$4:$B$12)+9=A49,Onderwerpen!$A$13,IF(SUM(Onderwerpen!$B$4:$B$13)+10=A49,Onderwerpen!$A$14,IF(SUM(Onderwerpen!$B$4:$B$14)+11=A49,Onderwerpen!$A$15,IF(SUM(Onderwerpen!$B$4:$B$15)+12=A49,Onderwerpen!$A$16,IF(SUM(Onderwerpen!$B$4:$B$16)+13=A49,Onderwerpen!$A$17,IF(SUM(Onderwerpen!$B$4:$B$17)+14=A49,Onderwerpen!$A$18,IF(SUM(Onderwerpen!$B$4:$B$18)+15=A49,Onderwerpen!$A$19,IF(SUM(Onderwerpen!$B$4:$B$19)+16=A49,Onderwerpen!$A$20,IF(SUM(Onderwerpen!$B$4:$B$20)+17=A49,Onderwerpen!$A$21,IF(SUM(Onderwerpen!$B$4:$B$21)+18=A49,Onderwerpen!$A$22,IF(SUM(Onderwerpen!$B$4:$B$22)+19=A49,Onderwerpen!$A$23,IFERROR((IF(A49&lt;Onderwerpen!$D$4,A49,IF(AND(A49&gt;Onderwerpen!$D$4,A49&lt;Onderwerpen!$D$5),A49-1,IF(AND(A49&gt;Onderwerpen!$D$5,A49&lt;Onderwerpen!$D$6),A49-2,IF(AND(A49&gt;Onderwerpen!$D$6,A49&lt;Onderwerpen!$D$7),A49-3,IF(AND(A49&gt;Onderwerpen!$D$7,A49&lt;Onderwerpen!$D$8),A49-4,IF(AND(A49&gt;Onderwerpen!$D$8,A49&lt;Onderwerpen!$D$9),A49-5,IF(AND(A49&gt;Onderwerpen!$D$9,A49&lt;Onderwerpen!$D$10),A49-6,IF(AND(A49&gt;Onderwerpen!$D$10,A49&lt;Onderwerpen!$D$11),A49-7,IF(AND(A49&gt;Onderwerpen!$D$11,A49&lt;Onderwerpen!$D$12),A49-8,IF(AND(A49&gt;Onderwerpen!$D$12,A49&lt;Onderwerpen!$D$13),A49-9,IF(AND(A49&gt;Onderwerpen!$D$13,A49&lt;Onderwerpen!$D$14),A49-10,IF(AND(A49&gt;Onderwerpen!$D$14,A49&lt;Onderwerpen!$D$15),A49-11,IF(AND(A49&gt;Onderwerpen!$D$15,A49&lt;Onderwerpen!$D$16),A49-12,IF(AND(A49&gt;Onderwerpen!$D$16,A49&lt;Onderwerpen!$D$17),A49-13,IF(AND(A49&gt;Onderwerpen!$D$17,A49&lt;Onderwerpen!$D$18),A49-14,IF(AND(A49&gt;Onderwerpen!$D$18,A49&lt;Onderwerpen!$D$19),A49-15,IF(AND(A49&gt;Onderwerpen!$D$19,A49&lt;Onderwerpen!$D$20),A49-16,IF(AND(A49&gt;Onderwerpen!$D$20,A49&lt;Onderwerpen!$D$21),A49-17,IF(AND(A49&gt;Onderwerpen!$D$21,A49&lt;Onderwerpen!$D$22),A49-18,IF(A49&gt;Onderwerpen!$D$22,A49-19,"X"))))))))))))))))))))),""))))))))))))))))))))</f>
        <v/>
      </c>
      <c r="D49" s="30" t="str">
        <f>IF(B49="",""&amp;C49,LEFT(B49,FIND(" ",B49)-1)&amp;"."&amp;COUNTIF($B$8:B49,B49))</f>
        <v/>
      </c>
      <c r="E49" s="31"/>
      <c r="F49" s="32"/>
      <c r="G49" s="32"/>
      <c r="H49" s="32"/>
      <c r="I49" s="33"/>
      <c r="J49" s="34" t="str">
        <f t="shared" si="0"/>
        <v/>
      </c>
      <c r="K49" s="15"/>
      <c r="L49" s="32"/>
      <c r="M49" s="32"/>
      <c r="N49" s="32"/>
      <c r="O49" s="33"/>
      <c r="P49" s="34" t="str">
        <f t="shared" si="1"/>
        <v/>
      </c>
      <c r="Q49" s="15"/>
      <c r="R49" s="32"/>
      <c r="S49" s="32"/>
      <c r="T49" s="32"/>
      <c r="U49" s="33"/>
      <c r="V49" s="34" t="str">
        <f t="shared" si="2"/>
        <v/>
      </c>
      <c r="W49" s="15"/>
      <c r="X49" s="32"/>
      <c r="Y49" s="32"/>
      <c r="Z49" s="32"/>
      <c r="AA49" s="33"/>
      <c r="AB49" s="34" t="str">
        <f t="shared" si="3"/>
        <v/>
      </c>
      <c r="AC49" s="15"/>
      <c r="AD49" s="32"/>
      <c r="AE49" s="32"/>
      <c r="AF49" s="32"/>
      <c r="AG49" s="33"/>
      <c r="AH49" s="34" t="str">
        <f t="shared" si="4"/>
        <v/>
      </c>
      <c r="AI49" s="15"/>
    </row>
    <row r="50" spans="1:35" x14ac:dyDescent="0.25">
      <c r="A50" s="10" t="str">
        <f>IFERROR(IF(A49=Onderwerpen!$C$23+19,"",A49+1),"")</f>
        <v/>
      </c>
      <c r="B50" s="10" t="str">
        <f>IF(C50&lt;=Onderwerpen!$C$4,Onderwerpen!$A$4,IF(C50&lt;=Onderwerpen!$C$5,Onderwerpen!$A$5,IF(C50&lt;=Onderwerpen!$C$6,Onderwerpen!$A$6,IF(C50&lt;=Onderwerpen!$C$7,Onderwerpen!$A$7,IF(C50&lt;=Onderwerpen!$C$8,Onderwerpen!$A$8,IF(C50&lt;=Onderwerpen!$C$9,Onderwerpen!$A$9,IF(C50&lt;=Onderwerpen!C$10,Onderwerpen!$A$10,IF(C50&lt;=Onderwerpen!C$11,Onderwerpen!$A$11,IF(C50&lt;=Onderwerpen!C$12,Onderwerpen!$A$12,IF(C50&lt;=Onderwerpen!C$13,Onderwerpen!$A$13,IF(C50&lt;=Onderwerpen!$C$14,Onderwerpen!$A$14,IF(C50&lt;=Onderwerpen!$C$15,Onderwerpen!$A$15,IF(C50&lt;=Onderwerpen!$C$16,Onderwerpen!$A$16,IF(C50&lt;=Onderwerpen!$C$17,Onderwerpen!$A$17,IF(C50&lt;=Onderwerpen!$C$18,Onderwerpen!$A$18,IF(C50&lt;=Onderwerpen!$C$19,Onderwerpen!$A$19,IF(C50&lt;=Onderwerpen!$C$20,Onderwerpen!$A$20,IF(C50&lt;=Onderwerpen!$C$21,Onderwerpen!$A$21,IF(C50&lt;=Onderwerpen!$C$22,Onderwerpen!$A$22,IF(C50&lt;=Onderwerpen!$C$23,Onderwerpen!$A$22,""))))))))))))))))))))</f>
        <v/>
      </c>
      <c r="C50" s="29" t="str">
        <f>IF(Onderwerpen!$B$4+1=A50,Onderwerpen!$A$5,IF(SUM(Onderwerpen!$B$4:$B$5)+2=A50,Onderwerpen!$A$6,IF(SUM(Onderwerpen!$B$4:$B$6)+3=A50,Onderwerpen!$A$7,IF(SUM(Onderwerpen!$B$4:$B$7)+4=A50,Onderwerpen!$A$8,IF(SUM(Onderwerpen!$B$4:$B$8)+5=A50,Onderwerpen!$A$9,IF(SUM(Onderwerpen!$B$4:$B$9)+6=A50,Onderwerpen!$A$10,IF(SUM(Onderwerpen!$B$4:$B$10)+7=A50,Onderwerpen!$A$11,IF(SUM(Onderwerpen!$B$4:$B$11)+8=A50,Onderwerpen!$A$12,IF(SUM(Onderwerpen!$B$4:$B$12)+9=A50,Onderwerpen!$A$13,IF(SUM(Onderwerpen!$B$4:$B$13)+10=A50,Onderwerpen!$A$14,IF(SUM(Onderwerpen!$B$4:$B$14)+11=A50,Onderwerpen!$A$15,IF(SUM(Onderwerpen!$B$4:$B$15)+12=A50,Onderwerpen!$A$16,IF(SUM(Onderwerpen!$B$4:$B$16)+13=A50,Onderwerpen!$A$17,IF(SUM(Onderwerpen!$B$4:$B$17)+14=A50,Onderwerpen!$A$18,IF(SUM(Onderwerpen!$B$4:$B$18)+15=A50,Onderwerpen!$A$19,IF(SUM(Onderwerpen!$B$4:$B$19)+16=A50,Onderwerpen!$A$20,IF(SUM(Onderwerpen!$B$4:$B$20)+17=A50,Onderwerpen!$A$21,IF(SUM(Onderwerpen!$B$4:$B$21)+18=A50,Onderwerpen!$A$22,IF(SUM(Onderwerpen!$B$4:$B$22)+19=A50,Onderwerpen!$A$23,IFERROR((IF(A50&lt;Onderwerpen!$D$4,A50,IF(AND(A50&gt;Onderwerpen!$D$4,A50&lt;Onderwerpen!$D$5),A50-1,IF(AND(A50&gt;Onderwerpen!$D$5,A50&lt;Onderwerpen!$D$6),A50-2,IF(AND(A50&gt;Onderwerpen!$D$6,A50&lt;Onderwerpen!$D$7),A50-3,IF(AND(A50&gt;Onderwerpen!$D$7,A50&lt;Onderwerpen!$D$8),A50-4,IF(AND(A50&gt;Onderwerpen!$D$8,A50&lt;Onderwerpen!$D$9),A50-5,IF(AND(A50&gt;Onderwerpen!$D$9,A50&lt;Onderwerpen!$D$10),A50-6,IF(AND(A50&gt;Onderwerpen!$D$10,A50&lt;Onderwerpen!$D$11),A50-7,IF(AND(A50&gt;Onderwerpen!$D$11,A50&lt;Onderwerpen!$D$12),A50-8,IF(AND(A50&gt;Onderwerpen!$D$12,A50&lt;Onderwerpen!$D$13),A50-9,IF(AND(A50&gt;Onderwerpen!$D$13,A50&lt;Onderwerpen!$D$14),A50-10,IF(AND(A50&gt;Onderwerpen!$D$14,A50&lt;Onderwerpen!$D$15),A50-11,IF(AND(A50&gt;Onderwerpen!$D$15,A50&lt;Onderwerpen!$D$16),A50-12,IF(AND(A50&gt;Onderwerpen!$D$16,A50&lt;Onderwerpen!$D$17),A50-13,IF(AND(A50&gt;Onderwerpen!$D$17,A50&lt;Onderwerpen!$D$18),A50-14,IF(AND(A50&gt;Onderwerpen!$D$18,A50&lt;Onderwerpen!$D$19),A50-15,IF(AND(A50&gt;Onderwerpen!$D$19,A50&lt;Onderwerpen!$D$20),A50-16,IF(AND(A50&gt;Onderwerpen!$D$20,A50&lt;Onderwerpen!$D$21),A50-17,IF(AND(A50&gt;Onderwerpen!$D$21,A50&lt;Onderwerpen!$D$22),A50-18,IF(A50&gt;Onderwerpen!$D$22,A50-19,"X"))))))))))))))))))))),""))))))))))))))))))))</f>
        <v/>
      </c>
      <c r="D50" s="30" t="str">
        <f>IF(B50="",""&amp;C50,LEFT(B50,FIND(" ",B50)-1)&amp;"."&amp;COUNTIF($B$8:B50,B50))</f>
        <v/>
      </c>
      <c r="E50" s="31"/>
      <c r="F50" s="32"/>
      <c r="G50" s="32"/>
      <c r="H50" s="32"/>
      <c r="I50" s="33"/>
      <c r="J50" s="34" t="str">
        <f t="shared" si="0"/>
        <v/>
      </c>
      <c r="K50" s="15"/>
      <c r="L50" s="32"/>
      <c r="M50" s="32"/>
      <c r="N50" s="32"/>
      <c r="O50" s="33"/>
      <c r="P50" s="34" t="str">
        <f t="shared" si="1"/>
        <v/>
      </c>
      <c r="Q50" s="15"/>
      <c r="R50" s="32"/>
      <c r="S50" s="32"/>
      <c r="T50" s="32"/>
      <c r="U50" s="33"/>
      <c r="V50" s="34" t="str">
        <f t="shared" si="2"/>
        <v/>
      </c>
      <c r="W50" s="15"/>
      <c r="X50" s="32"/>
      <c r="Y50" s="32"/>
      <c r="Z50" s="32"/>
      <c r="AA50" s="33"/>
      <c r="AB50" s="34" t="str">
        <f t="shared" si="3"/>
        <v/>
      </c>
      <c r="AC50" s="15"/>
      <c r="AD50" s="32"/>
      <c r="AE50" s="32"/>
      <c r="AF50" s="32"/>
      <c r="AG50" s="33"/>
      <c r="AH50" s="34" t="str">
        <f t="shared" si="4"/>
        <v/>
      </c>
      <c r="AI50" s="15"/>
    </row>
    <row r="51" spans="1:35" x14ac:dyDescent="0.25">
      <c r="A51" s="10" t="str">
        <f>IFERROR(IF(A50=Onderwerpen!$C$23+19,"",A50+1),"")</f>
        <v/>
      </c>
      <c r="B51" s="10" t="str">
        <f>IF(C51&lt;=Onderwerpen!$C$4,Onderwerpen!$A$4,IF(C51&lt;=Onderwerpen!$C$5,Onderwerpen!$A$5,IF(C51&lt;=Onderwerpen!$C$6,Onderwerpen!$A$6,IF(C51&lt;=Onderwerpen!$C$7,Onderwerpen!$A$7,IF(C51&lt;=Onderwerpen!$C$8,Onderwerpen!$A$8,IF(C51&lt;=Onderwerpen!$C$9,Onderwerpen!$A$9,IF(C51&lt;=Onderwerpen!C$10,Onderwerpen!$A$10,IF(C51&lt;=Onderwerpen!C$11,Onderwerpen!$A$11,IF(C51&lt;=Onderwerpen!C$12,Onderwerpen!$A$12,IF(C51&lt;=Onderwerpen!C$13,Onderwerpen!$A$13,IF(C51&lt;=Onderwerpen!$C$14,Onderwerpen!$A$14,IF(C51&lt;=Onderwerpen!$C$15,Onderwerpen!$A$15,IF(C51&lt;=Onderwerpen!$C$16,Onderwerpen!$A$16,IF(C51&lt;=Onderwerpen!$C$17,Onderwerpen!$A$17,IF(C51&lt;=Onderwerpen!$C$18,Onderwerpen!$A$18,IF(C51&lt;=Onderwerpen!$C$19,Onderwerpen!$A$19,IF(C51&lt;=Onderwerpen!$C$20,Onderwerpen!$A$20,IF(C51&lt;=Onderwerpen!$C$21,Onderwerpen!$A$21,IF(C51&lt;=Onderwerpen!$C$22,Onderwerpen!$A$22,IF(C51&lt;=Onderwerpen!$C$23,Onderwerpen!$A$22,""))))))))))))))))))))</f>
        <v/>
      </c>
      <c r="C51" s="29" t="str">
        <f>IF(Onderwerpen!$B$4+1=A51,Onderwerpen!$A$5,IF(SUM(Onderwerpen!$B$4:$B$5)+2=A51,Onderwerpen!$A$6,IF(SUM(Onderwerpen!$B$4:$B$6)+3=A51,Onderwerpen!$A$7,IF(SUM(Onderwerpen!$B$4:$B$7)+4=A51,Onderwerpen!$A$8,IF(SUM(Onderwerpen!$B$4:$B$8)+5=A51,Onderwerpen!$A$9,IF(SUM(Onderwerpen!$B$4:$B$9)+6=A51,Onderwerpen!$A$10,IF(SUM(Onderwerpen!$B$4:$B$10)+7=A51,Onderwerpen!$A$11,IF(SUM(Onderwerpen!$B$4:$B$11)+8=A51,Onderwerpen!$A$12,IF(SUM(Onderwerpen!$B$4:$B$12)+9=A51,Onderwerpen!$A$13,IF(SUM(Onderwerpen!$B$4:$B$13)+10=A51,Onderwerpen!$A$14,IF(SUM(Onderwerpen!$B$4:$B$14)+11=A51,Onderwerpen!$A$15,IF(SUM(Onderwerpen!$B$4:$B$15)+12=A51,Onderwerpen!$A$16,IF(SUM(Onderwerpen!$B$4:$B$16)+13=A51,Onderwerpen!$A$17,IF(SUM(Onderwerpen!$B$4:$B$17)+14=A51,Onderwerpen!$A$18,IF(SUM(Onderwerpen!$B$4:$B$18)+15=A51,Onderwerpen!$A$19,IF(SUM(Onderwerpen!$B$4:$B$19)+16=A51,Onderwerpen!$A$20,IF(SUM(Onderwerpen!$B$4:$B$20)+17=A51,Onderwerpen!$A$21,IF(SUM(Onderwerpen!$B$4:$B$21)+18=A51,Onderwerpen!$A$22,IF(SUM(Onderwerpen!$B$4:$B$22)+19=A51,Onderwerpen!$A$23,IFERROR((IF(A51&lt;Onderwerpen!$D$4,A51,IF(AND(A51&gt;Onderwerpen!$D$4,A51&lt;Onderwerpen!$D$5),A51-1,IF(AND(A51&gt;Onderwerpen!$D$5,A51&lt;Onderwerpen!$D$6),A51-2,IF(AND(A51&gt;Onderwerpen!$D$6,A51&lt;Onderwerpen!$D$7),A51-3,IF(AND(A51&gt;Onderwerpen!$D$7,A51&lt;Onderwerpen!$D$8),A51-4,IF(AND(A51&gt;Onderwerpen!$D$8,A51&lt;Onderwerpen!$D$9),A51-5,IF(AND(A51&gt;Onderwerpen!$D$9,A51&lt;Onderwerpen!$D$10),A51-6,IF(AND(A51&gt;Onderwerpen!$D$10,A51&lt;Onderwerpen!$D$11),A51-7,IF(AND(A51&gt;Onderwerpen!$D$11,A51&lt;Onderwerpen!$D$12),A51-8,IF(AND(A51&gt;Onderwerpen!$D$12,A51&lt;Onderwerpen!$D$13),A51-9,IF(AND(A51&gt;Onderwerpen!$D$13,A51&lt;Onderwerpen!$D$14),A51-10,IF(AND(A51&gt;Onderwerpen!$D$14,A51&lt;Onderwerpen!$D$15),A51-11,IF(AND(A51&gt;Onderwerpen!$D$15,A51&lt;Onderwerpen!$D$16),A51-12,IF(AND(A51&gt;Onderwerpen!$D$16,A51&lt;Onderwerpen!$D$17),A51-13,IF(AND(A51&gt;Onderwerpen!$D$17,A51&lt;Onderwerpen!$D$18),A51-14,IF(AND(A51&gt;Onderwerpen!$D$18,A51&lt;Onderwerpen!$D$19),A51-15,IF(AND(A51&gt;Onderwerpen!$D$19,A51&lt;Onderwerpen!$D$20),A51-16,IF(AND(A51&gt;Onderwerpen!$D$20,A51&lt;Onderwerpen!$D$21),A51-17,IF(AND(A51&gt;Onderwerpen!$D$21,A51&lt;Onderwerpen!$D$22),A51-18,IF(A51&gt;Onderwerpen!$D$22,A51-19,"X"))))))))))))))))))))),""))))))))))))))))))))</f>
        <v/>
      </c>
      <c r="D51" s="30" t="str">
        <f>IF(B51="",""&amp;C51,LEFT(B51,FIND(" ",B51)-1)&amp;"."&amp;COUNTIF($B$8:B51,B51))</f>
        <v/>
      </c>
      <c r="E51" s="31"/>
      <c r="F51" s="32"/>
      <c r="G51" s="32"/>
      <c r="H51" s="32"/>
      <c r="I51" s="33"/>
      <c r="J51" s="34" t="str">
        <f t="shared" si="0"/>
        <v/>
      </c>
      <c r="K51" s="15"/>
      <c r="L51" s="32"/>
      <c r="M51" s="32"/>
      <c r="N51" s="32"/>
      <c r="O51" s="33"/>
      <c r="P51" s="34" t="str">
        <f t="shared" si="1"/>
        <v/>
      </c>
      <c r="Q51" s="15"/>
      <c r="R51" s="32"/>
      <c r="S51" s="32"/>
      <c r="T51" s="32"/>
      <c r="U51" s="33"/>
      <c r="V51" s="34" t="str">
        <f t="shared" si="2"/>
        <v/>
      </c>
      <c r="W51" s="15"/>
      <c r="X51" s="32"/>
      <c r="Y51" s="32"/>
      <c r="Z51" s="32"/>
      <c r="AA51" s="33"/>
      <c r="AB51" s="34" t="str">
        <f t="shared" si="3"/>
        <v/>
      </c>
      <c r="AC51" s="15"/>
      <c r="AD51" s="32"/>
      <c r="AE51" s="32"/>
      <c r="AF51" s="32"/>
      <c r="AG51" s="33"/>
      <c r="AH51" s="34" t="str">
        <f t="shared" si="4"/>
        <v/>
      </c>
      <c r="AI51" s="15"/>
    </row>
    <row r="52" spans="1:35" x14ac:dyDescent="0.25">
      <c r="A52" s="10" t="str">
        <f>IFERROR(IF(A51=Onderwerpen!$C$23+19,"",A51+1),"")</f>
        <v/>
      </c>
      <c r="B52" s="10" t="str">
        <f>IF(C52&lt;=Onderwerpen!$C$4,Onderwerpen!$A$4,IF(C52&lt;=Onderwerpen!$C$5,Onderwerpen!$A$5,IF(C52&lt;=Onderwerpen!$C$6,Onderwerpen!$A$6,IF(C52&lt;=Onderwerpen!$C$7,Onderwerpen!$A$7,IF(C52&lt;=Onderwerpen!$C$8,Onderwerpen!$A$8,IF(C52&lt;=Onderwerpen!$C$9,Onderwerpen!$A$9,IF(C52&lt;=Onderwerpen!C$10,Onderwerpen!$A$10,IF(C52&lt;=Onderwerpen!C$11,Onderwerpen!$A$11,IF(C52&lt;=Onderwerpen!C$12,Onderwerpen!$A$12,IF(C52&lt;=Onderwerpen!C$13,Onderwerpen!$A$13,IF(C52&lt;=Onderwerpen!$C$14,Onderwerpen!$A$14,IF(C52&lt;=Onderwerpen!$C$15,Onderwerpen!$A$15,IF(C52&lt;=Onderwerpen!$C$16,Onderwerpen!$A$16,IF(C52&lt;=Onderwerpen!$C$17,Onderwerpen!$A$17,IF(C52&lt;=Onderwerpen!$C$18,Onderwerpen!$A$18,IF(C52&lt;=Onderwerpen!$C$19,Onderwerpen!$A$19,IF(C52&lt;=Onderwerpen!$C$20,Onderwerpen!$A$20,IF(C52&lt;=Onderwerpen!$C$21,Onderwerpen!$A$21,IF(C52&lt;=Onderwerpen!$C$22,Onderwerpen!$A$22,IF(C52&lt;=Onderwerpen!$C$23,Onderwerpen!$A$22,""))))))))))))))))))))</f>
        <v/>
      </c>
      <c r="C52" s="29" t="str">
        <f>IF(Onderwerpen!$B$4+1=A52,Onderwerpen!$A$5,IF(SUM(Onderwerpen!$B$4:$B$5)+2=A52,Onderwerpen!$A$6,IF(SUM(Onderwerpen!$B$4:$B$6)+3=A52,Onderwerpen!$A$7,IF(SUM(Onderwerpen!$B$4:$B$7)+4=A52,Onderwerpen!$A$8,IF(SUM(Onderwerpen!$B$4:$B$8)+5=A52,Onderwerpen!$A$9,IF(SUM(Onderwerpen!$B$4:$B$9)+6=A52,Onderwerpen!$A$10,IF(SUM(Onderwerpen!$B$4:$B$10)+7=A52,Onderwerpen!$A$11,IF(SUM(Onderwerpen!$B$4:$B$11)+8=A52,Onderwerpen!$A$12,IF(SUM(Onderwerpen!$B$4:$B$12)+9=A52,Onderwerpen!$A$13,IF(SUM(Onderwerpen!$B$4:$B$13)+10=A52,Onderwerpen!$A$14,IF(SUM(Onderwerpen!$B$4:$B$14)+11=A52,Onderwerpen!$A$15,IF(SUM(Onderwerpen!$B$4:$B$15)+12=A52,Onderwerpen!$A$16,IF(SUM(Onderwerpen!$B$4:$B$16)+13=A52,Onderwerpen!$A$17,IF(SUM(Onderwerpen!$B$4:$B$17)+14=A52,Onderwerpen!$A$18,IF(SUM(Onderwerpen!$B$4:$B$18)+15=A52,Onderwerpen!$A$19,IF(SUM(Onderwerpen!$B$4:$B$19)+16=A52,Onderwerpen!$A$20,IF(SUM(Onderwerpen!$B$4:$B$20)+17=A52,Onderwerpen!$A$21,IF(SUM(Onderwerpen!$B$4:$B$21)+18=A52,Onderwerpen!$A$22,IF(SUM(Onderwerpen!$B$4:$B$22)+19=A52,Onderwerpen!$A$23,IFERROR((IF(A52&lt;Onderwerpen!$D$4,A52,IF(AND(A52&gt;Onderwerpen!$D$4,A52&lt;Onderwerpen!$D$5),A52-1,IF(AND(A52&gt;Onderwerpen!$D$5,A52&lt;Onderwerpen!$D$6),A52-2,IF(AND(A52&gt;Onderwerpen!$D$6,A52&lt;Onderwerpen!$D$7),A52-3,IF(AND(A52&gt;Onderwerpen!$D$7,A52&lt;Onderwerpen!$D$8),A52-4,IF(AND(A52&gt;Onderwerpen!$D$8,A52&lt;Onderwerpen!$D$9),A52-5,IF(AND(A52&gt;Onderwerpen!$D$9,A52&lt;Onderwerpen!$D$10),A52-6,IF(AND(A52&gt;Onderwerpen!$D$10,A52&lt;Onderwerpen!$D$11),A52-7,IF(AND(A52&gt;Onderwerpen!$D$11,A52&lt;Onderwerpen!$D$12),A52-8,IF(AND(A52&gt;Onderwerpen!$D$12,A52&lt;Onderwerpen!$D$13),A52-9,IF(AND(A52&gt;Onderwerpen!$D$13,A52&lt;Onderwerpen!$D$14),A52-10,IF(AND(A52&gt;Onderwerpen!$D$14,A52&lt;Onderwerpen!$D$15),A52-11,IF(AND(A52&gt;Onderwerpen!$D$15,A52&lt;Onderwerpen!$D$16),A52-12,IF(AND(A52&gt;Onderwerpen!$D$16,A52&lt;Onderwerpen!$D$17),A52-13,IF(AND(A52&gt;Onderwerpen!$D$17,A52&lt;Onderwerpen!$D$18),A52-14,IF(AND(A52&gt;Onderwerpen!$D$18,A52&lt;Onderwerpen!$D$19),A52-15,IF(AND(A52&gt;Onderwerpen!$D$19,A52&lt;Onderwerpen!$D$20),A52-16,IF(AND(A52&gt;Onderwerpen!$D$20,A52&lt;Onderwerpen!$D$21),A52-17,IF(AND(A52&gt;Onderwerpen!$D$21,A52&lt;Onderwerpen!$D$22),A52-18,IF(A52&gt;Onderwerpen!$D$22,A52-19,"X"))))))))))))))))))))),""))))))))))))))))))))</f>
        <v/>
      </c>
      <c r="D52" s="30" t="str">
        <f>IF(B52="",""&amp;C52,LEFT(B52,FIND(" ",B52)-1)&amp;"."&amp;COUNTIF($B$8:B52,B52))</f>
        <v/>
      </c>
      <c r="E52" s="31"/>
      <c r="F52" s="32"/>
      <c r="G52" s="32"/>
      <c r="H52" s="32"/>
      <c r="I52" s="33"/>
      <c r="J52" s="34" t="str">
        <f t="shared" si="0"/>
        <v/>
      </c>
      <c r="K52" s="15"/>
      <c r="L52" s="32"/>
      <c r="M52" s="32"/>
      <c r="N52" s="32"/>
      <c r="O52" s="33"/>
      <c r="P52" s="34" t="str">
        <f t="shared" si="1"/>
        <v/>
      </c>
      <c r="Q52" s="15"/>
      <c r="R52" s="32"/>
      <c r="S52" s="32"/>
      <c r="T52" s="32"/>
      <c r="U52" s="33"/>
      <c r="V52" s="34" t="str">
        <f t="shared" si="2"/>
        <v/>
      </c>
      <c r="W52" s="15"/>
      <c r="X52" s="32"/>
      <c r="Y52" s="32"/>
      <c r="Z52" s="32"/>
      <c r="AA52" s="33"/>
      <c r="AB52" s="34" t="str">
        <f t="shared" si="3"/>
        <v/>
      </c>
      <c r="AC52" s="15"/>
      <c r="AD52" s="32"/>
      <c r="AE52" s="32"/>
      <c r="AF52" s="32"/>
      <c r="AG52" s="33"/>
      <c r="AH52" s="34" t="str">
        <f t="shared" si="4"/>
        <v/>
      </c>
      <c r="AI52" s="15"/>
    </row>
    <row r="53" spans="1:35" x14ac:dyDescent="0.25">
      <c r="A53" s="10" t="str">
        <f>IFERROR(IF(A52=Onderwerpen!$C$23+19,"",A52+1),"")</f>
        <v/>
      </c>
      <c r="B53" s="10" t="str">
        <f>IF(C53&lt;=Onderwerpen!$C$4,Onderwerpen!$A$4,IF(C53&lt;=Onderwerpen!$C$5,Onderwerpen!$A$5,IF(C53&lt;=Onderwerpen!$C$6,Onderwerpen!$A$6,IF(C53&lt;=Onderwerpen!$C$7,Onderwerpen!$A$7,IF(C53&lt;=Onderwerpen!$C$8,Onderwerpen!$A$8,IF(C53&lt;=Onderwerpen!$C$9,Onderwerpen!$A$9,IF(C53&lt;=Onderwerpen!C$10,Onderwerpen!$A$10,IF(C53&lt;=Onderwerpen!C$11,Onderwerpen!$A$11,IF(C53&lt;=Onderwerpen!C$12,Onderwerpen!$A$12,IF(C53&lt;=Onderwerpen!C$13,Onderwerpen!$A$13,IF(C53&lt;=Onderwerpen!$C$14,Onderwerpen!$A$14,IF(C53&lt;=Onderwerpen!$C$15,Onderwerpen!$A$15,IF(C53&lt;=Onderwerpen!$C$16,Onderwerpen!$A$16,IF(C53&lt;=Onderwerpen!$C$17,Onderwerpen!$A$17,IF(C53&lt;=Onderwerpen!$C$18,Onderwerpen!$A$18,IF(C53&lt;=Onderwerpen!$C$19,Onderwerpen!$A$19,IF(C53&lt;=Onderwerpen!$C$20,Onderwerpen!$A$20,IF(C53&lt;=Onderwerpen!$C$21,Onderwerpen!$A$21,IF(C53&lt;=Onderwerpen!$C$22,Onderwerpen!$A$22,IF(C53&lt;=Onderwerpen!$C$23,Onderwerpen!$A$22,""))))))))))))))))))))</f>
        <v/>
      </c>
      <c r="C53" s="29" t="str">
        <f>IF(Onderwerpen!$B$4+1=A53,Onderwerpen!$A$5,IF(SUM(Onderwerpen!$B$4:$B$5)+2=A53,Onderwerpen!$A$6,IF(SUM(Onderwerpen!$B$4:$B$6)+3=A53,Onderwerpen!$A$7,IF(SUM(Onderwerpen!$B$4:$B$7)+4=A53,Onderwerpen!$A$8,IF(SUM(Onderwerpen!$B$4:$B$8)+5=A53,Onderwerpen!$A$9,IF(SUM(Onderwerpen!$B$4:$B$9)+6=A53,Onderwerpen!$A$10,IF(SUM(Onderwerpen!$B$4:$B$10)+7=A53,Onderwerpen!$A$11,IF(SUM(Onderwerpen!$B$4:$B$11)+8=A53,Onderwerpen!$A$12,IF(SUM(Onderwerpen!$B$4:$B$12)+9=A53,Onderwerpen!$A$13,IF(SUM(Onderwerpen!$B$4:$B$13)+10=A53,Onderwerpen!$A$14,IF(SUM(Onderwerpen!$B$4:$B$14)+11=A53,Onderwerpen!$A$15,IF(SUM(Onderwerpen!$B$4:$B$15)+12=A53,Onderwerpen!$A$16,IF(SUM(Onderwerpen!$B$4:$B$16)+13=A53,Onderwerpen!$A$17,IF(SUM(Onderwerpen!$B$4:$B$17)+14=A53,Onderwerpen!$A$18,IF(SUM(Onderwerpen!$B$4:$B$18)+15=A53,Onderwerpen!$A$19,IF(SUM(Onderwerpen!$B$4:$B$19)+16=A53,Onderwerpen!$A$20,IF(SUM(Onderwerpen!$B$4:$B$20)+17=A53,Onderwerpen!$A$21,IF(SUM(Onderwerpen!$B$4:$B$21)+18=A53,Onderwerpen!$A$22,IF(SUM(Onderwerpen!$B$4:$B$22)+19=A53,Onderwerpen!$A$23,IFERROR((IF(A53&lt;Onderwerpen!$D$4,A53,IF(AND(A53&gt;Onderwerpen!$D$4,A53&lt;Onderwerpen!$D$5),A53-1,IF(AND(A53&gt;Onderwerpen!$D$5,A53&lt;Onderwerpen!$D$6),A53-2,IF(AND(A53&gt;Onderwerpen!$D$6,A53&lt;Onderwerpen!$D$7),A53-3,IF(AND(A53&gt;Onderwerpen!$D$7,A53&lt;Onderwerpen!$D$8),A53-4,IF(AND(A53&gt;Onderwerpen!$D$8,A53&lt;Onderwerpen!$D$9),A53-5,IF(AND(A53&gt;Onderwerpen!$D$9,A53&lt;Onderwerpen!$D$10),A53-6,IF(AND(A53&gt;Onderwerpen!$D$10,A53&lt;Onderwerpen!$D$11),A53-7,IF(AND(A53&gt;Onderwerpen!$D$11,A53&lt;Onderwerpen!$D$12),A53-8,IF(AND(A53&gt;Onderwerpen!$D$12,A53&lt;Onderwerpen!$D$13),A53-9,IF(AND(A53&gt;Onderwerpen!$D$13,A53&lt;Onderwerpen!$D$14),A53-10,IF(AND(A53&gt;Onderwerpen!$D$14,A53&lt;Onderwerpen!$D$15),A53-11,IF(AND(A53&gt;Onderwerpen!$D$15,A53&lt;Onderwerpen!$D$16),A53-12,IF(AND(A53&gt;Onderwerpen!$D$16,A53&lt;Onderwerpen!$D$17),A53-13,IF(AND(A53&gt;Onderwerpen!$D$17,A53&lt;Onderwerpen!$D$18),A53-14,IF(AND(A53&gt;Onderwerpen!$D$18,A53&lt;Onderwerpen!$D$19),A53-15,IF(AND(A53&gt;Onderwerpen!$D$19,A53&lt;Onderwerpen!$D$20),A53-16,IF(AND(A53&gt;Onderwerpen!$D$20,A53&lt;Onderwerpen!$D$21),A53-17,IF(AND(A53&gt;Onderwerpen!$D$21,A53&lt;Onderwerpen!$D$22),A53-18,IF(A53&gt;Onderwerpen!$D$22,A53-19,"X"))))))))))))))))))))),""))))))))))))))))))))</f>
        <v/>
      </c>
      <c r="D53" s="30" t="str">
        <f>IF(B53="",""&amp;C53,LEFT(B53,FIND(" ",B53)-1)&amp;"."&amp;COUNTIF($B$8:B53,B53))</f>
        <v/>
      </c>
      <c r="E53" s="31"/>
      <c r="F53" s="32"/>
      <c r="G53" s="32"/>
      <c r="H53" s="32"/>
      <c r="I53" s="33"/>
      <c r="J53" s="34" t="str">
        <f t="shared" si="0"/>
        <v/>
      </c>
      <c r="K53" s="15"/>
      <c r="L53" s="32"/>
      <c r="M53" s="32"/>
      <c r="N53" s="32"/>
      <c r="O53" s="33"/>
      <c r="P53" s="34" t="str">
        <f t="shared" si="1"/>
        <v/>
      </c>
      <c r="Q53" s="15"/>
      <c r="R53" s="32"/>
      <c r="S53" s="32"/>
      <c r="T53" s="32"/>
      <c r="U53" s="33"/>
      <c r="V53" s="34" t="str">
        <f t="shared" si="2"/>
        <v/>
      </c>
      <c r="W53" s="15"/>
      <c r="X53" s="32"/>
      <c r="Y53" s="32"/>
      <c r="Z53" s="32"/>
      <c r="AA53" s="33"/>
      <c r="AB53" s="34" t="str">
        <f t="shared" si="3"/>
        <v/>
      </c>
      <c r="AC53" s="15"/>
      <c r="AD53" s="32"/>
      <c r="AE53" s="32"/>
      <c r="AF53" s="32"/>
      <c r="AG53" s="33"/>
      <c r="AH53" s="34" t="str">
        <f t="shared" si="4"/>
        <v/>
      </c>
      <c r="AI53" s="15"/>
    </row>
    <row r="54" spans="1:35" x14ac:dyDescent="0.25">
      <c r="A54" s="10" t="str">
        <f>IFERROR(IF(A53=Onderwerpen!$C$23+19,"",A53+1),"")</f>
        <v/>
      </c>
      <c r="B54" s="10" t="str">
        <f>IF(C54&lt;=Onderwerpen!$C$4,Onderwerpen!$A$4,IF(C54&lt;=Onderwerpen!$C$5,Onderwerpen!$A$5,IF(C54&lt;=Onderwerpen!$C$6,Onderwerpen!$A$6,IF(C54&lt;=Onderwerpen!$C$7,Onderwerpen!$A$7,IF(C54&lt;=Onderwerpen!$C$8,Onderwerpen!$A$8,IF(C54&lt;=Onderwerpen!$C$9,Onderwerpen!$A$9,IF(C54&lt;=Onderwerpen!C$10,Onderwerpen!$A$10,IF(C54&lt;=Onderwerpen!C$11,Onderwerpen!$A$11,IF(C54&lt;=Onderwerpen!C$12,Onderwerpen!$A$12,IF(C54&lt;=Onderwerpen!C$13,Onderwerpen!$A$13,IF(C54&lt;=Onderwerpen!$C$14,Onderwerpen!$A$14,IF(C54&lt;=Onderwerpen!$C$15,Onderwerpen!$A$15,IF(C54&lt;=Onderwerpen!$C$16,Onderwerpen!$A$16,IF(C54&lt;=Onderwerpen!$C$17,Onderwerpen!$A$17,IF(C54&lt;=Onderwerpen!$C$18,Onderwerpen!$A$18,IF(C54&lt;=Onderwerpen!$C$19,Onderwerpen!$A$19,IF(C54&lt;=Onderwerpen!$C$20,Onderwerpen!$A$20,IF(C54&lt;=Onderwerpen!$C$21,Onderwerpen!$A$21,IF(C54&lt;=Onderwerpen!$C$22,Onderwerpen!$A$22,IF(C54&lt;=Onderwerpen!$C$23,Onderwerpen!$A$22,""))))))))))))))))))))</f>
        <v/>
      </c>
      <c r="C54" s="29" t="str">
        <f>IF(Onderwerpen!$B$4+1=A54,Onderwerpen!$A$5,IF(SUM(Onderwerpen!$B$4:$B$5)+2=A54,Onderwerpen!$A$6,IF(SUM(Onderwerpen!$B$4:$B$6)+3=A54,Onderwerpen!$A$7,IF(SUM(Onderwerpen!$B$4:$B$7)+4=A54,Onderwerpen!$A$8,IF(SUM(Onderwerpen!$B$4:$B$8)+5=A54,Onderwerpen!$A$9,IF(SUM(Onderwerpen!$B$4:$B$9)+6=A54,Onderwerpen!$A$10,IF(SUM(Onderwerpen!$B$4:$B$10)+7=A54,Onderwerpen!$A$11,IF(SUM(Onderwerpen!$B$4:$B$11)+8=A54,Onderwerpen!$A$12,IF(SUM(Onderwerpen!$B$4:$B$12)+9=A54,Onderwerpen!$A$13,IF(SUM(Onderwerpen!$B$4:$B$13)+10=A54,Onderwerpen!$A$14,IF(SUM(Onderwerpen!$B$4:$B$14)+11=A54,Onderwerpen!$A$15,IF(SUM(Onderwerpen!$B$4:$B$15)+12=A54,Onderwerpen!$A$16,IF(SUM(Onderwerpen!$B$4:$B$16)+13=A54,Onderwerpen!$A$17,IF(SUM(Onderwerpen!$B$4:$B$17)+14=A54,Onderwerpen!$A$18,IF(SUM(Onderwerpen!$B$4:$B$18)+15=A54,Onderwerpen!$A$19,IF(SUM(Onderwerpen!$B$4:$B$19)+16=A54,Onderwerpen!$A$20,IF(SUM(Onderwerpen!$B$4:$B$20)+17=A54,Onderwerpen!$A$21,IF(SUM(Onderwerpen!$B$4:$B$21)+18=A54,Onderwerpen!$A$22,IF(SUM(Onderwerpen!$B$4:$B$22)+19=A54,Onderwerpen!$A$23,IFERROR((IF(A54&lt;Onderwerpen!$D$4,A54,IF(AND(A54&gt;Onderwerpen!$D$4,A54&lt;Onderwerpen!$D$5),A54-1,IF(AND(A54&gt;Onderwerpen!$D$5,A54&lt;Onderwerpen!$D$6),A54-2,IF(AND(A54&gt;Onderwerpen!$D$6,A54&lt;Onderwerpen!$D$7),A54-3,IF(AND(A54&gt;Onderwerpen!$D$7,A54&lt;Onderwerpen!$D$8),A54-4,IF(AND(A54&gt;Onderwerpen!$D$8,A54&lt;Onderwerpen!$D$9),A54-5,IF(AND(A54&gt;Onderwerpen!$D$9,A54&lt;Onderwerpen!$D$10),A54-6,IF(AND(A54&gt;Onderwerpen!$D$10,A54&lt;Onderwerpen!$D$11),A54-7,IF(AND(A54&gt;Onderwerpen!$D$11,A54&lt;Onderwerpen!$D$12),A54-8,IF(AND(A54&gt;Onderwerpen!$D$12,A54&lt;Onderwerpen!$D$13),A54-9,IF(AND(A54&gt;Onderwerpen!$D$13,A54&lt;Onderwerpen!$D$14),A54-10,IF(AND(A54&gt;Onderwerpen!$D$14,A54&lt;Onderwerpen!$D$15),A54-11,IF(AND(A54&gt;Onderwerpen!$D$15,A54&lt;Onderwerpen!$D$16),A54-12,IF(AND(A54&gt;Onderwerpen!$D$16,A54&lt;Onderwerpen!$D$17),A54-13,IF(AND(A54&gt;Onderwerpen!$D$17,A54&lt;Onderwerpen!$D$18),A54-14,IF(AND(A54&gt;Onderwerpen!$D$18,A54&lt;Onderwerpen!$D$19),A54-15,IF(AND(A54&gt;Onderwerpen!$D$19,A54&lt;Onderwerpen!$D$20),A54-16,IF(AND(A54&gt;Onderwerpen!$D$20,A54&lt;Onderwerpen!$D$21),A54-17,IF(AND(A54&gt;Onderwerpen!$D$21,A54&lt;Onderwerpen!$D$22),A54-18,IF(A54&gt;Onderwerpen!$D$22,A54-19,"X"))))))))))))))))))))),""))))))))))))))))))))</f>
        <v/>
      </c>
      <c r="D54" s="30" t="str">
        <f>IF(B54="",""&amp;C54,LEFT(B54,FIND(" ",B54)-1)&amp;"."&amp;COUNTIF($B$8:B54,B54))</f>
        <v/>
      </c>
      <c r="E54" s="31"/>
      <c r="F54" s="32"/>
      <c r="G54" s="32"/>
      <c r="H54" s="32"/>
      <c r="I54" s="33"/>
      <c r="J54" s="34" t="str">
        <f t="shared" si="0"/>
        <v/>
      </c>
      <c r="K54" s="15"/>
      <c r="L54" s="32"/>
      <c r="M54" s="32"/>
      <c r="N54" s="32"/>
      <c r="O54" s="33"/>
      <c r="P54" s="34" t="str">
        <f t="shared" si="1"/>
        <v/>
      </c>
      <c r="Q54" s="15"/>
      <c r="R54" s="32"/>
      <c r="S54" s="32"/>
      <c r="T54" s="32"/>
      <c r="U54" s="33"/>
      <c r="V54" s="34" t="str">
        <f t="shared" si="2"/>
        <v/>
      </c>
      <c r="W54" s="15"/>
      <c r="X54" s="32"/>
      <c r="Y54" s="32"/>
      <c r="Z54" s="32"/>
      <c r="AA54" s="33"/>
      <c r="AB54" s="34" t="str">
        <f t="shared" si="3"/>
        <v/>
      </c>
      <c r="AC54" s="15"/>
      <c r="AD54" s="32"/>
      <c r="AE54" s="32"/>
      <c r="AF54" s="32"/>
      <c r="AG54" s="33"/>
      <c r="AH54" s="34" t="str">
        <f t="shared" si="4"/>
        <v/>
      </c>
      <c r="AI54" s="15"/>
    </row>
    <row r="55" spans="1:35" x14ac:dyDescent="0.25">
      <c r="A55" s="10" t="str">
        <f>IFERROR(IF(A54=Onderwerpen!$C$23+19,"",A54+1),"")</f>
        <v/>
      </c>
      <c r="B55" s="10" t="str">
        <f>IF(C55&lt;=Onderwerpen!$C$4,Onderwerpen!$A$4,IF(C55&lt;=Onderwerpen!$C$5,Onderwerpen!$A$5,IF(C55&lt;=Onderwerpen!$C$6,Onderwerpen!$A$6,IF(C55&lt;=Onderwerpen!$C$7,Onderwerpen!$A$7,IF(C55&lt;=Onderwerpen!$C$8,Onderwerpen!$A$8,IF(C55&lt;=Onderwerpen!$C$9,Onderwerpen!$A$9,IF(C55&lt;=Onderwerpen!C$10,Onderwerpen!$A$10,IF(C55&lt;=Onderwerpen!C$11,Onderwerpen!$A$11,IF(C55&lt;=Onderwerpen!C$12,Onderwerpen!$A$12,IF(C55&lt;=Onderwerpen!C$13,Onderwerpen!$A$13,IF(C55&lt;=Onderwerpen!$C$14,Onderwerpen!$A$14,IF(C55&lt;=Onderwerpen!$C$15,Onderwerpen!$A$15,IF(C55&lt;=Onderwerpen!$C$16,Onderwerpen!$A$16,IF(C55&lt;=Onderwerpen!$C$17,Onderwerpen!$A$17,IF(C55&lt;=Onderwerpen!$C$18,Onderwerpen!$A$18,IF(C55&lt;=Onderwerpen!$C$19,Onderwerpen!$A$19,IF(C55&lt;=Onderwerpen!$C$20,Onderwerpen!$A$20,IF(C55&lt;=Onderwerpen!$C$21,Onderwerpen!$A$21,IF(C55&lt;=Onderwerpen!$C$22,Onderwerpen!$A$22,IF(C55&lt;=Onderwerpen!$C$23,Onderwerpen!$A$22,""))))))))))))))))))))</f>
        <v/>
      </c>
      <c r="C55" s="29" t="str">
        <f>IF(Onderwerpen!$B$4+1=A55,Onderwerpen!$A$5,IF(SUM(Onderwerpen!$B$4:$B$5)+2=A55,Onderwerpen!$A$6,IF(SUM(Onderwerpen!$B$4:$B$6)+3=A55,Onderwerpen!$A$7,IF(SUM(Onderwerpen!$B$4:$B$7)+4=A55,Onderwerpen!$A$8,IF(SUM(Onderwerpen!$B$4:$B$8)+5=A55,Onderwerpen!$A$9,IF(SUM(Onderwerpen!$B$4:$B$9)+6=A55,Onderwerpen!$A$10,IF(SUM(Onderwerpen!$B$4:$B$10)+7=A55,Onderwerpen!$A$11,IF(SUM(Onderwerpen!$B$4:$B$11)+8=A55,Onderwerpen!$A$12,IF(SUM(Onderwerpen!$B$4:$B$12)+9=A55,Onderwerpen!$A$13,IF(SUM(Onderwerpen!$B$4:$B$13)+10=A55,Onderwerpen!$A$14,IF(SUM(Onderwerpen!$B$4:$B$14)+11=A55,Onderwerpen!$A$15,IF(SUM(Onderwerpen!$B$4:$B$15)+12=A55,Onderwerpen!$A$16,IF(SUM(Onderwerpen!$B$4:$B$16)+13=A55,Onderwerpen!$A$17,IF(SUM(Onderwerpen!$B$4:$B$17)+14=A55,Onderwerpen!$A$18,IF(SUM(Onderwerpen!$B$4:$B$18)+15=A55,Onderwerpen!$A$19,IF(SUM(Onderwerpen!$B$4:$B$19)+16=A55,Onderwerpen!$A$20,IF(SUM(Onderwerpen!$B$4:$B$20)+17=A55,Onderwerpen!$A$21,IF(SUM(Onderwerpen!$B$4:$B$21)+18=A55,Onderwerpen!$A$22,IF(SUM(Onderwerpen!$B$4:$B$22)+19=A55,Onderwerpen!$A$23,IFERROR((IF(A55&lt;Onderwerpen!$D$4,A55,IF(AND(A55&gt;Onderwerpen!$D$4,A55&lt;Onderwerpen!$D$5),A55-1,IF(AND(A55&gt;Onderwerpen!$D$5,A55&lt;Onderwerpen!$D$6),A55-2,IF(AND(A55&gt;Onderwerpen!$D$6,A55&lt;Onderwerpen!$D$7),A55-3,IF(AND(A55&gt;Onderwerpen!$D$7,A55&lt;Onderwerpen!$D$8),A55-4,IF(AND(A55&gt;Onderwerpen!$D$8,A55&lt;Onderwerpen!$D$9),A55-5,IF(AND(A55&gt;Onderwerpen!$D$9,A55&lt;Onderwerpen!$D$10),A55-6,IF(AND(A55&gt;Onderwerpen!$D$10,A55&lt;Onderwerpen!$D$11),A55-7,IF(AND(A55&gt;Onderwerpen!$D$11,A55&lt;Onderwerpen!$D$12),A55-8,IF(AND(A55&gt;Onderwerpen!$D$12,A55&lt;Onderwerpen!$D$13),A55-9,IF(AND(A55&gt;Onderwerpen!$D$13,A55&lt;Onderwerpen!$D$14),A55-10,IF(AND(A55&gt;Onderwerpen!$D$14,A55&lt;Onderwerpen!$D$15),A55-11,IF(AND(A55&gt;Onderwerpen!$D$15,A55&lt;Onderwerpen!$D$16),A55-12,IF(AND(A55&gt;Onderwerpen!$D$16,A55&lt;Onderwerpen!$D$17),A55-13,IF(AND(A55&gt;Onderwerpen!$D$17,A55&lt;Onderwerpen!$D$18),A55-14,IF(AND(A55&gt;Onderwerpen!$D$18,A55&lt;Onderwerpen!$D$19),A55-15,IF(AND(A55&gt;Onderwerpen!$D$19,A55&lt;Onderwerpen!$D$20),A55-16,IF(AND(A55&gt;Onderwerpen!$D$20,A55&lt;Onderwerpen!$D$21),A55-17,IF(AND(A55&gt;Onderwerpen!$D$21,A55&lt;Onderwerpen!$D$22),A55-18,IF(A55&gt;Onderwerpen!$D$22,A55-19,"X"))))))))))))))))))))),""))))))))))))))))))))</f>
        <v/>
      </c>
      <c r="D55" s="30" t="str">
        <f>IF(B55="",""&amp;C55,LEFT(B55,FIND(" ",B55)-1)&amp;"."&amp;COUNTIF($B$8:B55,B55))</f>
        <v/>
      </c>
      <c r="E55" s="31"/>
      <c r="F55" s="32"/>
      <c r="G55" s="32"/>
      <c r="H55" s="32"/>
      <c r="I55" s="33"/>
      <c r="J55" s="34" t="str">
        <f t="shared" si="0"/>
        <v/>
      </c>
      <c r="K55" s="15"/>
      <c r="L55" s="32"/>
      <c r="M55" s="32"/>
      <c r="N55" s="32"/>
      <c r="O55" s="33"/>
      <c r="P55" s="34" t="str">
        <f t="shared" si="1"/>
        <v/>
      </c>
      <c r="Q55" s="15"/>
      <c r="R55" s="32"/>
      <c r="S55" s="32"/>
      <c r="T55" s="32"/>
      <c r="U55" s="33"/>
      <c r="V55" s="34" t="str">
        <f t="shared" si="2"/>
        <v/>
      </c>
      <c r="W55" s="15"/>
      <c r="X55" s="32"/>
      <c r="Y55" s="32"/>
      <c r="Z55" s="32"/>
      <c r="AA55" s="33"/>
      <c r="AB55" s="34" t="str">
        <f t="shared" si="3"/>
        <v/>
      </c>
      <c r="AC55" s="15"/>
      <c r="AD55" s="32"/>
      <c r="AE55" s="32"/>
      <c r="AF55" s="32"/>
      <c r="AG55" s="33"/>
      <c r="AH55" s="34" t="str">
        <f t="shared" si="4"/>
        <v/>
      </c>
      <c r="AI55" s="15"/>
    </row>
    <row r="56" spans="1:35" x14ac:dyDescent="0.25">
      <c r="A56" s="10" t="str">
        <f>IFERROR(IF(A55=Onderwerpen!$C$23+19,"",A55+1),"")</f>
        <v/>
      </c>
      <c r="B56" s="10" t="str">
        <f>IF(C56&lt;=Onderwerpen!$C$4,Onderwerpen!$A$4,IF(C56&lt;=Onderwerpen!$C$5,Onderwerpen!$A$5,IF(C56&lt;=Onderwerpen!$C$6,Onderwerpen!$A$6,IF(C56&lt;=Onderwerpen!$C$7,Onderwerpen!$A$7,IF(C56&lt;=Onderwerpen!$C$8,Onderwerpen!$A$8,IF(C56&lt;=Onderwerpen!$C$9,Onderwerpen!$A$9,IF(C56&lt;=Onderwerpen!C$10,Onderwerpen!$A$10,IF(C56&lt;=Onderwerpen!C$11,Onderwerpen!$A$11,IF(C56&lt;=Onderwerpen!C$12,Onderwerpen!$A$12,IF(C56&lt;=Onderwerpen!C$13,Onderwerpen!$A$13,IF(C56&lt;=Onderwerpen!$C$14,Onderwerpen!$A$14,IF(C56&lt;=Onderwerpen!$C$15,Onderwerpen!$A$15,IF(C56&lt;=Onderwerpen!$C$16,Onderwerpen!$A$16,IF(C56&lt;=Onderwerpen!$C$17,Onderwerpen!$A$17,IF(C56&lt;=Onderwerpen!$C$18,Onderwerpen!$A$18,IF(C56&lt;=Onderwerpen!$C$19,Onderwerpen!$A$19,IF(C56&lt;=Onderwerpen!$C$20,Onderwerpen!$A$20,IF(C56&lt;=Onderwerpen!$C$21,Onderwerpen!$A$21,IF(C56&lt;=Onderwerpen!$C$22,Onderwerpen!$A$22,IF(C56&lt;=Onderwerpen!$C$23,Onderwerpen!$A$22,""))))))))))))))))))))</f>
        <v/>
      </c>
      <c r="C56" s="29" t="str">
        <f>IF(Onderwerpen!$B$4+1=A56,Onderwerpen!$A$5,IF(SUM(Onderwerpen!$B$4:$B$5)+2=A56,Onderwerpen!$A$6,IF(SUM(Onderwerpen!$B$4:$B$6)+3=A56,Onderwerpen!$A$7,IF(SUM(Onderwerpen!$B$4:$B$7)+4=A56,Onderwerpen!$A$8,IF(SUM(Onderwerpen!$B$4:$B$8)+5=A56,Onderwerpen!$A$9,IF(SUM(Onderwerpen!$B$4:$B$9)+6=A56,Onderwerpen!$A$10,IF(SUM(Onderwerpen!$B$4:$B$10)+7=A56,Onderwerpen!$A$11,IF(SUM(Onderwerpen!$B$4:$B$11)+8=A56,Onderwerpen!$A$12,IF(SUM(Onderwerpen!$B$4:$B$12)+9=A56,Onderwerpen!$A$13,IF(SUM(Onderwerpen!$B$4:$B$13)+10=A56,Onderwerpen!$A$14,IF(SUM(Onderwerpen!$B$4:$B$14)+11=A56,Onderwerpen!$A$15,IF(SUM(Onderwerpen!$B$4:$B$15)+12=A56,Onderwerpen!$A$16,IF(SUM(Onderwerpen!$B$4:$B$16)+13=A56,Onderwerpen!$A$17,IF(SUM(Onderwerpen!$B$4:$B$17)+14=A56,Onderwerpen!$A$18,IF(SUM(Onderwerpen!$B$4:$B$18)+15=A56,Onderwerpen!$A$19,IF(SUM(Onderwerpen!$B$4:$B$19)+16=A56,Onderwerpen!$A$20,IF(SUM(Onderwerpen!$B$4:$B$20)+17=A56,Onderwerpen!$A$21,IF(SUM(Onderwerpen!$B$4:$B$21)+18=A56,Onderwerpen!$A$22,IF(SUM(Onderwerpen!$B$4:$B$22)+19=A56,Onderwerpen!$A$23,IFERROR((IF(A56&lt;Onderwerpen!$D$4,A56,IF(AND(A56&gt;Onderwerpen!$D$4,A56&lt;Onderwerpen!$D$5),A56-1,IF(AND(A56&gt;Onderwerpen!$D$5,A56&lt;Onderwerpen!$D$6),A56-2,IF(AND(A56&gt;Onderwerpen!$D$6,A56&lt;Onderwerpen!$D$7),A56-3,IF(AND(A56&gt;Onderwerpen!$D$7,A56&lt;Onderwerpen!$D$8),A56-4,IF(AND(A56&gt;Onderwerpen!$D$8,A56&lt;Onderwerpen!$D$9),A56-5,IF(AND(A56&gt;Onderwerpen!$D$9,A56&lt;Onderwerpen!$D$10),A56-6,IF(AND(A56&gt;Onderwerpen!$D$10,A56&lt;Onderwerpen!$D$11),A56-7,IF(AND(A56&gt;Onderwerpen!$D$11,A56&lt;Onderwerpen!$D$12),A56-8,IF(AND(A56&gt;Onderwerpen!$D$12,A56&lt;Onderwerpen!$D$13),A56-9,IF(AND(A56&gt;Onderwerpen!$D$13,A56&lt;Onderwerpen!$D$14),A56-10,IF(AND(A56&gt;Onderwerpen!$D$14,A56&lt;Onderwerpen!$D$15),A56-11,IF(AND(A56&gt;Onderwerpen!$D$15,A56&lt;Onderwerpen!$D$16),A56-12,IF(AND(A56&gt;Onderwerpen!$D$16,A56&lt;Onderwerpen!$D$17),A56-13,IF(AND(A56&gt;Onderwerpen!$D$17,A56&lt;Onderwerpen!$D$18),A56-14,IF(AND(A56&gt;Onderwerpen!$D$18,A56&lt;Onderwerpen!$D$19),A56-15,IF(AND(A56&gt;Onderwerpen!$D$19,A56&lt;Onderwerpen!$D$20),A56-16,IF(AND(A56&gt;Onderwerpen!$D$20,A56&lt;Onderwerpen!$D$21),A56-17,IF(AND(A56&gt;Onderwerpen!$D$21,A56&lt;Onderwerpen!$D$22),A56-18,IF(A56&gt;Onderwerpen!$D$22,A56-19,"X"))))))))))))))))))))),""))))))))))))))))))))</f>
        <v/>
      </c>
      <c r="D56" s="30" t="str">
        <f>IF(B56="",""&amp;C56,LEFT(B56,FIND(" ",B56)-1)&amp;"."&amp;COUNTIF($B$8:B56,B56))</f>
        <v/>
      </c>
      <c r="E56" s="31"/>
      <c r="F56" s="32"/>
      <c r="G56" s="32"/>
      <c r="H56" s="32"/>
      <c r="I56" s="33"/>
      <c r="J56" s="34" t="str">
        <f t="shared" si="0"/>
        <v/>
      </c>
      <c r="K56" s="15"/>
      <c r="L56" s="32"/>
      <c r="M56" s="32"/>
      <c r="N56" s="32"/>
      <c r="O56" s="33"/>
      <c r="P56" s="34" t="str">
        <f t="shared" si="1"/>
        <v/>
      </c>
      <c r="Q56" s="15"/>
      <c r="R56" s="32"/>
      <c r="S56" s="32"/>
      <c r="T56" s="32"/>
      <c r="U56" s="33"/>
      <c r="V56" s="34" t="str">
        <f t="shared" si="2"/>
        <v/>
      </c>
      <c r="W56" s="15"/>
      <c r="X56" s="32"/>
      <c r="Y56" s="32"/>
      <c r="Z56" s="32"/>
      <c r="AA56" s="33"/>
      <c r="AB56" s="34" t="str">
        <f t="shared" si="3"/>
        <v/>
      </c>
      <c r="AC56" s="15"/>
      <c r="AD56" s="32"/>
      <c r="AE56" s="32"/>
      <c r="AF56" s="32"/>
      <c r="AG56" s="33"/>
      <c r="AH56" s="34" t="str">
        <f t="shared" si="4"/>
        <v/>
      </c>
      <c r="AI56" s="15"/>
    </row>
    <row r="57" spans="1:35" x14ac:dyDescent="0.25">
      <c r="A57" s="10" t="str">
        <f>IFERROR(IF(A56=Onderwerpen!$C$23+19,"",A56+1),"")</f>
        <v/>
      </c>
      <c r="B57" s="10" t="str">
        <f>IF(C57&lt;=Onderwerpen!$C$4,Onderwerpen!$A$4,IF(C57&lt;=Onderwerpen!$C$5,Onderwerpen!$A$5,IF(C57&lt;=Onderwerpen!$C$6,Onderwerpen!$A$6,IF(C57&lt;=Onderwerpen!$C$7,Onderwerpen!$A$7,IF(C57&lt;=Onderwerpen!$C$8,Onderwerpen!$A$8,IF(C57&lt;=Onderwerpen!$C$9,Onderwerpen!$A$9,IF(C57&lt;=Onderwerpen!C$10,Onderwerpen!$A$10,IF(C57&lt;=Onderwerpen!C$11,Onderwerpen!$A$11,IF(C57&lt;=Onderwerpen!C$12,Onderwerpen!$A$12,IF(C57&lt;=Onderwerpen!C$13,Onderwerpen!$A$13,IF(C57&lt;=Onderwerpen!$C$14,Onderwerpen!$A$14,IF(C57&lt;=Onderwerpen!$C$15,Onderwerpen!$A$15,IF(C57&lt;=Onderwerpen!$C$16,Onderwerpen!$A$16,IF(C57&lt;=Onderwerpen!$C$17,Onderwerpen!$A$17,IF(C57&lt;=Onderwerpen!$C$18,Onderwerpen!$A$18,IF(C57&lt;=Onderwerpen!$C$19,Onderwerpen!$A$19,IF(C57&lt;=Onderwerpen!$C$20,Onderwerpen!$A$20,IF(C57&lt;=Onderwerpen!$C$21,Onderwerpen!$A$21,IF(C57&lt;=Onderwerpen!$C$22,Onderwerpen!$A$22,IF(C57&lt;=Onderwerpen!$C$23,Onderwerpen!$A$22,""))))))))))))))))))))</f>
        <v/>
      </c>
      <c r="C57" s="29" t="str">
        <f>IF(Onderwerpen!$B$4+1=A57,Onderwerpen!$A$5,IF(SUM(Onderwerpen!$B$4:$B$5)+2=A57,Onderwerpen!$A$6,IF(SUM(Onderwerpen!$B$4:$B$6)+3=A57,Onderwerpen!$A$7,IF(SUM(Onderwerpen!$B$4:$B$7)+4=A57,Onderwerpen!$A$8,IF(SUM(Onderwerpen!$B$4:$B$8)+5=A57,Onderwerpen!$A$9,IF(SUM(Onderwerpen!$B$4:$B$9)+6=A57,Onderwerpen!$A$10,IF(SUM(Onderwerpen!$B$4:$B$10)+7=A57,Onderwerpen!$A$11,IF(SUM(Onderwerpen!$B$4:$B$11)+8=A57,Onderwerpen!$A$12,IF(SUM(Onderwerpen!$B$4:$B$12)+9=A57,Onderwerpen!$A$13,IF(SUM(Onderwerpen!$B$4:$B$13)+10=A57,Onderwerpen!$A$14,IF(SUM(Onderwerpen!$B$4:$B$14)+11=A57,Onderwerpen!$A$15,IF(SUM(Onderwerpen!$B$4:$B$15)+12=A57,Onderwerpen!$A$16,IF(SUM(Onderwerpen!$B$4:$B$16)+13=A57,Onderwerpen!$A$17,IF(SUM(Onderwerpen!$B$4:$B$17)+14=A57,Onderwerpen!$A$18,IF(SUM(Onderwerpen!$B$4:$B$18)+15=A57,Onderwerpen!$A$19,IF(SUM(Onderwerpen!$B$4:$B$19)+16=A57,Onderwerpen!$A$20,IF(SUM(Onderwerpen!$B$4:$B$20)+17=A57,Onderwerpen!$A$21,IF(SUM(Onderwerpen!$B$4:$B$21)+18=A57,Onderwerpen!$A$22,IF(SUM(Onderwerpen!$B$4:$B$22)+19=A57,Onderwerpen!$A$23,IFERROR((IF(A57&lt;Onderwerpen!$D$4,A57,IF(AND(A57&gt;Onderwerpen!$D$4,A57&lt;Onderwerpen!$D$5),A57-1,IF(AND(A57&gt;Onderwerpen!$D$5,A57&lt;Onderwerpen!$D$6),A57-2,IF(AND(A57&gt;Onderwerpen!$D$6,A57&lt;Onderwerpen!$D$7),A57-3,IF(AND(A57&gt;Onderwerpen!$D$7,A57&lt;Onderwerpen!$D$8),A57-4,IF(AND(A57&gt;Onderwerpen!$D$8,A57&lt;Onderwerpen!$D$9),A57-5,IF(AND(A57&gt;Onderwerpen!$D$9,A57&lt;Onderwerpen!$D$10),A57-6,IF(AND(A57&gt;Onderwerpen!$D$10,A57&lt;Onderwerpen!$D$11),A57-7,IF(AND(A57&gt;Onderwerpen!$D$11,A57&lt;Onderwerpen!$D$12),A57-8,IF(AND(A57&gt;Onderwerpen!$D$12,A57&lt;Onderwerpen!$D$13),A57-9,IF(AND(A57&gt;Onderwerpen!$D$13,A57&lt;Onderwerpen!$D$14),A57-10,IF(AND(A57&gt;Onderwerpen!$D$14,A57&lt;Onderwerpen!$D$15),A57-11,IF(AND(A57&gt;Onderwerpen!$D$15,A57&lt;Onderwerpen!$D$16),A57-12,IF(AND(A57&gt;Onderwerpen!$D$16,A57&lt;Onderwerpen!$D$17),A57-13,IF(AND(A57&gt;Onderwerpen!$D$17,A57&lt;Onderwerpen!$D$18),A57-14,IF(AND(A57&gt;Onderwerpen!$D$18,A57&lt;Onderwerpen!$D$19),A57-15,IF(AND(A57&gt;Onderwerpen!$D$19,A57&lt;Onderwerpen!$D$20),A57-16,IF(AND(A57&gt;Onderwerpen!$D$20,A57&lt;Onderwerpen!$D$21),A57-17,IF(AND(A57&gt;Onderwerpen!$D$21,A57&lt;Onderwerpen!$D$22),A57-18,IF(A57&gt;Onderwerpen!$D$22,A57-19,"X"))))))))))))))))))))),""))))))))))))))))))))</f>
        <v/>
      </c>
      <c r="D57" s="30" t="str">
        <f>IF(B57="",""&amp;C57,LEFT(B57,FIND(" ",B57)-1)&amp;"."&amp;COUNTIF($B$8:B57,B57))</f>
        <v/>
      </c>
      <c r="E57" s="31"/>
      <c r="F57" s="32"/>
      <c r="G57" s="32"/>
      <c r="H57" s="32"/>
      <c r="I57" s="33"/>
      <c r="J57" s="34" t="str">
        <f t="shared" si="0"/>
        <v/>
      </c>
      <c r="K57" s="15"/>
      <c r="L57" s="32"/>
      <c r="M57" s="32"/>
      <c r="N57" s="32"/>
      <c r="O57" s="33"/>
      <c r="P57" s="34" t="str">
        <f t="shared" si="1"/>
        <v/>
      </c>
      <c r="Q57" s="15"/>
      <c r="R57" s="32"/>
      <c r="S57" s="32"/>
      <c r="T57" s="32"/>
      <c r="U57" s="33"/>
      <c r="V57" s="34" t="str">
        <f t="shared" si="2"/>
        <v/>
      </c>
      <c r="W57" s="15"/>
      <c r="X57" s="32"/>
      <c r="Y57" s="32"/>
      <c r="Z57" s="32"/>
      <c r="AA57" s="33"/>
      <c r="AB57" s="34" t="str">
        <f t="shared" si="3"/>
        <v/>
      </c>
      <c r="AC57" s="15"/>
      <c r="AD57" s="32"/>
      <c r="AE57" s="32"/>
      <c r="AF57" s="32"/>
      <c r="AG57" s="33"/>
      <c r="AH57" s="34" t="str">
        <f t="shared" si="4"/>
        <v/>
      </c>
      <c r="AI57" s="15"/>
    </row>
    <row r="58" spans="1:35" x14ac:dyDescent="0.25">
      <c r="A58" s="10" t="str">
        <f>IFERROR(IF(A57=Onderwerpen!$C$23+19,"",A57+1),"")</f>
        <v/>
      </c>
      <c r="B58" s="10" t="str">
        <f>IF(C58&lt;=Onderwerpen!$C$4,Onderwerpen!$A$4,IF(C58&lt;=Onderwerpen!$C$5,Onderwerpen!$A$5,IF(C58&lt;=Onderwerpen!$C$6,Onderwerpen!$A$6,IF(C58&lt;=Onderwerpen!$C$7,Onderwerpen!$A$7,IF(C58&lt;=Onderwerpen!$C$8,Onderwerpen!$A$8,IF(C58&lt;=Onderwerpen!$C$9,Onderwerpen!$A$9,IF(C58&lt;=Onderwerpen!C$10,Onderwerpen!$A$10,IF(C58&lt;=Onderwerpen!C$11,Onderwerpen!$A$11,IF(C58&lt;=Onderwerpen!C$12,Onderwerpen!$A$12,IF(C58&lt;=Onderwerpen!C$13,Onderwerpen!$A$13,IF(C58&lt;=Onderwerpen!$C$14,Onderwerpen!$A$14,IF(C58&lt;=Onderwerpen!$C$15,Onderwerpen!$A$15,IF(C58&lt;=Onderwerpen!$C$16,Onderwerpen!$A$16,IF(C58&lt;=Onderwerpen!$C$17,Onderwerpen!$A$17,IF(C58&lt;=Onderwerpen!$C$18,Onderwerpen!$A$18,IF(C58&lt;=Onderwerpen!$C$19,Onderwerpen!$A$19,IF(C58&lt;=Onderwerpen!$C$20,Onderwerpen!$A$20,IF(C58&lt;=Onderwerpen!$C$21,Onderwerpen!$A$21,IF(C58&lt;=Onderwerpen!$C$22,Onderwerpen!$A$22,IF(C58&lt;=Onderwerpen!$C$23,Onderwerpen!$A$22,""))))))))))))))))))))</f>
        <v/>
      </c>
      <c r="C58" s="29" t="str">
        <f>IF(Onderwerpen!$B$4+1=A58,Onderwerpen!$A$5,IF(SUM(Onderwerpen!$B$4:$B$5)+2=A58,Onderwerpen!$A$6,IF(SUM(Onderwerpen!$B$4:$B$6)+3=A58,Onderwerpen!$A$7,IF(SUM(Onderwerpen!$B$4:$B$7)+4=A58,Onderwerpen!$A$8,IF(SUM(Onderwerpen!$B$4:$B$8)+5=A58,Onderwerpen!$A$9,IF(SUM(Onderwerpen!$B$4:$B$9)+6=A58,Onderwerpen!$A$10,IF(SUM(Onderwerpen!$B$4:$B$10)+7=A58,Onderwerpen!$A$11,IF(SUM(Onderwerpen!$B$4:$B$11)+8=A58,Onderwerpen!$A$12,IF(SUM(Onderwerpen!$B$4:$B$12)+9=A58,Onderwerpen!$A$13,IF(SUM(Onderwerpen!$B$4:$B$13)+10=A58,Onderwerpen!$A$14,IF(SUM(Onderwerpen!$B$4:$B$14)+11=A58,Onderwerpen!$A$15,IF(SUM(Onderwerpen!$B$4:$B$15)+12=A58,Onderwerpen!$A$16,IF(SUM(Onderwerpen!$B$4:$B$16)+13=A58,Onderwerpen!$A$17,IF(SUM(Onderwerpen!$B$4:$B$17)+14=A58,Onderwerpen!$A$18,IF(SUM(Onderwerpen!$B$4:$B$18)+15=A58,Onderwerpen!$A$19,IF(SUM(Onderwerpen!$B$4:$B$19)+16=A58,Onderwerpen!$A$20,IF(SUM(Onderwerpen!$B$4:$B$20)+17=A58,Onderwerpen!$A$21,IF(SUM(Onderwerpen!$B$4:$B$21)+18=A58,Onderwerpen!$A$22,IF(SUM(Onderwerpen!$B$4:$B$22)+19=A58,Onderwerpen!$A$23,IFERROR((IF(A58&lt;Onderwerpen!$D$4,A58,IF(AND(A58&gt;Onderwerpen!$D$4,A58&lt;Onderwerpen!$D$5),A58-1,IF(AND(A58&gt;Onderwerpen!$D$5,A58&lt;Onderwerpen!$D$6),A58-2,IF(AND(A58&gt;Onderwerpen!$D$6,A58&lt;Onderwerpen!$D$7),A58-3,IF(AND(A58&gt;Onderwerpen!$D$7,A58&lt;Onderwerpen!$D$8),A58-4,IF(AND(A58&gt;Onderwerpen!$D$8,A58&lt;Onderwerpen!$D$9),A58-5,IF(AND(A58&gt;Onderwerpen!$D$9,A58&lt;Onderwerpen!$D$10),A58-6,IF(AND(A58&gt;Onderwerpen!$D$10,A58&lt;Onderwerpen!$D$11),A58-7,IF(AND(A58&gt;Onderwerpen!$D$11,A58&lt;Onderwerpen!$D$12),A58-8,IF(AND(A58&gt;Onderwerpen!$D$12,A58&lt;Onderwerpen!$D$13),A58-9,IF(AND(A58&gt;Onderwerpen!$D$13,A58&lt;Onderwerpen!$D$14),A58-10,IF(AND(A58&gt;Onderwerpen!$D$14,A58&lt;Onderwerpen!$D$15),A58-11,IF(AND(A58&gt;Onderwerpen!$D$15,A58&lt;Onderwerpen!$D$16),A58-12,IF(AND(A58&gt;Onderwerpen!$D$16,A58&lt;Onderwerpen!$D$17),A58-13,IF(AND(A58&gt;Onderwerpen!$D$17,A58&lt;Onderwerpen!$D$18),A58-14,IF(AND(A58&gt;Onderwerpen!$D$18,A58&lt;Onderwerpen!$D$19),A58-15,IF(AND(A58&gt;Onderwerpen!$D$19,A58&lt;Onderwerpen!$D$20),A58-16,IF(AND(A58&gt;Onderwerpen!$D$20,A58&lt;Onderwerpen!$D$21),A58-17,IF(AND(A58&gt;Onderwerpen!$D$21,A58&lt;Onderwerpen!$D$22),A58-18,IF(A58&gt;Onderwerpen!$D$22,A58-19,"X"))))))))))))))))))))),""))))))))))))))))))))</f>
        <v/>
      </c>
      <c r="D58" s="30" t="str">
        <f>IF(B58="",""&amp;C58,LEFT(B58,FIND(" ",B58)-1)&amp;"."&amp;COUNTIF($B$8:B58,B58))</f>
        <v/>
      </c>
      <c r="E58" s="31"/>
      <c r="F58" s="32"/>
      <c r="G58" s="32"/>
      <c r="H58" s="32"/>
      <c r="I58" s="33"/>
      <c r="J58" s="34" t="str">
        <f t="shared" si="0"/>
        <v/>
      </c>
      <c r="K58" s="15"/>
      <c r="L58" s="32"/>
      <c r="M58" s="32"/>
      <c r="N58" s="32"/>
      <c r="O58" s="33"/>
      <c r="P58" s="34" t="str">
        <f t="shared" si="1"/>
        <v/>
      </c>
      <c r="Q58" s="15"/>
      <c r="R58" s="32"/>
      <c r="S58" s="32"/>
      <c r="T58" s="32"/>
      <c r="U58" s="33"/>
      <c r="V58" s="34" t="str">
        <f t="shared" si="2"/>
        <v/>
      </c>
      <c r="W58" s="15"/>
      <c r="X58" s="32"/>
      <c r="Y58" s="32"/>
      <c r="Z58" s="32"/>
      <c r="AA58" s="33"/>
      <c r="AB58" s="34" t="str">
        <f t="shared" si="3"/>
        <v/>
      </c>
      <c r="AC58" s="15"/>
      <c r="AD58" s="32"/>
      <c r="AE58" s="32"/>
      <c r="AF58" s="32"/>
      <c r="AG58" s="33"/>
      <c r="AH58" s="34" t="str">
        <f t="shared" si="4"/>
        <v/>
      </c>
      <c r="AI58" s="15"/>
    </row>
    <row r="59" spans="1:35" x14ac:dyDescent="0.25">
      <c r="A59" s="10" t="str">
        <f>IFERROR(IF(A58=Onderwerpen!$C$23+19,"",A58+1),"")</f>
        <v/>
      </c>
      <c r="B59" s="10" t="str">
        <f>IF(C59&lt;=Onderwerpen!$C$4,Onderwerpen!$A$4,IF(C59&lt;=Onderwerpen!$C$5,Onderwerpen!$A$5,IF(C59&lt;=Onderwerpen!$C$6,Onderwerpen!$A$6,IF(C59&lt;=Onderwerpen!$C$7,Onderwerpen!$A$7,IF(C59&lt;=Onderwerpen!$C$8,Onderwerpen!$A$8,IF(C59&lt;=Onderwerpen!$C$9,Onderwerpen!$A$9,IF(C59&lt;=Onderwerpen!C$10,Onderwerpen!$A$10,IF(C59&lt;=Onderwerpen!C$11,Onderwerpen!$A$11,IF(C59&lt;=Onderwerpen!C$12,Onderwerpen!$A$12,IF(C59&lt;=Onderwerpen!C$13,Onderwerpen!$A$13,IF(C59&lt;=Onderwerpen!$C$14,Onderwerpen!$A$14,IF(C59&lt;=Onderwerpen!$C$15,Onderwerpen!$A$15,IF(C59&lt;=Onderwerpen!$C$16,Onderwerpen!$A$16,IF(C59&lt;=Onderwerpen!$C$17,Onderwerpen!$A$17,IF(C59&lt;=Onderwerpen!$C$18,Onderwerpen!$A$18,IF(C59&lt;=Onderwerpen!$C$19,Onderwerpen!$A$19,IF(C59&lt;=Onderwerpen!$C$20,Onderwerpen!$A$20,IF(C59&lt;=Onderwerpen!$C$21,Onderwerpen!$A$21,IF(C59&lt;=Onderwerpen!$C$22,Onderwerpen!$A$22,IF(C59&lt;=Onderwerpen!$C$23,Onderwerpen!$A$22,""))))))))))))))))))))</f>
        <v/>
      </c>
      <c r="C59" s="29" t="str">
        <f>IF(Onderwerpen!$B$4+1=A59,Onderwerpen!$A$5,IF(SUM(Onderwerpen!$B$4:$B$5)+2=A59,Onderwerpen!$A$6,IF(SUM(Onderwerpen!$B$4:$B$6)+3=A59,Onderwerpen!$A$7,IF(SUM(Onderwerpen!$B$4:$B$7)+4=A59,Onderwerpen!$A$8,IF(SUM(Onderwerpen!$B$4:$B$8)+5=A59,Onderwerpen!$A$9,IF(SUM(Onderwerpen!$B$4:$B$9)+6=A59,Onderwerpen!$A$10,IF(SUM(Onderwerpen!$B$4:$B$10)+7=A59,Onderwerpen!$A$11,IF(SUM(Onderwerpen!$B$4:$B$11)+8=A59,Onderwerpen!$A$12,IF(SUM(Onderwerpen!$B$4:$B$12)+9=A59,Onderwerpen!$A$13,IF(SUM(Onderwerpen!$B$4:$B$13)+10=A59,Onderwerpen!$A$14,IF(SUM(Onderwerpen!$B$4:$B$14)+11=A59,Onderwerpen!$A$15,IF(SUM(Onderwerpen!$B$4:$B$15)+12=A59,Onderwerpen!$A$16,IF(SUM(Onderwerpen!$B$4:$B$16)+13=A59,Onderwerpen!$A$17,IF(SUM(Onderwerpen!$B$4:$B$17)+14=A59,Onderwerpen!$A$18,IF(SUM(Onderwerpen!$B$4:$B$18)+15=A59,Onderwerpen!$A$19,IF(SUM(Onderwerpen!$B$4:$B$19)+16=A59,Onderwerpen!$A$20,IF(SUM(Onderwerpen!$B$4:$B$20)+17=A59,Onderwerpen!$A$21,IF(SUM(Onderwerpen!$B$4:$B$21)+18=A59,Onderwerpen!$A$22,IF(SUM(Onderwerpen!$B$4:$B$22)+19=A59,Onderwerpen!$A$23,IFERROR((IF(A59&lt;Onderwerpen!$D$4,A59,IF(AND(A59&gt;Onderwerpen!$D$4,A59&lt;Onderwerpen!$D$5),A59-1,IF(AND(A59&gt;Onderwerpen!$D$5,A59&lt;Onderwerpen!$D$6),A59-2,IF(AND(A59&gt;Onderwerpen!$D$6,A59&lt;Onderwerpen!$D$7),A59-3,IF(AND(A59&gt;Onderwerpen!$D$7,A59&lt;Onderwerpen!$D$8),A59-4,IF(AND(A59&gt;Onderwerpen!$D$8,A59&lt;Onderwerpen!$D$9),A59-5,IF(AND(A59&gt;Onderwerpen!$D$9,A59&lt;Onderwerpen!$D$10),A59-6,IF(AND(A59&gt;Onderwerpen!$D$10,A59&lt;Onderwerpen!$D$11),A59-7,IF(AND(A59&gt;Onderwerpen!$D$11,A59&lt;Onderwerpen!$D$12),A59-8,IF(AND(A59&gt;Onderwerpen!$D$12,A59&lt;Onderwerpen!$D$13),A59-9,IF(AND(A59&gt;Onderwerpen!$D$13,A59&lt;Onderwerpen!$D$14),A59-10,IF(AND(A59&gt;Onderwerpen!$D$14,A59&lt;Onderwerpen!$D$15),A59-11,IF(AND(A59&gt;Onderwerpen!$D$15,A59&lt;Onderwerpen!$D$16),A59-12,IF(AND(A59&gt;Onderwerpen!$D$16,A59&lt;Onderwerpen!$D$17),A59-13,IF(AND(A59&gt;Onderwerpen!$D$17,A59&lt;Onderwerpen!$D$18),A59-14,IF(AND(A59&gt;Onderwerpen!$D$18,A59&lt;Onderwerpen!$D$19),A59-15,IF(AND(A59&gt;Onderwerpen!$D$19,A59&lt;Onderwerpen!$D$20),A59-16,IF(AND(A59&gt;Onderwerpen!$D$20,A59&lt;Onderwerpen!$D$21),A59-17,IF(AND(A59&gt;Onderwerpen!$D$21,A59&lt;Onderwerpen!$D$22),A59-18,IF(A59&gt;Onderwerpen!$D$22,A59-19,"X"))))))))))))))))))))),""))))))))))))))))))))</f>
        <v/>
      </c>
      <c r="D59" s="30" t="str">
        <f>IF(B59="",""&amp;C59,LEFT(B59,FIND(" ",B59)-1)&amp;"."&amp;COUNTIF($B$8:B59,B59))</f>
        <v/>
      </c>
      <c r="E59" s="31"/>
      <c r="F59" s="32"/>
      <c r="G59" s="32"/>
      <c r="H59" s="32"/>
      <c r="I59" s="33"/>
      <c r="J59" s="34" t="str">
        <f t="shared" si="0"/>
        <v/>
      </c>
      <c r="K59" s="15"/>
      <c r="L59" s="32"/>
      <c r="M59" s="32"/>
      <c r="N59" s="32"/>
      <c r="O59" s="33"/>
      <c r="P59" s="34" t="str">
        <f t="shared" si="1"/>
        <v/>
      </c>
      <c r="Q59" s="15"/>
      <c r="R59" s="32"/>
      <c r="S59" s="32"/>
      <c r="T59" s="32"/>
      <c r="U59" s="33"/>
      <c r="V59" s="34" t="str">
        <f t="shared" si="2"/>
        <v/>
      </c>
      <c r="W59" s="15"/>
      <c r="X59" s="32"/>
      <c r="Y59" s="32"/>
      <c r="Z59" s="32"/>
      <c r="AA59" s="33"/>
      <c r="AB59" s="34" t="str">
        <f t="shared" si="3"/>
        <v/>
      </c>
      <c r="AC59" s="15"/>
      <c r="AD59" s="32"/>
      <c r="AE59" s="32"/>
      <c r="AF59" s="32"/>
      <c r="AG59" s="33"/>
      <c r="AH59" s="34" t="str">
        <f t="shared" si="4"/>
        <v/>
      </c>
      <c r="AI59" s="15"/>
    </row>
    <row r="60" spans="1:35" x14ac:dyDescent="0.25">
      <c r="A60" s="10" t="str">
        <f>IFERROR(IF(A59=Onderwerpen!$C$23+19,"",A59+1),"")</f>
        <v/>
      </c>
      <c r="B60" s="10" t="str">
        <f>IF(C60&lt;=Onderwerpen!$C$4,Onderwerpen!$A$4,IF(C60&lt;=Onderwerpen!$C$5,Onderwerpen!$A$5,IF(C60&lt;=Onderwerpen!$C$6,Onderwerpen!$A$6,IF(C60&lt;=Onderwerpen!$C$7,Onderwerpen!$A$7,IF(C60&lt;=Onderwerpen!$C$8,Onderwerpen!$A$8,IF(C60&lt;=Onderwerpen!$C$9,Onderwerpen!$A$9,IF(C60&lt;=Onderwerpen!C$10,Onderwerpen!$A$10,IF(C60&lt;=Onderwerpen!C$11,Onderwerpen!$A$11,IF(C60&lt;=Onderwerpen!C$12,Onderwerpen!$A$12,IF(C60&lt;=Onderwerpen!C$13,Onderwerpen!$A$13,IF(C60&lt;=Onderwerpen!$C$14,Onderwerpen!$A$14,IF(C60&lt;=Onderwerpen!$C$15,Onderwerpen!$A$15,IF(C60&lt;=Onderwerpen!$C$16,Onderwerpen!$A$16,IF(C60&lt;=Onderwerpen!$C$17,Onderwerpen!$A$17,IF(C60&lt;=Onderwerpen!$C$18,Onderwerpen!$A$18,IF(C60&lt;=Onderwerpen!$C$19,Onderwerpen!$A$19,IF(C60&lt;=Onderwerpen!$C$20,Onderwerpen!$A$20,IF(C60&lt;=Onderwerpen!$C$21,Onderwerpen!$A$21,IF(C60&lt;=Onderwerpen!$C$22,Onderwerpen!$A$22,IF(C60&lt;=Onderwerpen!$C$23,Onderwerpen!$A$22,""))))))))))))))))))))</f>
        <v/>
      </c>
      <c r="C60" s="29" t="str">
        <f>IF(Onderwerpen!$B$4+1=A60,Onderwerpen!$A$5,IF(SUM(Onderwerpen!$B$4:$B$5)+2=A60,Onderwerpen!$A$6,IF(SUM(Onderwerpen!$B$4:$B$6)+3=A60,Onderwerpen!$A$7,IF(SUM(Onderwerpen!$B$4:$B$7)+4=A60,Onderwerpen!$A$8,IF(SUM(Onderwerpen!$B$4:$B$8)+5=A60,Onderwerpen!$A$9,IF(SUM(Onderwerpen!$B$4:$B$9)+6=A60,Onderwerpen!$A$10,IF(SUM(Onderwerpen!$B$4:$B$10)+7=A60,Onderwerpen!$A$11,IF(SUM(Onderwerpen!$B$4:$B$11)+8=A60,Onderwerpen!$A$12,IF(SUM(Onderwerpen!$B$4:$B$12)+9=A60,Onderwerpen!$A$13,IF(SUM(Onderwerpen!$B$4:$B$13)+10=A60,Onderwerpen!$A$14,IF(SUM(Onderwerpen!$B$4:$B$14)+11=A60,Onderwerpen!$A$15,IF(SUM(Onderwerpen!$B$4:$B$15)+12=A60,Onderwerpen!$A$16,IF(SUM(Onderwerpen!$B$4:$B$16)+13=A60,Onderwerpen!$A$17,IF(SUM(Onderwerpen!$B$4:$B$17)+14=A60,Onderwerpen!$A$18,IF(SUM(Onderwerpen!$B$4:$B$18)+15=A60,Onderwerpen!$A$19,IF(SUM(Onderwerpen!$B$4:$B$19)+16=A60,Onderwerpen!$A$20,IF(SUM(Onderwerpen!$B$4:$B$20)+17=A60,Onderwerpen!$A$21,IF(SUM(Onderwerpen!$B$4:$B$21)+18=A60,Onderwerpen!$A$22,IF(SUM(Onderwerpen!$B$4:$B$22)+19=A60,Onderwerpen!$A$23,IFERROR((IF(A60&lt;Onderwerpen!$D$4,A60,IF(AND(A60&gt;Onderwerpen!$D$4,A60&lt;Onderwerpen!$D$5),A60-1,IF(AND(A60&gt;Onderwerpen!$D$5,A60&lt;Onderwerpen!$D$6),A60-2,IF(AND(A60&gt;Onderwerpen!$D$6,A60&lt;Onderwerpen!$D$7),A60-3,IF(AND(A60&gt;Onderwerpen!$D$7,A60&lt;Onderwerpen!$D$8),A60-4,IF(AND(A60&gt;Onderwerpen!$D$8,A60&lt;Onderwerpen!$D$9),A60-5,IF(AND(A60&gt;Onderwerpen!$D$9,A60&lt;Onderwerpen!$D$10),A60-6,IF(AND(A60&gt;Onderwerpen!$D$10,A60&lt;Onderwerpen!$D$11),A60-7,IF(AND(A60&gt;Onderwerpen!$D$11,A60&lt;Onderwerpen!$D$12),A60-8,IF(AND(A60&gt;Onderwerpen!$D$12,A60&lt;Onderwerpen!$D$13),A60-9,IF(AND(A60&gt;Onderwerpen!$D$13,A60&lt;Onderwerpen!$D$14),A60-10,IF(AND(A60&gt;Onderwerpen!$D$14,A60&lt;Onderwerpen!$D$15),A60-11,IF(AND(A60&gt;Onderwerpen!$D$15,A60&lt;Onderwerpen!$D$16),A60-12,IF(AND(A60&gt;Onderwerpen!$D$16,A60&lt;Onderwerpen!$D$17),A60-13,IF(AND(A60&gt;Onderwerpen!$D$17,A60&lt;Onderwerpen!$D$18),A60-14,IF(AND(A60&gt;Onderwerpen!$D$18,A60&lt;Onderwerpen!$D$19),A60-15,IF(AND(A60&gt;Onderwerpen!$D$19,A60&lt;Onderwerpen!$D$20),A60-16,IF(AND(A60&gt;Onderwerpen!$D$20,A60&lt;Onderwerpen!$D$21),A60-17,IF(AND(A60&gt;Onderwerpen!$D$21,A60&lt;Onderwerpen!$D$22),A60-18,IF(A60&gt;Onderwerpen!$D$22,A60-19,"X"))))))))))))))))))))),""))))))))))))))))))))</f>
        <v/>
      </c>
      <c r="D60" s="30" t="str">
        <f>IF(B60="",""&amp;C60,LEFT(B60,FIND(" ",B60)-1)&amp;"."&amp;COUNTIF($B$8:B60,B60))</f>
        <v/>
      </c>
      <c r="E60" s="31"/>
      <c r="F60" s="32"/>
      <c r="G60" s="32"/>
      <c r="H60" s="32"/>
      <c r="I60" s="33"/>
      <c r="J60" s="34" t="str">
        <f t="shared" si="0"/>
        <v/>
      </c>
      <c r="K60" s="15"/>
      <c r="L60" s="32"/>
      <c r="M60" s="32"/>
      <c r="N60" s="32"/>
      <c r="O60" s="33"/>
      <c r="P60" s="34" t="str">
        <f t="shared" si="1"/>
        <v/>
      </c>
      <c r="Q60" s="15"/>
      <c r="R60" s="32"/>
      <c r="S60" s="32"/>
      <c r="T60" s="32"/>
      <c r="U60" s="33"/>
      <c r="V60" s="34" t="str">
        <f t="shared" si="2"/>
        <v/>
      </c>
      <c r="W60" s="15"/>
      <c r="X60" s="32"/>
      <c r="Y60" s="32"/>
      <c r="Z60" s="32"/>
      <c r="AA60" s="33"/>
      <c r="AB60" s="34" t="str">
        <f t="shared" si="3"/>
        <v/>
      </c>
      <c r="AC60" s="15"/>
      <c r="AD60" s="32"/>
      <c r="AE60" s="32"/>
      <c r="AF60" s="32"/>
      <c r="AG60" s="33"/>
      <c r="AH60" s="34" t="str">
        <f t="shared" si="4"/>
        <v/>
      </c>
      <c r="AI60" s="15"/>
    </row>
    <row r="61" spans="1:35" x14ac:dyDescent="0.25">
      <c r="A61" s="10" t="str">
        <f>IFERROR(IF(A60=Onderwerpen!$C$23+19,"",A60+1),"")</f>
        <v/>
      </c>
      <c r="B61" s="10" t="str">
        <f>IF(C61&lt;=Onderwerpen!$C$4,Onderwerpen!$A$4,IF(C61&lt;=Onderwerpen!$C$5,Onderwerpen!$A$5,IF(C61&lt;=Onderwerpen!$C$6,Onderwerpen!$A$6,IF(C61&lt;=Onderwerpen!$C$7,Onderwerpen!$A$7,IF(C61&lt;=Onderwerpen!$C$8,Onderwerpen!$A$8,IF(C61&lt;=Onderwerpen!$C$9,Onderwerpen!$A$9,IF(C61&lt;=Onderwerpen!C$10,Onderwerpen!$A$10,IF(C61&lt;=Onderwerpen!C$11,Onderwerpen!$A$11,IF(C61&lt;=Onderwerpen!C$12,Onderwerpen!$A$12,IF(C61&lt;=Onderwerpen!C$13,Onderwerpen!$A$13,IF(C61&lt;=Onderwerpen!$C$14,Onderwerpen!$A$14,IF(C61&lt;=Onderwerpen!$C$15,Onderwerpen!$A$15,IF(C61&lt;=Onderwerpen!$C$16,Onderwerpen!$A$16,IF(C61&lt;=Onderwerpen!$C$17,Onderwerpen!$A$17,IF(C61&lt;=Onderwerpen!$C$18,Onderwerpen!$A$18,IF(C61&lt;=Onderwerpen!$C$19,Onderwerpen!$A$19,IF(C61&lt;=Onderwerpen!$C$20,Onderwerpen!$A$20,IF(C61&lt;=Onderwerpen!$C$21,Onderwerpen!$A$21,IF(C61&lt;=Onderwerpen!$C$22,Onderwerpen!$A$22,IF(C61&lt;=Onderwerpen!$C$23,Onderwerpen!$A$22,""))))))))))))))))))))</f>
        <v/>
      </c>
      <c r="C61" s="29" t="str">
        <f>IF(Onderwerpen!$B$4+1=A61,Onderwerpen!$A$5,IF(SUM(Onderwerpen!$B$4:$B$5)+2=A61,Onderwerpen!$A$6,IF(SUM(Onderwerpen!$B$4:$B$6)+3=A61,Onderwerpen!$A$7,IF(SUM(Onderwerpen!$B$4:$B$7)+4=A61,Onderwerpen!$A$8,IF(SUM(Onderwerpen!$B$4:$B$8)+5=A61,Onderwerpen!$A$9,IF(SUM(Onderwerpen!$B$4:$B$9)+6=A61,Onderwerpen!$A$10,IF(SUM(Onderwerpen!$B$4:$B$10)+7=A61,Onderwerpen!$A$11,IF(SUM(Onderwerpen!$B$4:$B$11)+8=A61,Onderwerpen!$A$12,IF(SUM(Onderwerpen!$B$4:$B$12)+9=A61,Onderwerpen!$A$13,IF(SUM(Onderwerpen!$B$4:$B$13)+10=A61,Onderwerpen!$A$14,IF(SUM(Onderwerpen!$B$4:$B$14)+11=A61,Onderwerpen!$A$15,IF(SUM(Onderwerpen!$B$4:$B$15)+12=A61,Onderwerpen!$A$16,IF(SUM(Onderwerpen!$B$4:$B$16)+13=A61,Onderwerpen!$A$17,IF(SUM(Onderwerpen!$B$4:$B$17)+14=A61,Onderwerpen!$A$18,IF(SUM(Onderwerpen!$B$4:$B$18)+15=A61,Onderwerpen!$A$19,IF(SUM(Onderwerpen!$B$4:$B$19)+16=A61,Onderwerpen!$A$20,IF(SUM(Onderwerpen!$B$4:$B$20)+17=A61,Onderwerpen!$A$21,IF(SUM(Onderwerpen!$B$4:$B$21)+18=A61,Onderwerpen!$A$22,IF(SUM(Onderwerpen!$B$4:$B$22)+19=A61,Onderwerpen!$A$23,IFERROR((IF(A61&lt;Onderwerpen!$D$4,A61,IF(AND(A61&gt;Onderwerpen!$D$4,A61&lt;Onderwerpen!$D$5),A61-1,IF(AND(A61&gt;Onderwerpen!$D$5,A61&lt;Onderwerpen!$D$6),A61-2,IF(AND(A61&gt;Onderwerpen!$D$6,A61&lt;Onderwerpen!$D$7),A61-3,IF(AND(A61&gt;Onderwerpen!$D$7,A61&lt;Onderwerpen!$D$8),A61-4,IF(AND(A61&gt;Onderwerpen!$D$8,A61&lt;Onderwerpen!$D$9),A61-5,IF(AND(A61&gt;Onderwerpen!$D$9,A61&lt;Onderwerpen!$D$10),A61-6,IF(AND(A61&gt;Onderwerpen!$D$10,A61&lt;Onderwerpen!$D$11),A61-7,IF(AND(A61&gt;Onderwerpen!$D$11,A61&lt;Onderwerpen!$D$12),A61-8,IF(AND(A61&gt;Onderwerpen!$D$12,A61&lt;Onderwerpen!$D$13),A61-9,IF(AND(A61&gt;Onderwerpen!$D$13,A61&lt;Onderwerpen!$D$14),A61-10,IF(AND(A61&gt;Onderwerpen!$D$14,A61&lt;Onderwerpen!$D$15),A61-11,IF(AND(A61&gt;Onderwerpen!$D$15,A61&lt;Onderwerpen!$D$16),A61-12,IF(AND(A61&gt;Onderwerpen!$D$16,A61&lt;Onderwerpen!$D$17),A61-13,IF(AND(A61&gt;Onderwerpen!$D$17,A61&lt;Onderwerpen!$D$18),A61-14,IF(AND(A61&gt;Onderwerpen!$D$18,A61&lt;Onderwerpen!$D$19),A61-15,IF(AND(A61&gt;Onderwerpen!$D$19,A61&lt;Onderwerpen!$D$20),A61-16,IF(AND(A61&gt;Onderwerpen!$D$20,A61&lt;Onderwerpen!$D$21),A61-17,IF(AND(A61&gt;Onderwerpen!$D$21,A61&lt;Onderwerpen!$D$22),A61-18,IF(A61&gt;Onderwerpen!$D$22,A61-19,"X"))))))))))))))))))))),""))))))))))))))))))))</f>
        <v/>
      </c>
      <c r="D61" s="30" t="str">
        <f>IF(B61="",""&amp;C61,LEFT(B61,FIND(" ",B61)-1)&amp;"."&amp;COUNTIF($B$8:B61,B61))</f>
        <v/>
      </c>
      <c r="E61" s="31"/>
      <c r="F61" s="32"/>
      <c r="G61" s="32"/>
      <c r="H61" s="32"/>
      <c r="I61" s="33"/>
      <c r="J61" s="34" t="str">
        <f t="shared" si="0"/>
        <v/>
      </c>
      <c r="K61" s="15"/>
      <c r="L61" s="32"/>
      <c r="M61" s="32"/>
      <c r="N61" s="32"/>
      <c r="O61" s="33"/>
      <c r="P61" s="34" t="str">
        <f t="shared" si="1"/>
        <v/>
      </c>
      <c r="Q61" s="15"/>
      <c r="R61" s="32"/>
      <c r="S61" s="32"/>
      <c r="T61" s="32"/>
      <c r="U61" s="33"/>
      <c r="V61" s="34" t="str">
        <f t="shared" si="2"/>
        <v/>
      </c>
      <c r="W61" s="15"/>
      <c r="X61" s="32"/>
      <c r="Y61" s="32"/>
      <c r="Z61" s="32"/>
      <c r="AA61" s="33"/>
      <c r="AB61" s="34" t="str">
        <f t="shared" si="3"/>
        <v/>
      </c>
      <c r="AC61" s="15"/>
      <c r="AD61" s="32"/>
      <c r="AE61" s="32"/>
      <c r="AF61" s="32"/>
      <c r="AG61" s="33"/>
      <c r="AH61" s="34" t="str">
        <f t="shared" si="4"/>
        <v/>
      </c>
      <c r="AI61" s="15"/>
    </row>
    <row r="62" spans="1:35" x14ac:dyDescent="0.25">
      <c r="A62" s="10" t="str">
        <f>IFERROR(IF(A61=Onderwerpen!$C$23+19,"",A61+1),"")</f>
        <v/>
      </c>
      <c r="B62" s="10" t="str">
        <f>IF(C62&lt;=Onderwerpen!$C$4,Onderwerpen!$A$4,IF(C62&lt;=Onderwerpen!$C$5,Onderwerpen!$A$5,IF(C62&lt;=Onderwerpen!$C$6,Onderwerpen!$A$6,IF(C62&lt;=Onderwerpen!$C$7,Onderwerpen!$A$7,IF(C62&lt;=Onderwerpen!$C$8,Onderwerpen!$A$8,IF(C62&lt;=Onderwerpen!$C$9,Onderwerpen!$A$9,IF(C62&lt;=Onderwerpen!C$10,Onderwerpen!$A$10,IF(C62&lt;=Onderwerpen!C$11,Onderwerpen!$A$11,IF(C62&lt;=Onderwerpen!C$12,Onderwerpen!$A$12,IF(C62&lt;=Onderwerpen!C$13,Onderwerpen!$A$13,IF(C62&lt;=Onderwerpen!$C$14,Onderwerpen!$A$14,IF(C62&lt;=Onderwerpen!$C$15,Onderwerpen!$A$15,IF(C62&lt;=Onderwerpen!$C$16,Onderwerpen!$A$16,IF(C62&lt;=Onderwerpen!$C$17,Onderwerpen!$A$17,IF(C62&lt;=Onderwerpen!$C$18,Onderwerpen!$A$18,IF(C62&lt;=Onderwerpen!$C$19,Onderwerpen!$A$19,IF(C62&lt;=Onderwerpen!$C$20,Onderwerpen!$A$20,IF(C62&lt;=Onderwerpen!$C$21,Onderwerpen!$A$21,IF(C62&lt;=Onderwerpen!$C$22,Onderwerpen!$A$22,IF(C62&lt;=Onderwerpen!$C$23,Onderwerpen!$A$22,""))))))))))))))))))))</f>
        <v/>
      </c>
      <c r="C62" s="29" t="str">
        <f>IF(Onderwerpen!$B$4+1=A62,Onderwerpen!$A$5,IF(SUM(Onderwerpen!$B$4:$B$5)+2=A62,Onderwerpen!$A$6,IF(SUM(Onderwerpen!$B$4:$B$6)+3=A62,Onderwerpen!$A$7,IF(SUM(Onderwerpen!$B$4:$B$7)+4=A62,Onderwerpen!$A$8,IF(SUM(Onderwerpen!$B$4:$B$8)+5=A62,Onderwerpen!$A$9,IF(SUM(Onderwerpen!$B$4:$B$9)+6=A62,Onderwerpen!$A$10,IF(SUM(Onderwerpen!$B$4:$B$10)+7=A62,Onderwerpen!$A$11,IF(SUM(Onderwerpen!$B$4:$B$11)+8=A62,Onderwerpen!$A$12,IF(SUM(Onderwerpen!$B$4:$B$12)+9=A62,Onderwerpen!$A$13,IF(SUM(Onderwerpen!$B$4:$B$13)+10=A62,Onderwerpen!$A$14,IF(SUM(Onderwerpen!$B$4:$B$14)+11=A62,Onderwerpen!$A$15,IF(SUM(Onderwerpen!$B$4:$B$15)+12=A62,Onderwerpen!$A$16,IF(SUM(Onderwerpen!$B$4:$B$16)+13=A62,Onderwerpen!$A$17,IF(SUM(Onderwerpen!$B$4:$B$17)+14=A62,Onderwerpen!$A$18,IF(SUM(Onderwerpen!$B$4:$B$18)+15=A62,Onderwerpen!$A$19,IF(SUM(Onderwerpen!$B$4:$B$19)+16=A62,Onderwerpen!$A$20,IF(SUM(Onderwerpen!$B$4:$B$20)+17=A62,Onderwerpen!$A$21,IF(SUM(Onderwerpen!$B$4:$B$21)+18=A62,Onderwerpen!$A$22,IF(SUM(Onderwerpen!$B$4:$B$22)+19=A62,Onderwerpen!$A$23,IFERROR((IF(A62&lt;Onderwerpen!$D$4,A62,IF(AND(A62&gt;Onderwerpen!$D$4,A62&lt;Onderwerpen!$D$5),A62-1,IF(AND(A62&gt;Onderwerpen!$D$5,A62&lt;Onderwerpen!$D$6),A62-2,IF(AND(A62&gt;Onderwerpen!$D$6,A62&lt;Onderwerpen!$D$7),A62-3,IF(AND(A62&gt;Onderwerpen!$D$7,A62&lt;Onderwerpen!$D$8),A62-4,IF(AND(A62&gt;Onderwerpen!$D$8,A62&lt;Onderwerpen!$D$9),A62-5,IF(AND(A62&gt;Onderwerpen!$D$9,A62&lt;Onderwerpen!$D$10),A62-6,IF(AND(A62&gt;Onderwerpen!$D$10,A62&lt;Onderwerpen!$D$11),A62-7,IF(AND(A62&gt;Onderwerpen!$D$11,A62&lt;Onderwerpen!$D$12),A62-8,IF(AND(A62&gt;Onderwerpen!$D$12,A62&lt;Onderwerpen!$D$13),A62-9,IF(AND(A62&gt;Onderwerpen!$D$13,A62&lt;Onderwerpen!$D$14),A62-10,IF(AND(A62&gt;Onderwerpen!$D$14,A62&lt;Onderwerpen!$D$15),A62-11,IF(AND(A62&gt;Onderwerpen!$D$15,A62&lt;Onderwerpen!$D$16),A62-12,IF(AND(A62&gt;Onderwerpen!$D$16,A62&lt;Onderwerpen!$D$17),A62-13,IF(AND(A62&gt;Onderwerpen!$D$17,A62&lt;Onderwerpen!$D$18),A62-14,IF(AND(A62&gt;Onderwerpen!$D$18,A62&lt;Onderwerpen!$D$19),A62-15,IF(AND(A62&gt;Onderwerpen!$D$19,A62&lt;Onderwerpen!$D$20),A62-16,IF(AND(A62&gt;Onderwerpen!$D$20,A62&lt;Onderwerpen!$D$21),A62-17,IF(AND(A62&gt;Onderwerpen!$D$21,A62&lt;Onderwerpen!$D$22),A62-18,IF(A62&gt;Onderwerpen!$D$22,A62-19,"X"))))))))))))))))))))),""))))))))))))))))))))</f>
        <v/>
      </c>
      <c r="D62" s="30" t="str">
        <f>IF(B62="",""&amp;C62,LEFT(B62,FIND(" ",B62)-1)&amp;"."&amp;COUNTIF($B$8:B62,B62))</f>
        <v/>
      </c>
      <c r="E62" s="31"/>
      <c r="F62" s="32"/>
      <c r="G62" s="32"/>
      <c r="H62" s="32"/>
      <c r="I62" s="33"/>
      <c r="J62" s="34" t="str">
        <f t="shared" si="0"/>
        <v/>
      </c>
      <c r="K62" s="15"/>
      <c r="L62" s="32"/>
      <c r="M62" s="32"/>
      <c r="N62" s="32"/>
      <c r="O62" s="33"/>
      <c r="P62" s="34" t="str">
        <f t="shared" si="1"/>
        <v/>
      </c>
      <c r="Q62" s="15"/>
      <c r="R62" s="32"/>
      <c r="S62" s="32"/>
      <c r="T62" s="32"/>
      <c r="U62" s="33"/>
      <c r="V62" s="34" t="str">
        <f t="shared" si="2"/>
        <v/>
      </c>
      <c r="W62" s="15"/>
      <c r="X62" s="32"/>
      <c r="Y62" s="32"/>
      <c r="Z62" s="32"/>
      <c r="AA62" s="33"/>
      <c r="AB62" s="34" t="str">
        <f t="shared" si="3"/>
        <v/>
      </c>
      <c r="AC62" s="15"/>
      <c r="AD62" s="32"/>
      <c r="AE62" s="32"/>
      <c r="AF62" s="32"/>
      <c r="AG62" s="33"/>
      <c r="AH62" s="34" t="str">
        <f t="shared" si="4"/>
        <v/>
      </c>
      <c r="AI62" s="15"/>
    </row>
    <row r="63" spans="1:35" x14ac:dyDescent="0.25">
      <c r="A63" s="10" t="str">
        <f>IFERROR(IF(A62=Onderwerpen!$C$23+19,"",A62+1),"")</f>
        <v/>
      </c>
      <c r="B63" s="10" t="str">
        <f>IF(C63&lt;=Onderwerpen!$C$4,Onderwerpen!$A$4,IF(C63&lt;=Onderwerpen!$C$5,Onderwerpen!$A$5,IF(C63&lt;=Onderwerpen!$C$6,Onderwerpen!$A$6,IF(C63&lt;=Onderwerpen!$C$7,Onderwerpen!$A$7,IF(C63&lt;=Onderwerpen!$C$8,Onderwerpen!$A$8,IF(C63&lt;=Onderwerpen!$C$9,Onderwerpen!$A$9,IF(C63&lt;=Onderwerpen!C$10,Onderwerpen!$A$10,IF(C63&lt;=Onderwerpen!C$11,Onderwerpen!$A$11,IF(C63&lt;=Onderwerpen!C$12,Onderwerpen!$A$12,IF(C63&lt;=Onderwerpen!C$13,Onderwerpen!$A$13,IF(C63&lt;=Onderwerpen!$C$14,Onderwerpen!$A$14,IF(C63&lt;=Onderwerpen!$C$15,Onderwerpen!$A$15,IF(C63&lt;=Onderwerpen!$C$16,Onderwerpen!$A$16,IF(C63&lt;=Onderwerpen!$C$17,Onderwerpen!$A$17,IF(C63&lt;=Onderwerpen!$C$18,Onderwerpen!$A$18,IF(C63&lt;=Onderwerpen!$C$19,Onderwerpen!$A$19,IF(C63&lt;=Onderwerpen!$C$20,Onderwerpen!$A$20,IF(C63&lt;=Onderwerpen!$C$21,Onderwerpen!$A$21,IF(C63&lt;=Onderwerpen!$C$22,Onderwerpen!$A$22,IF(C63&lt;=Onderwerpen!$C$23,Onderwerpen!$A$22,""))))))))))))))))))))</f>
        <v/>
      </c>
      <c r="C63" s="29" t="str">
        <f>IF(Onderwerpen!$B$4+1=A63,Onderwerpen!$A$5,IF(SUM(Onderwerpen!$B$4:$B$5)+2=A63,Onderwerpen!$A$6,IF(SUM(Onderwerpen!$B$4:$B$6)+3=A63,Onderwerpen!$A$7,IF(SUM(Onderwerpen!$B$4:$B$7)+4=A63,Onderwerpen!$A$8,IF(SUM(Onderwerpen!$B$4:$B$8)+5=A63,Onderwerpen!$A$9,IF(SUM(Onderwerpen!$B$4:$B$9)+6=A63,Onderwerpen!$A$10,IF(SUM(Onderwerpen!$B$4:$B$10)+7=A63,Onderwerpen!$A$11,IF(SUM(Onderwerpen!$B$4:$B$11)+8=A63,Onderwerpen!$A$12,IF(SUM(Onderwerpen!$B$4:$B$12)+9=A63,Onderwerpen!$A$13,IF(SUM(Onderwerpen!$B$4:$B$13)+10=A63,Onderwerpen!$A$14,IF(SUM(Onderwerpen!$B$4:$B$14)+11=A63,Onderwerpen!$A$15,IF(SUM(Onderwerpen!$B$4:$B$15)+12=A63,Onderwerpen!$A$16,IF(SUM(Onderwerpen!$B$4:$B$16)+13=A63,Onderwerpen!$A$17,IF(SUM(Onderwerpen!$B$4:$B$17)+14=A63,Onderwerpen!$A$18,IF(SUM(Onderwerpen!$B$4:$B$18)+15=A63,Onderwerpen!$A$19,IF(SUM(Onderwerpen!$B$4:$B$19)+16=A63,Onderwerpen!$A$20,IF(SUM(Onderwerpen!$B$4:$B$20)+17=A63,Onderwerpen!$A$21,IF(SUM(Onderwerpen!$B$4:$B$21)+18=A63,Onderwerpen!$A$22,IF(SUM(Onderwerpen!$B$4:$B$22)+19=A63,Onderwerpen!$A$23,IFERROR((IF(A63&lt;Onderwerpen!$D$4,A63,IF(AND(A63&gt;Onderwerpen!$D$4,A63&lt;Onderwerpen!$D$5),A63-1,IF(AND(A63&gt;Onderwerpen!$D$5,A63&lt;Onderwerpen!$D$6),A63-2,IF(AND(A63&gt;Onderwerpen!$D$6,A63&lt;Onderwerpen!$D$7),A63-3,IF(AND(A63&gt;Onderwerpen!$D$7,A63&lt;Onderwerpen!$D$8),A63-4,IF(AND(A63&gt;Onderwerpen!$D$8,A63&lt;Onderwerpen!$D$9),A63-5,IF(AND(A63&gt;Onderwerpen!$D$9,A63&lt;Onderwerpen!$D$10),A63-6,IF(AND(A63&gt;Onderwerpen!$D$10,A63&lt;Onderwerpen!$D$11),A63-7,IF(AND(A63&gt;Onderwerpen!$D$11,A63&lt;Onderwerpen!$D$12),A63-8,IF(AND(A63&gt;Onderwerpen!$D$12,A63&lt;Onderwerpen!$D$13),A63-9,IF(AND(A63&gt;Onderwerpen!$D$13,A63&lt;Onderwerpen!$D$14),A63-10,IF(AND(A63&gt;Onderwerpen!$D$14,A63&lt;Onderwerpen!$D$15),A63-11,IF(AND(A63&gt;Onderwerpen!$D$15,A63&lt;Onderwerpen!$D$16),A63-12,IF(AND(A63&gt;Onderwerpen!$D$16,A63&lt;Onderwerpen!$D$17),A63-13,IF(AND(A63&gt;Onderwerpen!$D$17,A63&lt;Onderwerpen!$D$18),A63-14,IF(AND(A63&gt;Onderwerpen!$D$18,A63&lt;Onderwerpen!$D$19),A63-15,IF(AND(A63&gt;Onderwerpen!$D$19,A63&lt;Onderwerpen!$D$20),A63-16,IF(AND(A63&gt;Onderwerpen!$D$20,A63&lt;Onderwerpen!$D$21),A63-17,IF(AND(A63&gt;Onderwerpen!$D$21,A63&lt;Onderwerpen!$D$22),A63-18,IF(A63&gt;Onderwerpen!$D$22,A63-19,"X"))))))))))))))))))))),""))))))))))))))))))))</f>
        <v/>
      </c>
      <c r="D63" s="30" t="str">
        <f>IF(B63="",""&amp;C63,LEFT(B63,FIND(" ",B63)-1)&amp;"."&amp;COUNTIF($B$8:B63,B63))</f>
        <v/>
      </c>
      <c r="E63" s="31"/>
      <c r="F63" s="32"/>
      <c r="G63" s="32"/>
      <c r="H63" s="32"/>
      <c r="I63" s="33"/>
      <c r="J63" s="34" t="str">
        <f t="shared" si="0"/>
        <v/>
      </c>
      <c r="K63" s="15"/>
      <c r="L63" s="32"/>
      <c r="M63" s="32"/>
      <c r="N63" s="32"/>
      <c r="O63" s="33"/>
      <c r="P63" s="34" t="str">
        <f t="shared" si="1"/>
        <v/>
      </c>
      <c r="Q63" s="15"/>
      <c r="R63" s="32"/>
      <c r="S63" s="32"/>
      <c r="T63" s="32"/>
      <c r="U63" s="33"/>
      <c r="V63" s="34" t="str">
        <f t="shared" si="2"/>
        <v/>
      </c>
      <c r="W63" s="15"/>
      <c r="X63" s="32"/>
      <c r="Y63" s="32"/>
      <c r="Z63" s="32"/>
      <c r="AA63" s="33"/>
      <c r="AB63" s="34" t="str">
        <f t="shared" si="3"/>
        <v/>
      </c>
      <c r="AC63" s="15"/>
      <c r="AD63" s="32"/>
      <c r="AE63" s="32"/>
      <c r="AF63" s="32"/>
      <c r="AG63" s="33"/>
      <c r="AH63" s="34" t="str">
        <f t="shared" si="4"/>
        <v/>
      </c>
      <c r="AI63" s="15"/>
    </row>
    <row r="64" spans="1:35" x14ac:dyDescent="0.25">
      <c r="A64" s="10" t="str">
        <f>IFERROR(IF(A63=Onderwerpen!$C$23+19,"",A63+1),"")</f>
        <v/>
      </c>
      <c r="B64" s="10" t="str">
        <f>IF(C64&lt;=Onderwerpen!$C$4,Onderwerpen!$A$4,IF(C64&lt;=Onderwerpen!$C$5,Onderwerpen!$A$5,IF(C64&lt;=Onderwerpen!$C$6,Onderwerpen!$A$6,IF(C64&lt;=Onderwerpen!$C$7,Onderwerpen!$A$7,IF(C64&lt;=Onderwerpen!$C$8,Onderwerpen!$A$8,IF(C64&lt;=Onderwerpen!$C$9,Onderwerpen!$A$9,IF(C64&lt;=Onderwerpen!C$10,Onderwerpen!$A$10,IF(C64&lt;=Onderwerpen!C$11,Onderwerpen!$A$11,IF(C64&lt;=Onderwerpen!C$12,Onderwerpen!$A$12,IF(C64&lt;=Onderwerpen!C$13,Onderwerpen!$A$13,IF(C64&lt;=Onderwerpen!$C$14,Onderwerpen!$A$14,IF(C64&lt;=Onderwerpen!$C$15,Onderwerpen!$A$15,IF(C64&lt;=Onderwerpen!$C$16,Onderwerpen!$A$16,IF(C64&lt;=Onderwerpen!$C$17,Onderwerpen!$A$17,IF(C64&lt;=Onderwerpen!$C$18,Onderwerpen!$A$18,IF(C64&lt;=Onderwerpen!$C$19,Onderwerpen!$A$19,IF(C64&lt;=Onderwerpen!$C$20,Onderwerpen!$A$20,IF(C64&lt;=Onderwerpen!$C$21,Onderwerpen!$A$21,IF(C64&lt;=Onderwerpen!$C$22,Onderwerpen!$A$22,IF(C64&lt;=Onderwerpen!$C$23,Onderwerpen!$A$22,""))))))))))))))))))))</f>
        <v/>
      </c>
      <c r="C64" s="29" t="str">
        <f>IF(Onderwerpen!$B$4+1=A64,Onderwerpen!$A$5,IF(SUM(Onderwerpen!$B$4:$B$5)+2=A64,Onderwerpen!$A$6,IF(SUM(Onderwerpen!$B$4:$B$6)+3=A64,Onderwerpen!$A$7,IF(SUM(Onderwerpen!$B$4:$B$7)+4=A64,Onderwerpen!$A$8,IF(SUM(Onderwerpen!$B$4:$B$8)+5=A64,Onderwerpen!$A$9,IF(SUM(Onderwerpen!$B$4:$B$9)+6=A64,Onderwerpen!$A$10,IF(SUM(Onderwerpen!$B$4:$B$10)+7=A64,Onderwerpen!$A$11,IF(SUM(Onderwerpen!$B$4:$B$11)+8=A64,Onderwerpen!$A$12,IF(SUM(Onderwerpen!$B$4:$B$12)+9=A64,Onderwerpen!$A$13,IF(SUM(Onderwerpen!$B$4:$B$13)+10=A64,Onderwerpen!$A$14,IF(SUM(Onderwerpen!$B$4:$B$14)+11=A64,Onderwerpen!$A$15,IF(SUM(Onderwerpen!$B$4:$B$15)+12=A64,Onderwerpen!$A$16,IF(SUM(Onderwerpen!$B$4:$B$16)+13=A64,Onderwerpen!$A$17,IF(SUM(Onderwerpen!$B$4:$B$17)+14=A64,Onderwerpen!$A$18,IF(SUM(Onderwerpen!$B$4:$B$18)+15=A64,Onderwerpen!$A$19,IF(SUM(Onderwerpen!$B$4:$B$19)+16=A64,Onderwerpen!$A$20,IF(SUM(Onderwerpen!$B$4:$B$20)+17=A64,Onderwerpen!$A$21,IF(SUM(Onderwerpen!$B$4:$B$21)+18=A64,Onderwerpen!$A$22,IF(SUM(Onderwerpen!$B$4:$B$22)+19=A64,Onderwerpen!$A$23,IFERROR((IF(A64&lt;Onderwerpen!$D$4,A64,IF(AND(A64&gt;Onderwerpen!$D$4,A64&lt;Onderwerpen!$D$5),A64-1,IF(AND(A64&gt;Onderwerpen!$D$5,A64&lt;Onderwerpen!$D$6),A64-2,IF(AND(A64&gt;Onderwerpen!$D$6,A64&lt;Onderwerpen!$D$7),A64-3,IF(AND(A64&gt;Onderwerpen!$D$7,A64&lt;Onderwerpen!$D$8),A64-4,IF(AND(A64&gt;Onderwerpen!$D$8,A64&lt;Onderwerpen!$D$9),A64-5,IF(AND(A64&gt;Onderwerpen!$D$9,A64&lt;Onderwerpen!$D$10),A64-6,IF(AND(A64&gt;Onderwerpen!$D$10,A64&lt;Onderwerpen!$D$11),A64-7,IF(AND(A64&gt;Onderwerpen!$D$11,A64&lt;Onderwerpen!$D$12),A64-8,IF(AND(A64&gt;Onderwerpen!$D$12,A64&lt;Onderwerpen!$D$13),A64-9,IF(AND(A64&gt;Onderwerpen!$D$13,A64&lt;Onderwerpen!$D$14),A64-10,IF(AND(A64&gt;Onderwerpen!$D$14,A64&lt;Onderwerpen!$D$15),A64-11,IF(AND(A64&gt;Onderwerpen!$D$15,A64&lt;Onderwerpen!$D$16),A64-12,IF(AND(A64&gt;Onderwerpen!$D$16,A64&lt;Onderwerpen!$D$17),A64-13,IF(AND(A64&gt;Onderwerpen!$D$17,A64&lt;Onderwerpen!$D$18),A64-14,IF(AND(A64&gt;Onderwerpen!$D$18,A64&lt;Onderwerpen!$D$19),A64-15,IF(AND(A64&gt;Onderwerpen!$D$19,A64&lt;Onderwerpen!$D$20),A64-16,IF(AND(A64&gt;Onderwerpen!$D$20,A64&lt;Onderwerpen!$D$21),A64-17,IF(AND(A64&gt;Onderwerpen!$D$21,A64&lt;Onderwerpen!$D$22),A64-18,IF(A64&gt;Onderwerpen!$D$22,A64-19,"X"))))))))))))))))))))),""))))))))))))))))))))</f>
        <v/>
      </c>
      <c r="D64" s="30" t="str">
        <f>IF(B64="",""&amp;C64,LEFT(B64,FIND(" ",B64)-1)&amp;"."&amp;COUNTIF($B$8:B64,B64))</f>
        <v/>
      </c>
      <c r="E64" s="31"/>
      <c r="F64" s="32"/>
      <c r="G64" s="32"/>
      <c r="H64" s="32"/>
      <c r="I64" s="33"/>
      <c r="J64" s="34" t="str">
        <f t="shared" si="0"/>
        <v/>
      </c>
      <c r="K64" s="15"/>
      <c r="L64" s="32"/>
      <c r="M64" s="32"/>
      <c r="N64" s="32"/>
      <c r="O64" s="33"/>
      <c r="P64" s="34" t="str">
        <f t="shared" si="1"/>
        <v/>
      </c>
      <c r="Q64" s="15"/>
      <c r="R64" s="32"/>
      <c r="S64" s="32"/>
      <c r="T64" s="32"/>
      <c r="U64" s="33"/>
      <c r="V64" s="34" t="str">
        <f t="shared" si="2"/>
        <v/>
      </c>
      <c r="W64" s="15"/>
      <c r="X64" s="32"/>
      <c r="Y64" s="32"/>
      <c r="Z64" s="32"/>
      <c r="AA64" s="33"/>
      <c r="AB64" s="34" t="str">
        <f t="shared" si="3"/>
        <v/>
      </c>
      <c r="AC64" s="15"/>
      <c r="AD64" s="32"/>
      <c r="AE64" s="32"/>
      <c r="AF64" s="32"/>
      <c r="AG64" s="33"/>
      <c r="AH64" s="34" t="str">
        <f t="shared" si="4"/>
        <v/>
      </c>
      <c r="AI64" s="15"/>
    </row>
    <row r="65" spans="1:35" x14ac:dyDescent="0.25">
      <c r="A65" s="10" t="str">
        <f>IFERROR(IF(A64=Onderwerpen!$C$23+19,"",A64+1),"")</f>
        <v/>
      </c>
      <c r="B65" s="10" t="str">
        <f>IF(C65&lt;=Onderwerpen!$C$4,Onderwerpen!$A$4,IF(C65&lt;=Onderwerpen!$C$5,Onderwerpen!$A$5,IF(C65&lt;=Onderwerpen!$C$6,Onderwerpen!$A$6,IF(C65&lt;=Onderwerpen!$C$7,Onderwerpen!$A$7,IF(C65&lt;=Onderwerpen!$C$8,Onderwerpen!$A$8,IF(C65&lt;=Onderwerpen!$C$9,Onderwerpen!$A$9,IF(C65&lt;=Onderwerpen!C$10,Onderwerpen!$A$10,IF(C65&lt;=Onderwerpen!C$11,Onderwerpen!$A$11,IF(C65&lt;=Onderwerpen!C$12,Onderwerpen!$A$12,IF(C65&lt;=Onderwerpen!C$13,Onderwerpen!$A$13,IF(C65&lt;=Onderwerpen!$C$14,Onderwerpen!$A$14,IF(C65&lt;=Onderwerpen!$C$15,Onderwerpen!$A$15,IF(C65&lt;=Onderwerpen!$C$16,Onderwerpen!$A$16,IF(C65&lt;=Onderwerpen!$C$17,Onderwerpen!$A$17,IF(C65&lt;=Onderwerpen!$C$18,Onderwerpen!$A$18,IF(C65&lt;=Onderwerpen!$C$19,Onderwerpen!$A$19,IF(C65&lt;=Onderwerpen!$C$20,Onderwerpen!$A$20,IF(C65&lt;=Onderwerpen!$C$21,Onderwerpen!$A$21,IF(C65&lt;=Onderwerpen!$C$22,Onderwerpen!$A$22,IF(C65&lt;=Onderwerpen!$C$23,Onderwerpen!$A$22,""))))))))))))))))))))</f>
        <v/>
      </c>
      <c r="C65" s="29" t="str">
        <f>IF(Onderwerpen!$B$4+1=A65,Onderwerpen!$A$5,IF(SUM(Onderwerpen!$B$4:$B$5)+2=A65,Onderwerpen!$A$6,IF(SUM(Onderwerpen!$B$4:$B$6)+3=A65,Onderwerpen!$A$7,IF(SUM(Onderwerpen!$B$4:$B$7)+4=A65,Onderwerpen!$A$8,IF(SUM(Onderwerpen!$B$4:$B$8)+5=A65,Onderwerpen!$A$9,IF(SUM(Onderwerpen!$B$4:$B$9)+6=A65,Onderwerpen!$A$10,IF(SUM(Onderwerpen!$B$4:$B$10)+7=A65,Onderwerpen!$A$11,IF(SUM(Onderwerpen!$B$4:$B$11)+8=A65,Onderwerpen!$A$12,IF(SUM(Onderwerpen!$B$4:$B$12)+9=A65,Onderwerpen!$A$13,IF(SUM(Onderwerpen!$B$4:$B$13)+10=A65,Onderwerpen!$A$14,IF(SUM(Onderwerpen!$B$4:$B$14)+11=A65,Onderwerpen!$A$15,IF(SUM(Onderwerpen!$B$4:$B$15)+12=A65,Onderwerpen!$A$16,IF(SUM(Onderwerpen!$B$4:$B$16)+13=A65,Onderwerpen!$A$17,IF(SUM(Onderwerpen!$B$4:$B$17)+14=A65,Onderwerpen!$A$18,IF(SUM(Onderwerpen!$B$4:$B$18)+15=A65,Onderwerpen!$A$19,IF(SUM(Onderwerpen!$B$4:$B$19)+16=A65,Onderwerpen!$A$20,IF(SUM(Onderwerpen!$B$4:$B$20)+17=A65,Onderwerpen!$A$21,IF(SUM(Onderwerpen!$B$4:$B$21)+18=A65,Onderwerpen!$A$22,IF(SUM(Onderwerpen!$B$4:$B$22)+19=A65,Onderwerpen!$A$23,IFERROR((IF(A65&lt;Onderwerpen!$D$4,A65,IF(AND(A65&gt;Onderwerpen!$D$4,A65&lt;Onderwerpen!$D$5),A65-1,IF(AND(A65&gt;Onderwerpen!$D$5,A65&lt;Onderwerpen!$D$6),A65-2,IF(AND(A65&gt;Onderwerpen!$D$6,A65&lt;Onderwerpen!$D$7),A65-3,IF(AND(A65&gt;Onderwerpen!$D$7,A65&lt;Onderwerpen!$D$8),A65-4,IF(AND(A65&gt;Onderwerpen!$D$8,A65&lt;Onderwerpen!$D$9),A65-5,IF(AND(A65&gt;Onderwerpen!$D$9,A65&lt;Onderwerpen!$D$10),A65-6,IF(AND(A65&gt;Onderwerpen!$D$10,A65&lt;Onderwerpen!$D$11),A65-7,IF(AND(A65&gt;Onderwerpen!$D$11,A65&lt;Onderwerpen!$D$12),A65-8,IF(AND(A65&gt;Onderwerpen!$D$12,A65&lt;Onderwerpen!$D$13),A65-9,IF(AND(A65&gt;Onderwerpen!$D$13,A65&lt;Onderwerpen!$D$14),A65-10,IF(AND(A65&gt;Onderwerpen!$D$14,A65&lt;Onderwerpen!$D$15),A65-11,IF(AND(A65&gt;Onderwerpen!$D$15,A65&lt;Onderwerpen!$D$16),A65-12,IF(AND(A65&gt;Onderwerpen!$D$16,A65&lt;Onderwerpen!$D$17),A65-13,IF(AND(A65&gt;Onderwerpen!$D$17,A65&lt;Onderwerpen!$D$18),A65-14,IF(AND(A65&gt;Onderwerpen!$D$18,A65&lt;Onderwerpen!$D$19),A65-15,IF(AND(A65&gt;Onderwerpen!$D$19,A65&lt;Onderwerpen!$D$20),A65-16,IF(AND(A65&gt;Onderwerpen!$D$20,A65&lt;Onderwerpen!$D$21),A65-17,IF(AND(A65&gt;Onderwerpen!$D$21,A65&lt;Onderwerpen!$D$22),A65-18,IF(A65&gt;Onderwerpen!$D$22,A65-19,"X"))))))))))))))))))))),""))))))))))))))))))))</f>
        <v/>
      </c>
      <c r="D65" s="30" t="str">
        <f>IF(B65="",""&amp;C65,LEFT(B65,FIND(" ",B65)-1)&amp;"."&amp;COUNTIF($B$8:B65,B65))</f>
        <v/>
      </c>
      <c r="E65" s="31"/>
      <c r="F65" s="32"/>
      <c r="G65" s="32"/>
      <c r="H65" s="32"/>
      <c r="I65" s="33"/>
      <c r="J65" s="34" t="str">
        <f t="shared" si="0"/>
        <v/>
      </c>
      <c r="K65" s="15"/>
      <c r="L65" s="32"/>
      <c r="M65" s="32"/>
      <c r="N65" s="32"/>
      <c r="O65" s="33"/>
      <c r="P65" s="34" t="str">
        <f t="shared" si="1"/>
        <v/>
      </c>
      <c r="Q65" s="15"/>
      <c r="R65" s="32"/>
      <c r="S65" s="32"/>
      <c r="T65" s="32"/>
      <c r="U65" s="33"/>
      <c r="V65" s="34" t="str">
        <f t="shared" si="2"/>
        <v/>
      </c>
      <c r="W65" s="15"/>
      <c r="X65" s="32"/>
      <c r="Y65" s="32"/>
      <c r="Z65" s="32"/>
      <c r="AA65" s="33"/>
      <c r="AB65" s="34" t="str">
        <f t="shared" si="3"/>
        <v/>
      </c>
      <c r="AC65" s="15"/>
      <c r="AD65" s="32"/>
      <c r="AE65" s="32"/>
      <c r="AF65" s="32"/>
      <c r="AG65" s="33"/>
      <c r="AH65" s="34" t="str">
        <f t="shared" si="4"/>
        <v/>
      </c>
      <c r="AI65" s="15"/>
    </row>
    <row r="66" spans="1:35" x14ac:dyDescent="0.25">
      <c r="A66" s="10" t="str">
        <f>IFERROR(IF(A65=Onderwerpen!$C$23+19,"",A65+1),"")</f>
        <v/>
      </c>
      <c r="B66" s="10" t="str">
        <f>IF(C66&lt;=Onderwerpen!$C$4,Onderwerpen!$A$4,IF(C66&lt;=Onderwerpen!$C$5,Onderwerpen!$A$5,IF(C66&lt;=Onderwerpen!$C$6,Onderwerpen!$A$6,IF(C66&lt;=Onderwerpen!$C$7,Onderwerpen!$A$7,IF(C66&lt;=Onderwerpen!$C$8,Onderwerpen!$A$8,IF(C66&lt;=Onderwerpen!$C$9,Onderwerpen!$A$9,IF(C66&lt;=Onderwerpen!C$10,Onderwerpen!$A$10,IF(C66&lt;=Onderwerpen!C$11,Onderwerpen!$A$11,IF(C66&lt;=Onderwerpen!C$12,Onderwerpen!$A$12,IF(C66&lt;=Onderwerpen!C$13,Onderwerpen!$A$13,IF(C66&lt;=Onderwerpen!$C$14,Onderwerpen!$A$14,IF(C66&lt;=Onderwerpen!$C$15,Onderwerpen!$A$15,IF(C66&lt;=Onderwerpen!$C$16,Onderwerpen!$A$16,IF(C66&lt;=Onderwerpen!$C$17,Onderwerpen!$A$17,IF(C66&lt;=Onderwerpen!$C$18,Onderwerpen!$A$18,IF(C66&lt;=Onderwerpen!$C$19,Onderwerpen!$A$19,IF(C66&lt;=Onderwerpen!$C$20,Onderwerpen!$A$20,IF(C66&lt;=Onderwerpen!$C$21,Onderwerpen!$A$21,IF(C66&lt;=Onderwerpen!$C$22,Onderwerpen!$A$22,IF(C66&lt;=Onderwerpen!$C$23,Onderwerpen!$A$22,""))))))))))))))))))))</f>
        <v/>
      </c>
      <c r="C66" s="29" t="str">
        <f>IF(Onderwerpen!$B$4+1=A66,Onderwerpen!$A$5,IF(SUM(Onderwerpen!$B$4:$B$5)+2=A66,Onderwerpen!$A$6,IF(SUM(Onderwerpen!$B$4:$B$6)+3=A66,Onderwerpen!$A$7,IF(SUM(Onderwerpen!$B$4:$B$7)+4=A66,Onderwerpen!$A$8,IF(SUM(Onderwerpen!$B$4:$B$8)+5=A66,Onderwerpen!$A$9,IF(SUM(Onderwerpen!$B$4:$B$9)+6=A66,Onderwerpen!$A$10,IF(SUM(Onderwerpen!$B$4:$B$10)+7=A66,Onderwerpen!$A$11,IF(SUM(Onderwerpen!$B$4:$B$11)+8=A66,Onderwerpen!$A$12,IF(SUM(Onderwerpen!$B$4:$B$12)+9=A66,Onderwerpen!$A$13,IF(SUM(Onderwerpen!$B$4:$B$13)+10=A66,Onderwerpen!$A$14,IF(SUM(Onderwerpen!$B$4:$B$14)+11=A66,Onderwerpen!$A$15,IF(SUM(Onderwerpen!$B$4:$B$15)+12=A66,Onderwerpen!$A$16,IF(SUM(Onderwerpen!$B$4:$B$16)+13=A66,Onderwerpen!$A$17,IF(SUM(Onderwerpen!$B$4:$B$17)+14=A66,Onderwerpen!$A$18,IF(SUM(Onderwerpen!$B$4:$B$18)+15=A66,Onderwerpen!$A$19,IF(SUM(Onderwerpen!$B$4:$B$19)+16=A66,Onderwerpen!$A$20,IF(SUM(Onderwerpen!$B$4:$B$20)+17=A66,Onderwerpen!$A$21,IF(SUM(Onderwerpen!$B$4:$B$21)+18=A66,Onderwerpen!$A$22,IF(SUM(Onderwerpen!$B$4:$B$22)+19=A66,Onderwerpen!$A$23,IFERROR((IF(A66&lt;Onderwerpen!$D$4,A66,IF(AND(A66&gt;Onderwerpen!$D$4,A66&lt;Onderwerpen!$D$5),A66-1,IF(AND(A66&gt;Onderwerpen!$D$5,A66&lt;Onderwerpen!$D$6),A66-2,IF(AND(A66&gt;Onderwerpen!$D$6,A66&lt;Onderwerpen!$D$7),A66-3,IF(AND(A66&gt;Onderwerpen!$D$7,A66&lt;Onderwerpen!$D$8),A66-4,IF(AND(A66&gt;Onderwerpen!$D$8,A66&lt;Onderwerpen!$D$9),A66-5,IF(AND(A66&gt;Onderwerpen!$D$9,A66&lt;Onderwerpen!$D$10),A66-6,IF(AND(A66&gt;Onderwerpen!$D$10,A66&lt;Onderwerpen!$D$11),A66-7,IF(AND(A66&gt;Onderwerpen!$D$11,A66&lt;Onderwerpen!$D$12),A66-8,IF(AND(A66&gt;Onderwerpen!$D$12,A66&lt;Onderwerpen!$D$13),A66-9,IF(AND(A66&gt;Onderwerpen!$D$13,A66&lt;Onderwerpen!$D$14),A66-10,IF(AND(A66&gt;Onderwerpen!$D$14,A66&lt;Onderwerpen!$D$15),A66-11,IF(AND(A66&gt;Onderwerpen!$D$15,A66&lt;Onderwerpen!$D$16),A66-12,IF(AND(A66&gt;Onderwerpen!$D$16,A66&lt;Onderwerpen!$D$17),A66-13,IF(AND(A66&gt;Onderwerpen!$D$17,A66&lt;Onderwerpen!$D$18),A66-14,IF(AND(A66&gt;Onderwerpen!$D$18,A66&lt;Onderwerpen!$D$19),A66-15,IF(AND(A66&gt;Onderwerpen!$D$19,A66&lt;Onderwerpen!$D$20),A66-16,IF(AND(A66&gt;Onderwerpen!$D$20,A66&lt;Onderwerpen!$D$21),A66-17,IF(AND(A66&gt;Onderwerpen!$D$21,A66&lt;Onderwerpen!$D$22),A66-18,IF(A66&gt;Onderwerpen!$D$22,A66-19,"X"))))))))))))))))))))),""))))))))))))))))))))</f>
        <v/>
      </c>
      <c r="D66" s="30" t="str">
        <f>IF(B66="",""&amp;C66,LEFT(B66,FIND(" ",B66)-1)&amp;"."&amp;COUNTIF($B$8:B66,B66))</f>
        <v/>
      </c>
      <c r="E66" s="31"/>
      <c r="F66" s="32"/>
      <c r="G66" s="32"/>
      <c r="H66" s="32"/>
      <c r="I66" s="33"/>
      <c r="J66" s="34" t="str">
        <f t="shared" si="0"/>
        <v/>
      </c>
      <c r="K66" s="15"/>
      <c r="L66" s="32"/>
      <c r="M66" s="32"/>
      <c r="N66" s="32"/>
      <c r="O66" s="33"/>
      <c r="P66" s="34" t="str">
        <f t="shared" si="1"/>
        <v/>
      </c>
      <c r="Q66" s="15"/>
      <c r="R66" s="32"/>
      <c r="S66" s="32"/>
      <c r="T66" s="32"/>
      <c r="U66" s="33"/>
      <c r="V66" s="34" t="str">
        <f t="shared" si="2"/>
        <v/>
      </c>
      <c r="W66" s="15"/>
      <c r="X66" s="32"/>
      <c r="Y66" s="32"/>
      <c r="Z66" s="32"/>
      <c r="AA66" s="33"/>
      <c r="AB66" s="34" t="str">
        <f t="shared" si="3"/>
        <v/>
      </c>
      <c r="AC66" s="15"/>
      <c r="AD66" s="32"/>
      <c r="AE66" s="32"/>
      <c r="AF66" s="32"/>
      <c r="AG66" s="33"/>
      <c r="AH66" s="34" t="str">
        <f t="shared" si="4"/>
        <v/>
      </c>
      <c r="AI66" s="15"/>
    </row>
    <row r="67" spans="1:35" x14ac:dyDescent="0.25">
      <c r="A67" s="10" t="str">
        <f>IFERROR(IF(A66=Onderwerpen!$C$23+19,"",A66+1),"")</f>
        <v/>
      </c>
      <c r="B67" s="10" t="str">
        <f>IF(C67&lt;=Onderwerpen!$C$4,Onderwerpen!$A$4,IF(C67&lt;=Onderwerpen!$C$5,Onderwerpen!$A$5,IF(C67&lt;=Onderwerpen!$C$6,Onderwerpen!$A$6,IF(C67&lt;=Onderwerpen!$C$7,Onderwerpen!$A$7,IF(C67&lt;=Onderwerpen!$C$8,Onderwerpen!$A$8,IF(C67&lt;=Onderwerpen!$C$9,Onderwerpen!$A$9,IF(C67&lt;=Onderwerpen!C$10,Onderwerpen!$A$10,IF(C67&lt;=Onderwerpen!C$11,Onderwerpen!$A$11,IF(C67&lt;=Onderwerpen!C$12,Onderwerpen!$A$12,IF(C67&lt;=Onderwerpen!C$13,Onderwerpen!$A$13,IF(C67&lt;=Onderwerpen!$C$14,Onderwerpen!$A$14,IF(C67&lt;=Onderwerpen!$C$15,Onderwerpen!$A$15,IF(C67&lt;=Onderwerpen!$C$16,Onderwerpen!$A$16,IF(C67&lt;=Onderwerpen!$C$17,Onderwerpen!$A$17,IF(C67&lt;=Onderwerpen!$C$18,Onderwerpen!$A$18,IF(C67&lt;=Onderwerpen!$C$19,Onderwerpen!$A$19,IF(C67&lt;=Onderwerpen!$C$20,Onderwerpen!$A$20,IF(C67&lt;=Onderwerpen!$C$21,Onderwerpen!$A$21,IF(C67&lt;=Onderwerpen!$C$22,Onderwerpen!$A$22,IF(C67&lt;=Onderwerpen!$C$23,Onderwerpen!$A$22,""))))))))))))))))))))</f>
        <v/>
      </c>
      <c r="C67" s="29" t="str">
        <f>IF(Onderwerpen!$B$4+1=A67,Onderwerpen!$A$5,IF(SUM(Onderwerpen!$B$4:$B$5)+2=A67,Onderwerpen!$A$6,IF(SUM(Onderwerpen!$B$4:$B$6)+3=A67,Onderwerpen!$A$7,IF(SUM(Onderwerpen!$B$4:$B$7)+4=A67,Onderwerpen!$A$8,IF(SUM(Onderwerpen!$B$4:$B$8)+5=A67,Onderwerpen!$A$9,IF(SUM(Onderwerpen!$B$4:$B$9)+6=A67,Onderwerpen!$A$10,IF(SUM(Onderwerpen!$B$4:$B$10)+7=A67,Onderwerpen!$A$11,IF(SUM(Onderwerpen!$B$4:$B$11)+8=A67,Onderwerpen!$A$12,IF(SUM(Onderwerpen!$B$4:$B$12)+9=A67,Onderwerpen!$A$13,IF(SUM(Onderwerpen!$B$4:$B$13)+10=A67,Onderwerpen!$A$14,IF(SUM(Onderwerpen!$B$4:$B$14)+11=A67,Onderwerpen!$A$15,IF(SUM(Onderwerpen!$B$4:$B$15)+12=A67,Onderwerpen!$A$16,IF(SUM(Onderwerpen!$B$4:$B$16)+13=A67,Onderwerpen!$A$17,IF(SUM(Onderwerpen!$B$4:$B$17)+14=A67,Onderwerpen!$A$18,IF(SUM(Onderwerpen!$B$4:$B$18)+15=A67,Onderwerpen!$A$19,IF(SUM(Onderwerpen!$B$4:$B$19)+16=A67,Onderwerpen!$A$20,IF(SUM(Onderwerpen!$B$4:$B$20)+17=A67,Onderwerpen!$A$21,IF(SUM(Onderwerpen!$B$4:$B$21)+18=A67,Onderwerpen!$A$22,IF(SUM(Onderwerpen!$B$4:$B$22)+19=A67,Onderwerpen!$A$23,IFERROR((IF(A67&lt;Onderwerpen!$D$4,A67,IF(AND(A67&gt;Onderwerpen!$D$4,A67&lt;Onderwerpen!$D$5),A67-1,IF(AND(A67&gt;Onderwerpen!$D$5,A67&lt;Onderwerpen!$D$6),A67-2,IF(AND(A67&gt;Onderwerpen!$D$6,A67&lt;Onderwerpen!$D$7),A67-3,IF(AND(A67&gt;Onderwerpen!$D$7,A67&lt;Onderwerpen!$D$8),A67-4,IF(AND(A67&gt;Onderwerpen!$D$8,A67&lt;Onderwerpen!$D$9),A67-5,IF(AND(A67&gt;Onderwerpen!$D$9,A67&lt;Onderwerpen!$D$10),A67-6,IF(AND(A67&gt;Onderwerpen!$D$10,A67&lt;Onderwerpen!$D$11),A67-7,IF(AND(A67&gt;Onderwerpen!$D$11,A67&lt;Onderwerpen!$D$12),A67-8,IF(AND(A67&gt;Onderwerpen!$D$12,A67&lt;Onderwerpen!$D$13),A67-9,IF(AND(A67&gt;Onderwerpen!$D$13,A67&lt;Onderwerpen!$D$14),A67-10,IF(AND(A67&gt;Onderwerpen!$D$14,A67&lt;Onderwerpen!$D$15),A67-11,IF(AND(A67&gt;Onderwerpen!$D$15,A67&lt;Onderwerpen!$D$16),A67-12,IF(AND(A67&gt;Onderwerpen!$D$16,A67&lt;Onderwerpen!$D$17),A67-13,IF(AND(A67&gt;Onderwerpen!$D$17,A67&lt;Onderwerpen!$D$18),A67-14,IF(AND(A67&gt;Onderwerpen!$D$18,A67&lt;Onderwerpen!$D$19),A67-15,IF(AND(A67&gt;Onderwerpen!$D$19,A67&lt;Onderwerpen!$D$20),A67-16,IF(AND(A67&gt;Onderwerpen!$D$20,A67&lt;Onderwerpen!$D$21),A67-17,IF(AND(A67&gt;Onderwerpen!$D$21,A67&lt;Onderwerpen!$D$22),A67-18,IF(A67&gt;Onderwerpen!$D$22,A67-19,"X"))))))))))))))))))))),""))))))))))))))))))))</f>
        <v/>
      </c>
      <c r="D67" s="30" t="str">
        <f>IF(B67="",""&amp;C67,LEFT(B67,FIND(" ",B67)-1)&amp;"."&amp;COUNTIF($B$8:B67,B67))</f>
        <v/>
      </c>
      <c r="E67" s="31"/>
      <c r="F67" s="32"/>
      <c r="G67" s="32"/>
      <c r="H67" s="32"/>
      <c r="I67" s="33"/>
      <c r="J67" s="34" t="str">
        <f t="shared" si="0"/>
        <v/>
      </c>
      <c r="K67" s="15"/>
      <c r="L67" s="32"/>
      <c r="M67" s="32"/>
      <c r="N67" s="32"/>
      <c r="O67" s="33"/>
      <c r="P67" s="34" t="str">
        <f t="shared" si="1"/>
        <v/>
      </c>
      <c r="Q67" s="15"/>
      <c r="R67" s="32"/>
      <c r="S67" s="32"/>
      <c r="T67" s="32"/>
      <c r="U67" s="33"/>
      <c r="V67" s="34" t="str">
        <f t="shared" si="2"/>
        <v/>
      </c>
      <c r="W67" s="15"/>
      <c r="X67" s="32"/>
      <c r="Y67" s="32"/>
      <c r="Z67" s="32"/>
      <c r="AA67" s="33"/>
      <c r="AB67" s="34" t="str">
        <f t="shared" si="3"/>
        <v/>
      </c>
      <c r="AC67" s="15"/>
      <c r="AD67" s="32"/>
      <c r="AE67" s="32"/>
      <c r="AF67" s="32"/>
      <c r="AG67" s="33"/>
      <c r="AH67" s="34" t="str">
        <f t="shared" si="4"/>
        <v/>
      </c>
      <c r="AI67" s="15"/>
    </row>
    <row r="68" spans="1:35" x14ac:dyDescent="0.25">
      <c r="A68" s="10" t="str">
        <f>IFERROR(IF(A67=Onderwerpen!$C$23+19,"",A67+1),"")</f>
        <v/>
      </c>
      <c r="B68" s="10" t="str">
        <f>IF(C68&lt;=Onderwerpen!$C$4,Onderwerpen!$A$4,IF(C68&lt;=Onderwerpen!$C$5,Onderwerpen!$A$5,IF(C68&lt;=Onderwerpen!$C$6,Onderwerpen!$A$6,IF(C68&lt;=Onderwerpen!$C$7,Onderwerpen!$A$7,IF(C68&lt;=Onderwerpen!$C$8,Onderwerpen!$A$8,IF(C68&lt;=Onderwerpen!$C$9,Onderwerpen!$A$9,IF(C68&lt;=Onderwerpen!C$10,Onderwerpen!$A$10,IF(C68&lt;=Onderwerpen!C$11,Onderwerpen!$A$11,IF(C68&lt;=Onderwerpen!C$12,Onderwerpen!$A$12,IF(C68&lt;=Onderwerpen!C$13,Onderwerpen!$A$13,IF(C68&lt;=Onderwerpen!$C$14,Onderwerpen!$A$14,IF(C68&lt;=Onderwerpen!$C$15,Onderwerpen!$A$15,IF(C68&lt;=Onderwerpen!$C$16,Onderwerpen!$A$16,IF(C68&lt;=Onderwerpen!$C$17,Onderwerpen!$A$17,IF(C68&lt;=Onderwerpen!$C$18,Onderwerpen!$A$18,IF(C68&lt;=Onderwerpen!$C$19,Onderwerpen!$A$19,IF(C68&lt;=Onderwerpen!$C$20,Onderwerpen!$A$20,IF(C68&lt;=Onderwerpen!$C$21,Onderwerpen!$A$21,IF(C68&lt;=Onderwerpen!$C$22,Onderwerpen!$A$22,IF(C68&lt;=Onderwerpen!$C$23,Onderwerpen!$A$22,""))))))))))))))))))))</f>
        <v/>
      </c>
      <c r="C68" s="29" t="str">
        <f>IF(Onderwerpen!$B$4+1=A68,Onderwerpen!$A$5,IF(SUM(Onderwerpen!$B$4:$B$5)+2=A68,Onderwerpen!$A$6,IF(SUM(Onderwerpen!$B$4:$B$6)+3=A68,Onderwerpen!$A$7,IF(SUM(Onderwerpen!$B$4:$B$7)+4=A68,Onderwerpen!$A$8,IF(SUM(Onderwerpen!$B$4:$B$8)+5=A68,Onderwerpen!$A$9,IF(SUM(Onderwerpen!$B$4:$B$9)+6=A68,Onderwerpen!$A$10,IF(SUM(Onderwerpen!$B$4:$B$10)+7=A68,Onderwerpen!$A$11,IF(SUM(Onderwerpen!$B$4:$B$11)+8=A68,Onderwerpen!$A$12,IF(SUM(Onderwerpen!$B$4:$B$12)+9=A68,Onderwerpen!$A$13,IF(SUM(Onderwerpen!$B$4:$B$13)+10=A68,Onderwerpen!$A$14,IF(SUM(Onderwerpen!$B$4:$B$14)+11=A68,Onderwerpen!$A$15,IF(SUM(Onderwerpen!$B$4:$B$15)+12=A68,Onderwerpen!$A$16,IF(SUM(Onderwerpen!$B$4:$B$16)+13=A68,Onderwerpen!$A$17,IF(SUM(Onderwerpen!$B$4:$B$17)+14=A68,Onderwerpen!$A$18,IF(SUM(Onderwerpen!$B$4:$B$18)+15=A68,Onderwerpen!$A$19,IF(SUM(Onderwerpen!$B$4:$B$19)+16=A68,Onderwerpen!$A$20,IF(SUM(Onderwerpen!$B$4:$B$20)+17=A68,Onderwerpen!$A$21,IF(SUM(Onderwerpen!$B$4:$B$21)+18=A68,Onderwerpen!$A$22,IF(SUM(Onderwerpen!$B$4:$B$22)+19=A68,Onderwerpen!$A$23,IFERROR((IF(A68&lt;Onderwerpen!$D$4,A68,IF(AND(A68&gt;Onderwerpen!$D$4,A68&lt;Onderwerpen!$D$5),A68-1,IF(AND(A68&gt;Onderwerpen!$D$5,A68&lt;Onderwerpen!$D$6),A68-2,IF(AND(A68&gt;Onderwerpen!$D$6,A68&lt;Onderwerpen!$D$7),A68-3,IF(AND(A68&gt;Onderwerpen!$D$7,A68&lt;Onderwerpen!$D$8),A68-4,IF(AND(A68&gt;Onderwerpen!$D$8,A68&lt;Onderwerpen!$D$9),A68-5,IF(AND(A68&gt;Onderwerpen!$D$9,A68&lt;Onderwerpen!$D$10),A68-6,IF(AND(A68&gt;Onderwerpen!$D$10,A68&lt;Onderwerpen!$D$11),A68-7,IF(AND(A68&gt;Onderwerpen!$D$11,A68&lt;Onderwerpen!$D$12),A68-8,IF(AND(A68&gt;Onderwerpen!$D$12,A68&lt;Onderwerpen!$D$13),A68-9,IF(AND(A68&gt;Onderwerpen!$D$13,A68&lt;Onderwerpen!$D$14),A68-10,IF(AND(A68&gt;Onderwerpen!$D$14,A68&lt;Onderwerpen!$D$15),A68-11,IF(AND(A68&gt;Onderwerpen!$D$15,A68&lt;Onderwerpen!$D$16),A68-12,IF(AND(A68&gt;Onderwerpen!$D$16,A68&lt;Onderwerpen!$D$17),A68-13,IF(AND(A68&gt;Onderwerpen!$D$17,A68&lt;Onderwerpen!$D$18),A68-14,IF(AND(A68&gt;Onderwerpen!$D$18,A68&lt;Onderwerpen!$D$19),A68-15,IF(AND(A68&gt;Onderwerpen!$D$19,A68&lt;Onderwerpen!$D$20),A68-16,IF(AND(A68&gt;Onderwerpen!$D$20,A68&lt;Onderwerpen!$D$21),A68-17,IF(AND(A68&gt;Onderwerpen!$D$21,A68&lt;Onderwerpen!$D$22),A68-18,IF(A68&gt;Onderwerpen!$D$22,A68-19,"X"))))))))))))))))))))),""))))))))))))))))))))</f>
        <v/>
      </c>
      <c r="D68" s="30" t="str">
        <f>IF(B68="",""&amp;C68,LEFT(B68,FIND(" ",B68)-1)&amp;"."&amp;COUNTIF($B$8:B68,B68))</f>
        <v/>
      </c>
      <c r="E68" s="31"/>
      <c r="F68" s="32"/>
      <c r="G68" s="32"/>
      <c r="H68" s="32"/>
      <c r="I68" s="33"/>
      <c r="J68" s="34" t="str">
        <f t="shared" si="0"/>
        <v/>
      </c>
      <c r="K68" s="15"/>
      <c r="L68" s="32"/>
      <c r="M68" s="32"/>
      <c r="N68" s="32"/>
      <c r="O68" s="33"/>
      <c r="P68" s="34" t="str">
        <f t="shared" si="1"/>
        <v/>
      </c>
      <c r="Q68" s="15"/>
      <c r="R68" s="32"/>
      <c r="S68" s="32"/>
      <c r="T68" s="32"/>
      <c r="U68" s="33"/>
      <c r="V68" s="34" t="str">
        <f t="shared" si="2"/>
        <v/>
      </c>
      <c r="W68" s="15"/>
      <c r="X68" s="32"/>
      <c r="Y68" s="32"/>
      <c r="Z68" s="32"/>
      <c r="AA68" s="33"/>
      <c r="AB68" s="34" t="str">
        <f t="shared" si="3"/>
        <v/>
      </c>
      <c r="AC68" s="15"/>
      <c r="AD68" s="32"/>
      <c r="AE68" s="32"/>
      <c r="AF68" s="32"/>
      <c r="AG68" s="33"/>
      <c r="AH68" s="34" t="str">
        <f t="shared" si="4"/>
        <v/>
      </c>
      <c r="AI68" s="15"/>
    </row>
    <row r="69" spans="1:35" x14ac:dyDescent="0.25">
      <c r="A69" s="10" t="str">
        <f>IFERROR(IF(A68=Onderwerpen!$C$23+19,"",A68+1),"")</f>
        <v/>
      </c>
      <c r="B69" s="10" t="str">
        <f>IF(C69&lt;=Onderwerpen!$C$4,Onderwerpen!$A$4,IF(C69&lt;=Onderwerpen!$C$5,Onderwerpen!$A$5,IF(C69&lt;=Onderwerpen!$C$6,Onderwerpen!$A$6,IF(C69&lt;=Onderwerpen!$C$7,Onderwerpen!$A$7,IF(C69&lt;=Onderwerpen!$C$8,Onderwerpen!$A$8,IF(C69&lt;=Onderwerpen!$C$9,Onderwerpen!$A$9,IF(C69&lt;=Onderwerpen!C$10,Onderwerpen!$A$10,IF(C69&lt;=Onderwerpen!C$11,Onderwerpen!$A$11,IF(C69&lt;=Onderwerpen!C$12,Onderwerpen!$A$12,IF(C69&lt;=Onderwerpen!C$13,Onderwerpen!$A$13,IF(C69&lt;=Onderwerpen!$C$14,Onderwerpen!$A$14,IF(C69&lt;=Onderwerpen!$C$15,Onderwerpen!$A$15,IF(C69&lt;=Onderwerpen!$C$16,Onderwerpen!$A$16,IF(C69&lt;=Onderwerpen!$C$17,Onderwerpen!$A$17,IF(C69&lt;=Onderwerpen!$C$18,Onderwerpen!$A$18,IF(C69&lt;=Onderwerpen!$C$19,Onderwerpen!$A$19,IF(C69&lt;=Onderwerpen!$C$20,Onderwerpen!$A$20,IF(C69&lt;=Onderwerpen!$C$21,Onderwerpen!$A$21,IF(C69&lt;=Onderwerpen!$C$22,Onderwerpen!$A$22,IF(C69&lt;=Onderwerpen!$C$23,Onderwerpen!$A$22,""))))))))))))))))))))</f>
        <v/>
      </c>
      <c r="C69" s="29" t="str">
        <f>IF(Onderwerpen!$B$4+1=A69,Onderwerpen!$A$5,IF(SUM(Onderwerpen!$B$4:$B$5)+2=A69,Onderwerpen!$A$6,IF(SUM(Onderwerpen!$B$4:$B$6)+3=A69,Onderwerpen!$A$7,IF(SUM(Onderwerpen!$B$4:$B$7)+4=A69,Onderwerpen!$A$8,IF(SUM(Onderwerpen!$B$4:$B$8)+5=A69,Onderwerpen!$A$9,IF(SUM(Onderwerpen!$B$4:$B$9)+6=A69,Onderwerpen!$A$10,IF(SUM(Onderwerpen!$B$4:$B$10)+7=A69,Onderwerpen!$A$11,IF(SUM(Onderwerpen!$B$4:$B$11)+8=A69,Onderwerpen!$A$12,IF(SUM(Onderwerpen!$B$4:$B$12)+9=A69,Onderwerpen!$A$13,IF(SUM(Onderwerpen!$B$4:$B$13)+10=A69,Onderwerpen!$A$14,IF(SUM(Onderwerpen!$B$4:$B$14)+11=A69,Onderwerpen!$A$15,IF(SUM(Onderwerpen!$B$4:$B$15)+12=A69,Onderwerpen!$A$16,IF(SUM(Onderwerpen!$B$4:$B$16)+13=A69,Onderwerpen!$A$17,IF(SUM(Onderwerpen!$B$4:$B$17)+14=A69,Onderwerpen!$A$18,IF(SUM(Onderwerpen!$B$4:$B$18)+15=A69,Onderwerpen!$A$19,IF(SUM(Onderwerpen!$B$4:$B$19)+16=A69,Onderwerpen!$A$20,IF(SUM(Onderwerpen!$B$4:$B$20)+17=A69,Onderwerpen!$A$21,IF(SUM(Onderwerpen!$B$4:$B$21)+18=A69,Onderwerpen!$A$22,IF(SUM(Onderwerpen!$B$4:$B$22)+19=A69,Onderwerpen!$A$23,IFERROR((IF(A69&lt;Onderwerpen!$D$4,A69,IF(AND(A69&gt;Onderwerpen!$D$4,A69&lt;Onderwerpen!$D$5),A69-1,IF(AND(A69&gt;Onderwerpen!$D$5,A69&lt;Onderwerpen!$D$6),A69-2,IF(AND(A69&gt;Onderwerpen!$D$6,A69&lt;Onderwerpen!$D$7),A69-3,IF(AND(A69&gt;Onderwerpen!$D$7,A69&lt;Onderwerpen!$D$8),A69-4,IF(AND(A69&gt;Onderwerpen!$D$8,A69&lt;Onderwerpen!$D$9),A69-5,IF(AND(A69&gt;Onderwerpen!$D$9,A69&lt;Onderwerpen!$D$10),A69-6,IF(AND(A69&gt;Onderwerpen!$D$10,A69&lt;Onderwerpen!$D$11),A69-7,IF(AND(A69&gt;Onderwerpen!$D$11,A69&lt;Onderwerpen!$D$12),A69-8,IF(AND(A69&gt;Onderwerpen!$D$12,A69&lt;Onderwerpen!$D$13),A69-9,IF(AND(A69&gt;Onderwerpen!$D$13,A69&lt;Onderwerpen!$D$14),A69-10,IF(AND(A69&gt;Onderwerpen!$D$14,A69&lt;Onderwerpen!$D$15),A69-11,IF(AND(A69&gt;Onderwerpen!$D$15,A69&lt;Onderwerpen!$D$16),A69-12,IF(AND(A69&gt;Onderwerpen!$D$16,A69&lt;Onderwerpen!$D$17),A69-13,IF(AND(A69&gt;Onderwerpen!$D$17,A69&lt;Onderwerpen!$D$18),A69-14,IF(AND(A69&gt;Onderwerpen!$D$18,A69&lt;Onderwerpen!$D$19),A69-15,IF(AND(A69&gt;Onderwerpen!$D$19,A69&lt;Onderwerpen!$D$20),A69-16,IF(AND(A69&gt;Onderwerpen!$D$20,A69&lt;Onderwerpen!$D$21),A69-17,IF(AND(A69&gt;Onderwerpen!$D$21,A69&lt;Onderwerpen!$D$22),A69-18,IF(A69&gt;Onderwerpen!$D$22,A69-19,"X"))))))))))))))))))))),""))))))))))))))))))))</f>
        <v/>
      </c>
      <c r="D69" s="30" t="str">
        <f>IF(B69="",""&amp;C69,LEFT(B69,FIND(" ",B69)-1)&amp;"."&amp;COUNTIF($B$8:B69,B69))</f>
        <v/>
      </c>
      <c r="E69" s="31"/>
      <c r="F69" s="32"/>
      <c r="G69" s="32"/>
      <c r="H69" s="32"/>
      <c r="I69" s="33"/>
      <c r="J69" s="34" t="str">
        <f t="shared" si="0"/>
        <v/>
      </c>
      <c r="K69" s="15"/>
      <c r="L69" s="32"/>
      <c r="M69" s="32"/>
      <c r="N69" s="32"/>
      <c r="O69" s="33"/>
      <c r="P69" s="34" t="str">
        <f t="shared" si="1"/>
        <v/>
      </c>
      <c r="Q69" s="15"/>
      <c r="R69" s="32"/>
      <c r="S69" s="32"/>
      <c r="T69" s="32"/>
      <c r="U69" s="33"/>
      <c r="V69" s="34" t="str">
        <f t="shared" si="2"/>
        <v/>
      </c>
      <c r="W69" s="15"/>
      <c r="X69" s="32"/>
      <c r="Y69" s="32"/>
      <c r="Z69" s="32"/>
      <c r="AA69" s="33"/>
      <c r="AB69" s="34" t="str">
        <f t="shared" si="3"/>
        <v/>
      </c>
      <c r="AC69" s="15"/>
      <c r="AD69" s="32"/>
      <c r="AE69" s="32"/>
      <c r="AF69" s="32"/>
      <c r="AG69" s="33"/>
      <c r="AH69" s="34" t="str">
        <f t="shared" si="4"/>
        <v/>
      </c>
      <c r="AI69" s="15"/>
    </row>
    <row r="70" spans="1:35" x14ac:dyDescent="0.25">
      <c r="A70" s="10" t="str">
        <f>IFERROR(IF(A69=Onderwerpen!$C$23+19,"",A69+1),"")</f>
        <v/>
      </c>
      <c r="B70" s="10" t="str">
        <f>IF(C70&lt;=Onderwerpen!$C$4,Onderwerpen!$A$4,IF(C70&lt;=Onderwerpen!$C$5,Onderwerpen!$A$5,IF(C70&lt;=Onderwerpen!$C$6,Onderwerpen!$A$6,IF(C70&lt;=Onderwerpen!$C$7,Onderwerpen!$A$7,IF(C70&lt;=Onderwerpen!$C$8,Onderwerpen!$A$8,IF(C70&lt;=Onderwerpen!$C$9,Onderwerpen!$A$9,IF(C70&lt;=Onderwerpen!C$10,Onderwerpen!$A$10,IF(C70&lt;=Onderwerpen!C$11,Onderwerpen!$A$11,IF(C70&lt;=Onderwerpen!C$12,Onderwerpen!$A$12,IF(C70&lt;=Onderwerpen!C$13,Onderwerpen!$A$13,IF(C70&lt;=Onderwerpen!$C$14,Onderwerpen!$A$14,IF(C70&lt;=Onderwerpen!$C$15,Onderwerpen!$A$15,IF(C70&lt;=Onderwerpen!$C$16,Onderwerpen!$A$16,IF(C70&lt;=Onderwerpen!$C$17,Onderwerpen!$A$17,IF(C70&lt;=Onderwerpen!$C$18,Onderwerpen!$A$18,IF(C70&lt;=Onderwerpen!$C$19,Onderwerpen!$A$19,IF(C70&lt;=Onderwerpen!$C$20,Onderwerpen!$A$20,IF(C70&lt;=Onderwerpen!$C$21,Onderwerpen!$A$21,IF(C70&lt;=Onderwerpen!$C$22,Onderwerpen!$A$22,IF(C70&lt;=Onderwerpen!$C$23,Onderwerpen!$A$22,""))))))))))))))))))))</f>
        <v/>
      </c>
      <c r="C70" s="29" t="str">
        <f>IF(Onderwerpen!$B$4+1=A70,Onderwerpen!$A$5,IF(SUM(Onderwerpen!$B$4:$B$5)+2=A70,Onderwerpen!$A$6,IF(SUM(Onderwerpen!$B$4:$B$6)+3=A70,Onderwerpen!$A$7,IF(SUM(Onderwerpen!$B$4:$B$7)+4=A70,Onderwerpen!$A$8,IF(SUM(Onderwerpen!$B$4:$B$8)+5=A70,Onderwerpen!$A$9,IF(SUM(Onderwerpen!$B$4:$B$9)+6=A70,Onderwerpen!$A$10,IF(SUM(Onderwerpen!$B$4:$B$10)+7=A70,Onderwerpen!$A$11,IF(SUM(Onderwerpen!$B$4:$B$11)+8=A70,Onderwerpen!$A$12,IF(SUM(Onderwerpen!$B$4:$B$12)+9=A70,Onderwerpen!$A$13,IF(SUM(Onderwerpen!$B$4:$B$13)+10=A70,Onderwerpen!$A$14,IF(SUM(Onderwerpen!$B$4:$B$14)+11=A70,Onderwerpen!$A$15,IF(SUM(Onderwerpen!$B$4:$B$15)+12=A70,Onderwerpen!$A$16,IF(SUM(Onderwerpen!$B$4:$B$16)+13=A70,Onderwerpen!$A$17,IF(SUM(Onderwerpen!$B$4:$B$17)+14=A70,Onderwerpen!$A$18,IF(SUM(Onderwerpen!$B$4:$B$18)+15=A70,Onderwerpen!$A$19,IF(SUM(Onderwerpen!$B$4:$B$19)+16=A70,Onderwerpen!$A$20,IF(SUM(Onderwerpen!$B$4:$B$20)+17=A70,Onderwerpen!$A$21,IF(SUM(Onderwerpen!$B$4:$B$21)+18=A70,Onderwerpen!$A$22,IF(SUM(Onderwerpen!$B$4:$B$22)+19=A70,Onderwerpen!$A$23,IFERROR((IF(A70&lt;Onderwerpen!$D$4,A70,IF(AND(A70&gt;Onderwerpen!$D$4,A70&lt;Onderwerpen!$D$5),A70-1,IF(AND(A70&gt;Onderwerpen!$D$5,A70&lt;Onderwerpen!$D$6),A70-2,IF(AND(A70&gt;Onderwerpen!$D$6,A70&lt;Onderwerpen!$D$7),A70-3,IF(AND(A70&gt;Onderwerpen!$D$7,A70&lt;Onderwerpen!$D$8),A70-4,IF(AND(A70&gt;Onderwerpen!$D$8,A70&lt;Onderwerpen!$D$9),A70-5,IF(AND(A70&gt;Onderwerpen!$D$9,A70&lt;Onderwerpen!$D$10),A70-6,IF(AND(A70&gt;Onderwerpen!$D$10,A70&lt;Onderwerpen!$D$11),A70-7,IF(AND(A70&gt;Onderwerpen!$D$11,A70&lt;Onderwerpen!$D$12),A70-8,IF(AND(A70&gt;Onderwerpen!$D$12,A70&lt;Onderwerpen!$D$13),A70-9,IF(AND(A70&gt;Onderwerpen!$D$13,A70&lt;Onderwerpen!$D$14),A70-10,IF(AND(A70&gt;Onderwerpen!$D$14,A70&lt;Onderwerpen!$D$15),A70-11,IF(AND(A70&gt;Onderwerpen!$D$15,A70&lt;Onderwerpen!$D$16),A70-12,IF(AND(A70&gt;Onderwerpen!$D$16,A70&lt;Onderwerpen!$D$17),A70-13,IF(AND(A70&gt;Onderwerpen!$D$17,A70&lt;Onderwerpen!$D$18),A70-14,IF(AND(A70&gt;Onderwerpen!$D$18,A70&lt;Onderwerpen!$D$19),A70-15,IF(AND(A70&gt;Onderwerpen!$D$19,A70&lt;Onderwerpen!$D$20),A70-16,IF(AND(A70&gt;Onderwerpen!$D$20,A70&lt;Onderwerpen!$D$21),A70-17,IF(AND(A70&gt;Onderwerpen!$D$21,A70&lt;Onderwerpen!$D$22),A70-18,IF(A70&gt;Onderwerpen!$D$22,A70-19,"X"))))))))))))))))))))),""))))))))))))))))))))</f>
        <v/>
      </c>
      <c r="D70" s="30" t="str">
        <f>IF(B70="",""&amp;C70,LEFT(B70,FIND(" ",B70)-1)&amp;"."&amp;COUNTIF($B$8:B70,B70))</f>
        <v/>
      </c>
      <c r="E70" s="31"/>
      <c r="F70" s="32"/>
      <c r="G70" s="32"/>
      <c r="H70" s="32"/>
      <c r="I70" s="33"/>
      <c r="J70" s="34" t="str">
        <f t="shared" si="0"/>
        <v/>
      </c>
      <c r="K70" s="15"/>
      <c r="L70" s="32"/>
      <c r="M70" s="32"/>
      <c r="N70" s="32"/>
      <c r="O70" s="33"/>
      <c r="P70" s="34" t="str">
        <f t="shared" si="1"/>
        <v/>
      </c>
      <c r="Q70" s="15"/>
      <c r="R70" s="32"/>
      <c r="S70" s="32"/>
      <c r="T70" s="32"/>
      <c r="U70" s="33"/>
      <c r="V70" s="34" t="str">
        <f t="shared" si="2"/>
        <v/>
      </c>
      <c r="W70" s="15"/>
      <c r="X70" s="32"/>
      <c r="Y70" s="32"/>
      <c r="Z70" s="32"/>
      <c r="AA70" s="33"/>
      <c r="AB70" s="34" t="str">
        <f t="shared" si="3"/>
        <v/>
      </c>
      <c r="AC70" s="15"/>
      <c r="AD70" s="32"/>
      <c r="AE70" s="32"/>
      <c r="AF70" s="32"/>
      <c r="AG70" s="33"/>
      <c r="AH70" s="34" t="str">
        <f t="shared" si="4"/>
        <v/>
      </c>
      <c r="AI70" s="15"/>
    </row>
    <row r="71" spans="1:35" x14ac:dyDescent="0.25">
      <c r="A71" s="10" t="str">
        <f>IFERROR(IF(A70=Onderwerpen!$C$23+19,"",A70+1),"")</f>
        <v/>
      </c>
      <c r="B71" s="10" t="str">
        <f>IF(C71&lt;=Onderwerpen!$C$4,Onderwerpen!$A$4,IF(C71&lt;=Onderwerpen!$C$5,Onderwerpen!$A$5,IF(C71&lt;=Onderwerpen!$C$6,Onderwerpen!$A$6,IF(C71&lt;=Onderwerpen!$C$7,Onderwerpen!$A$7,IF(C71&lt;=Onderwerpen!$C$8,Onderwerpen!$A$8,IF(C71&lt;=Onderwerpen!$C$9,Onderwerpen!$A$9,IF(C71&lt;=Onderwerpen!C$10,Onderwerpen!$A$10,IF(C71&lt;=Onderwerpen!C$11,Onderwerpen!$A$11,IF(C71&lt;=Onderwerpen!C$12,Onderwerpen!$A$12,IF(C71&lt;=Onderwerpen!C$13,Onderwerpen!$A$13,IF(C71&lt;=Onderwerpen!$C$14,Onderwerpen!$A$14,IF(C71&lt;=Onderwerpen!$C$15,Onderwerpen!$A$15,IF(C71&lt;=Onderwerpen!$C$16,Onderwerpen!$A$16,IF(C71&lt;=Onderwerpen!$C$17,Onderwerpen!$A$17,IF(C71&lt;=Onderwerpen!$C$18,Onderwerpen!$A$18,IF(C71&lt;=Onderwerpen!$C$19,Onderwerpen!$A$19,IF(C71&lt;=Onderwerpen!$C$20,Onderwerpen!$A$20,IF(C71&lt;=Onderwerpen!$C$21,Onderwerpen!$A$21,IF(C71&lt;=Onderwerpen!$C$22,Onderwerpen!$A$22,IF(C71&lt;=Onderwerpen!$C$23,Onderwerpen!$A$22,""))))))))))))))))))))</f>
        <v/>
      </c>
      <c r="C71" s="29" t="str">
        <f>IF(Onderwerpen!$B$4+1=A71,Onderwerpen!$A$5,IF(SUM(Onderwerpen!$B$4:$B$5)+2=A71,Onderwerpen!$A$6,IF(SUM(Onderwerpen!$B$4:$B$6)+3=A71,Onderwerpen!$A$7,IF(SUM(Onderwerpen!$B$4:$B$7)+4=A71,Onderwerpen!$A$8,IF(SUM(Onderwerpen!$B$4:$B$8)+5=A71,Onderwerpen!$A$9,IF(SUM(Onderwerpen!$B$4:$B$9)+6=A71,Onderwerpen!$A$10,IF(SUM(Onderwerpen!$B$4:$B$10)+7=A71,Onderwerpen!$A$11,IF(SUM(Onderwerpen!$B$4:$B$11)+8=A71,Onderwerpen!$A$12,IF(SUM(Onderwerpen!$B$4:$B$12)+9=A71,Onderwerpen!$A$13,IF(SUM(Onderwerpen!$B$4:$B$13)+10=A71,Onderwerpen!$A$14,IF(SUM(Onderwerpen!$B$4:$B$14)+11=A71,Onderwerpen!$A$15,IF(SUM(Onderwerpen!$B$4:$B$15)+12=A71,Onderwerpen!$A$16,IF(SUM(Onderwerpen!$B$4:$B$16)+13=A71,Onderwerpen!$A$17,IF(SUM(Onderwerpen!$B$4:$B$17)+14=A71,Onderwerpen!$A$18,IF(SUM(Onderwerpen!$B$4:$B$18)+15=A71,Onderwerpen!$A$19,IF(SUM(Onderwerpen!$B$4:$B$19)+16=A71,Onderwerpen!$A$20,IF(SUM(Onderwerpen!$B$4:$B$20)+17=A71,Onderwerpen!$A$21,IF(SUM(Onderwerpen!$B$4:$B$21)+18=A71,Onderwerpen!$A$22,IF(SUM(Onderwerpen!$B$4:$B$22)+19=A71,Onderwerpen!$A$23,IFERROR((IF(A71&lt;Onderwerpen!$D$4,A71,IF(AND(A71&gt;Onderwerpen!$D$4,A71&lt;Onderwerpen!$D$5),A71-1,IF(AND(A71&gt;Onderwerpen!$D$5,A71&lt;Onderwerpen!$D$6),A71-2,IF(AND(A71&gt;Onderwerpen!$D$6,A71&lt;Onderwerpen!$D$7),A71-3,IF(AND(A71&gt;Onderwerpen!$D$7,A71&lt;Onderwerpen!$D$8),A71-4,IF(AND(A71&gt;Onderwerpen!$D$8,A71&lt;Onderwerpen!$D$9),A71-5,IF(AND(A71&gt;Onderwerpen!$D$9,A71&lt;Onderwerpen!$D$10),A71-6,IF(AND(A71&gt;Onderwerpen!$D$10,A71&lt;Onderwerpen!$D$11),A71-7,IF(AND(A71&gt;Onderwerpen!$D$11,A71&lt;Onderwerpen!$D$12),A71-8,IF(AND(A71&gt;Onderwerpen!$D$12,A71&lt;Onderwerpen!$D$13),A71-9,IF(AND(A71&gt;Onderwerpen!$D$13,A71&lt;Onderwerpen!$D$14),A71-10,IF(AND(A71&gt;Onderwerpen!$D$14,A71&lt;Onderwerpen!$D$15),A71-11,IF(AND(A71&gt;Onderwerpen!$D$15,A71&lt;Onderwerpen!$D$16),A71-12,IF(AND(A71&gt;Onderwerpen!$D$16,A71&lt;Onderwerpen!$D$17),A71-13,IF(AND(A71&gt;Onderwerpen!$D$17,A71&lt;Onderwerpen!$D$18),A71-14,IF(AND(A71&gt;Onderwerpen!$D$18,A71&lt;Onderwerpen!$D$19),A71-15,IF(AND(A71&gt;Onderwerpen!$D$19,A71&lt;Onderwerpen!$D$20),A71-16,IF(AND(A71&gt;Onderwerpen!$D$20,A71&lt;Onderwerpen!$D$21),A71-17,IF(AND(A71&gt;Onderwerpen!$D$21,A71&lt;Onderwerpen!$D$22),A71-18,IF(A71&gt;Onderwerpen!$D$22,A71-19,"X"))))))))))))))))))))),""))))))))))))))))))))</f>
        <v/>
      </c>
      <c r="D71" s="30" t="str">
        <f>IF(B71="",""&amp;C71,LEFT(B71,FIND(" ",B71)-1)&amp;"."&amp;COUNTIF($B$8:B71,B71))</f>
        <v/>
      </c>
      <c r="E71" s="31"/>
      <c r="F71" s="32"/>
      <c r="G71" s="32"/>
      <c r="H71" s="32"/>
      <c r="I71" s="33"/>
      <c r="J71" s="34" t="str">
        <f t="shared" si="0"/>
        <v/>
      </c>
      <c r="K71" s="15"/>
      <c r="L71" s="32"/>
      <c r="M71" s="32"/>
      <c r="N71" s="32"/>
      <c r="O71" s="33"/>
      <c r="P71" s="34" t="str">
        <f t="shared" si="1"/>
        <v/>
      </c>
      <c r="Q71" s="15"/>
      <c r="R71" s="32"/>
      <c r="S71" s="32"/>
      <c r="T71" s="32"/>
      <c r="U71" s="33"/>
      <c r="V71" s="34" t="str">
        <f t="shared" si="2"/>
        <v/>
      </c>
      <c r="W71" s="15"/>
      <c r="X71" s="32"/>
      <c r="Y71" s="32"/>
      <c r="Z71" s="32"/>
      <c r="AA71" s="33"/>
      <c r="AB71" s="34" t="str">
        <f t="shared" si="3"/>
        <v/>
      </c>
      <c r="AC71" s="15"/>
      <c r="AD71" s="32"/>
      <c r="AE71" s="32"/>
      <c r="AF71" s="32"/>
      <c r="AG71" s="33"/>
      <c r="AH71" s="34" t="str">
        <f t="shared" si="4"/>
        <v/>
      </c>
      <c r="AI71" s="15"/>
    </row>
    <row r="72" spans="1:35" x14ac:dyDescent="0.25">
      <c r="A72" s="10" t="str">
        <f>IFERROR(IF(A71=Onderwerpen!$C$23+19,"",A71+1),"")</f>
        <v/>
      </c>
      <c r="B72" s="10" t="str">
        <f>IF(C72&lt;=Onderwerpen!$C$4,Onderwerpen!$A$4,IF(C72&lt;=Onderwerpen!$C$5,Onderwerpen!$A$5,IF(C72&lt;=Onderwerpen!$C$6,Onderwerpen!$A$6,IF(C72&lt;=Onderwerpen!$C$7,Onderwerpen!$A$7,IF(C72&lt;=Onderwerpen!$C$8,Onderwerpen!$A$8,IF(C72&lt;=Onderwerpen!$C$9,Onderwerpen!$A$9,IF(C72&lt;=Onderwerpen!C$10,Onderwerpen!$A$10,IF(C72&lt;=Onderwerpen!C$11,Onderwerpen!$A$11,IF(C72&lt;=Onderwerpen!C$12,Onderwerpen!$A$12,IF(C72&lt;=Onderwerpen!C$13,Onderwerpen!$A$13,IF(C72&lt;=Onderwerpen!$C$14,Onderwerpen!$A$14,IF(C72&lt;=Onderwerpen!$C$15,Onderwerpen!$A$15,IF(C72&lt;=Onderwerpen!$C$16,Onderwerpen!$A$16,IF(C72&lt;=Onderwerpen!$C$17,Onderwerpen!$A$17,IF(C72&lt;=Onderwerpen!$C$18,Onderwerpen!$A$18,IF(C72&lt;=Onderwerpen!$C$19,Onderwerpen!$A$19,IF(C72&lt;=Onderwerpen!$C$20,Onderwerpen!$A$20,IF(C72&lt;=Onderwerpen!$C$21,Onderwerpen!$A$21,IF(C72&lt;=Onderwerpen!$C$22,Onderwerpen!$A$22,IF(C72&lt;=Onderwerpen!$C$23,Onderwerpen!$A$22,""))))))))))))))))))))</f>
        <v/>
      </c>
      <c r="C72" s="29" t="str">
        <f>IF(Onderwerpen!$B$4+1=A72,Onderwerpen!$A$5,IF(SUM(Onderwerpen!$B$4:$B$5)+2=A72,Onderwerpen!$A$6,IF(SUM(Onderwerpen!$B$4:$B$6)+3=A72,Onderwerpen!$A$7,IF(SUM(Onderwerpen!$B$4:$B$7)+4=A72,Onderwerpen!$A$8,IF(SUM(Onderwerpen!$B$4:$B$8)+5=A72,Onderwerpen!$A$9,IF(SUM(Onderwerpen!$B$4:$B$9)+6=A72,Onderwerpen!$A$10,IF(SUM(Onderwerpen!$B$4:$B$10)+7=A72,Onderwerpen!$A$11,IF(SUM(Onderwerpen!$B$4:$B$11)+8=A72,Onderwerpen!$A$12,IF(SUM(Onderwerpen!$B$4:$B$12)+9=A72,Onderwerpen!$A$13,IF(SUM(Onderwerpen!$B$4:$B$13)+10=A72,Onderwerpen!$A$14,IF(SUM(Onderwerpen!$B$4:$B$14)+11=A72,Onderwerpen!$A$15,IF(SUM(Onderwerpen!$B$4:$B$15)+12=A72,Onderwerpen!$A$16,IF(SUM(Onderwerpen!$B$4:$B$16)+13=A72,Onderwerpen!$A$17,IF(SUM(Onderwerpen!$B$4:$B$17)+14=A72,Onderwerpen!$A$18,IF(SUM(Onderwerpen!$B$4:$B$18)+15=A72,Onderwerpen!$A$19,IF(SUM(Onderwerpen!$B$4:$B$19)+16=A72,Onderwerpen!$A$20,IF(SUM(Onderwerpen!$B$4:$B$20)+17=A72,Onderwerpen!$A$21,IF(SUM(Onderwerpen!$B$4:$B$21)+18=A72,Onderwerpen!$A$22,IF(SUM(Onderwerpen!$B$4:$B$22)+19=A72,Onderwerpen!$A$23,IFERROR((IF(A72&lt;Onderwerpen!$D$4,A72,IF(AND(A72&gt;Onderwerpen!$D$4,A72&lt;Onderwerpen!$D$5),A72-1,IF(AND(A72&gt;Onderwerpen!$D$5,A72&lt;Onderwerpen!$D$6),A72-2,IF(AND(A72&gt;Onderwerpen!$D$6,A72&lt;Onderwerpen!$D$7),A72-3,IF(AND(A72&gt;Onderwerpen!$D$7,A72&lt;Onderwerpen!$D$8),A72-4,IF(AND(A72&gt;Onderwerpen!$D$8,A72&lt;Onderwerpen!$D$9),A72-5,IF(AND(A72&gt;Onderwerpen!$D$9,A72&lt;Onderwerpen!$D$10),A72-6,IF(AND(A72&gt;Onderwerpen!$D$10,A72&lt;Onderwerpen!$D$11),A72-7,IF(AND(A72&gt;Onderwerpen!$D$11,A72&lt;Onderwerpen!$D$12),A72-8,IF(AND(A72&gt;Onderwerpen!$D$12,A72&lt;Onderwerpen!$D$13),A72-9,IF(AND(A72&gt;Onderwerpen!$D$13,A72&lt;Onderwerpen!$D$14),A72-10,IF(AND(A72&gt;Onderwerpen!$D$14,A72&lt;Onderwerpen!$D$15),A72-11,IF(AND(A72&gt;Onderwerpen!$D$15,A72&lt;Onderwerpen!$D$16),A72-12,IF(AND(A72&gt;Onderwerpen!$D$16,A72&lt;Onderwerpen!$D$17),A72-13,IF(AND(A72&gt;Onderwerpen!$D$17,A72&lt;Onderwerpen!$D$18),A72-14,IF(AND(A72&gt;Onderwerpen!$D$18,A72&lt;Onderwerpen!$D$19),A72-15,IF(AND(A72&gt;Onderwerpen!$D$19,A72&lt;Onderwerpen!$D$20),A72-16,IF(AND(A72&gt;Onderwerpen!$D$20,A72&lt;Onderwerpen!$D$21),A72-17,IF(AND(A72&gt;Onderwerpen!$D$21,A72&lt;Onderwerpen!$D$22),A72-18,IF(A72&gt;Onderwerpen!$D$22,A72-19,"X"))))))))))))))))))))),""))))))))))))))))))))</f>
        <v/>
      </c>
      <c r="D72" s="30" t="str">
        <f>IF(B72="",""&amp;C72,LEFT(B72,FIND(" ",B72)-1)&amp;"."&amp;COUNTIF($B$8:B72,B72))</f>
        <v/>
      </c>
      <c r="E72" s="31"/>
      <c r="F72" s="32"/>
      <c r="G72" s="32"/>
      <c r="H72" s="32"/>
      <c r="I72" s="33"/>
      <c r="J72" s="34" t="str">
        <f t="shared" si="0"/>
        <v/>
      </c>
      <c r="K72" s="15"/>
      <c r="L72" s="32"/>
      <c r="M72" s="32"/>
      <c r="N72" s="32"/>
      <c r="O72" s="33"/>
      <c r="P72" s="34" t="str">
        <f t="shared" si="1"/>
        <v/>
      </c>
      <c r="Q72" s="15"/>
      <c r="R72" s="32"/>
      <c r="S72" s="32"/>
      <c r="T72" s="32"/>
      <c r="U72" s="33"/>
      <c r="V72" s="34" t="str">
        <f t="shared" si="2"/>
        <v/>
      </c>
      <c r="W72" s="15"/>
      <c r="X72" s="32"/>
      <c r="Y72" s="32"/>
      <c r="Z72" s="32"/>
      <c r="AA72" s="33"/>
      <c r="AB72" s="34" t="str">
        <f t="shared" si="3"/>
        <v/>
      </c>
      <c r="AC72" s="15"/>
      <c r="AD72" s="32"/>
      <c r="AE72" s="32"/>
      <c r="AF72" s="32"/>
      <c r="AG72" s="33"/>
      <c r="AH72" s="34" t="str">
        <f t="shared" si="4"/>
        <v/>
      </c>
      <c r="AI72" s="15"/>
    </row>
    <row r="73" spans="1:35" x14ac:dyDescent="0.25">
      <c r="A73" s="10" t="str">
        <f>IFERROR(IF(A72=Onderwerpen!$C$23+19,"",A72+1),"")</f>
        <v/>
      </c>
      <c r="B73" s="10" t="str">
        <f>IF(C73&lt;=Onderwerpen!$C$4,Onderwerpen!$A$4,IF(C73&lt;=Onderwerpen!$C$5,Onderwerpen!$A$5,IF(C73&lt;=Onderwerpen!$C$6,Onderwerpen!$A$6,IF(C73&lt;=Onderwerpen!$C$7,Onderwerpen!$A$7,IF(C73&lt;=Onderwerpen!$C$8,Onderwerpen!$A$8,IF(C73&lt;=Onderwerpen!$C$9,Onderwerpen!$A$9,IF(C73&lt;=Onderwerpen!C$10,Onderwerpen!$A$10,IF(C73&lt;=Onderwerpen!C$11,Onderwerpen!$A$11,IF(C73&lt;=Onderwerpen!C$12,Onderwerpen!$A$12,IF(C73&lt;=Onderwerpen!C$13,Onderwerpen!$A$13,IF(C73&lt;=Onderwerpen!$C$14,Onderwerpen!$A$14,IF(C73&lt;=Onderwerpen!$C$15,Onderwerpen!$A$15,IF(C73&lt;=Onderwerpen!$C$16,Onderwerpen!$A$16,IF(C73&lt;=Onderwerpen!$C$17,Onderwerpen!$A$17,IF(C73&lt;=Onderwerpen!$C$18,Onderwerpen!$A$18,IF(C73&lt;=Onderwerpen!$C$19,Onderwerpen!$A$19,IF(C73&lt;=Onderwerpen!$C$20,Onderwerpen!$A$20,IF(C73&lt;=Onderwerpen!$C$21,Onderwerpen!$A$21,IF(C73&lt;=Onderwerpen!$C$22,Onderwerpen!$A$22,IF(C73&lt;=Onderwerpen!$C$23,Onderwerpen!$A$22,""))))))))))))))))))))</f>
        <v/>
      </c>
      <c r="C73" s="29" t="str">
        <f>IF(Onderwerpen!$B$4+1=A73,Onderwerpen!$A$5,IF(SUM(Onderwerpen!$B$4:$B$5)+2=A73,Onderwerpen!$A$6,IF(SUM(Onderwerpen!$B$4:$B$6)+3=A73,Onderwerpen!$A$7,IF(SUM(Onderwerpen!$B$4:$B$7)+4=A73,Onderwerpen!$A$8,IF(SUM(Onderwerpen!$B$4:$B$8)+5=A73,Onderwerpen!$A$9,IF(SUM(Onderwerpen!$B$4:$B$9)+6=A73,Onderwerpen!$A$10,IF(SUM(Onderwerpen!$B$4:$B$10)+7=A73,Onderwerpen!$A$11,IF(SUM(Onderwerpen!$B$4:$B$11)+8=A73,Onderwerpen!$A$12,IF(SUM(Onderwerpen!$B$4:$B$12)+9=A73,Onderwerpen!$A$13,IF(SUM(Onderwerpen!$B$4:$B$13)+10=A73,Onderwerpen!$A$14,IF(SUM(Onderwerpen!$B$4:$B$14)+11=A73,Onderwerpen!$A$15,IF(SUM(Onderwerpen!$B$4:$B$15)+12=A73,Onderwerpen!$A$16,IF(SUM(Onderwerpen!$B$4:$B$16)+13=A73,Onderwerpen!$A$17,IF(SUM(Onderwerpen!$B$4:$B$17)+14=A73,Onderwerpen!$A$18,IF(SUM(Onderwerpen!$B$4:$B$18)+15=A73,Onderwerpen!$A$19,IF(SUM(Onderwerpen!$B$4:$B$19)+16=A73,Onderwerpen!$A$20,IF(SUM(Onderwerpen!$B$4:$B$20)+17=A73,Onderwerpen!$A$21,IF(SUM(Onderwerpen!$B$4:$B$21)+18=A73,Onderwerpen!$A$22,IF(SUM(Onderwerpen!$B$4:$B$22)+19=A73,Onderwerpen!$A$23,IFERROR((IF(A73&lt;Onderwerpen!$D$4,A73,IF(AND(A73&gt;Onderwerpen!$D$4,A73&lt;Onderwerpen!$D$5),A73-1,IF(AND(A73&gt;Onderwerpen!$D$5,A73&lt;Onderwerpen!$D$6),A73-2,IF(AND(A73&gt;Onderwerpen!$D$6,A73&lt;Onderwerpen!$D$7),A73-3,IF(AND(A73&gt;Onderwerpen!$D$7,A73&lt;Onderwerpen!$D$8),A73-4,IF(AND(A73&gt;Onderwerpen!$D$8,A73&lt;Onderwerpen!$D$9),A73-5,IF(AND(A73&gt;Onderwerpen!$D$9,A73&lt;Onderwerpen!$D$10),A73-6,IF(AND(A73&gt;Onderwerpen!$D$10,A73&lt;Onderwerpen!$D$11),A73-7,IF(AND(A73&gt;Onderwerpen!$D$11,A73&lt;Onderwerpen!$D$12),A73-8,IF(AND(A73&gt;Onderwerpen!$D$12,A73&lt;Onderwerpen!$D$13),A73-9,IF(AND(A73&gt;Onderwerpen!$D$13,A73&lt;Onderwerpen!$D$14),A73-10,IF(AND(A73&gt;Onderwerpen!$D$14,A73&lt;Onderwerpen!$D$15),A73-11,IF(AND(A73&gt;Onderwerpen!$D$15,A73&lt;Onderwerpen!$D$16),A73-12,IF(AND(A73&gt;Onderwerpen!$D$16,A73&lt;Onderwerpen!$D$17),A73-13,IF(AND(A73&gt;Onderwerpen!$D$17,A73&lt;Onderwerpen!$D$18),A73-14,IF(AND(A73&gt;Onderwerpen!$D$18,A73&lt;Onderwerpen!$D$19),A73-15,IF(AND(A73&gt;Onderwerpen!$D$19,A73&lt;Onderwerpen!$D$20),A73-16,IF(AND(A73&gt;Onderwerpen!$D$20,A73&lt;Onderwerpen!$D$21),A73-17,IF(AND(A73&gt;Onderwerpen!$D$21,A73&lt;Onderwerpen!$D$22),A73-18,IF(A73&gt;Onderwerpen!$D$22,A73-19,"X"))))))))))))))))))))),""))))))))))))))))))))</f>
        <v/>
      </c>
      <c r="D73" s="30" t="str">
        <f>IF(B73="",""&amp;C73,LEFT(B73,FIND(" ",B73)-1)&amp;"."&amp;COUNTIF($B$8:B73,B73))</f>
        <v/>
      </c>
      <c r="E73" s="31"/>
      <c r="F73" s="32"/>
      <c r="G73" s="32"/>
      <c r="H73" s="32"/>
      <c r="I73" s="33"/>
      <c r="J73" s="34" t="str">
        <f t="shared" si="0"/>
        <v/>
      </c>
      <c r="K73" s="15"/>
      <c r="L73" s="32"/>
      <c r="M73" s="32"/>
      <c r="N73" s="32"/>
      <c r="O73" s="33"/>
      <c r="P73" s="34" t="str">
        <f t="shared" si="1"/>
        <v/>
      </c>
      <c r="Q73" s="15"/>
      <c r="R73" s="32"/>
      <c r="S73" s="32"/>
      <c r="T73" s="32"/>
      <c r="U73" s="33"/>
      <c r="V73" s="34" t="str">
        <f t="shared" si="2"/>
        <v/>
      </c>
      <c r="W73" s="15"/>
      <c r="X73" s="32"/>
      <c r="Y73" s="32"/>
      <c r="Z73" s="32"/>
      <c r="AA73" s="33"/>
      <c r="AB73" s="34" t="str">
        <f t="shared" si="3"/>
        <v/>
      </c>
      <c r="AC73" s="15"/>
      <c r="AD73" s="32"/>
      <c r="AE73" s="32"/>
      <c r="AF73" s="32"/>
      <c r="AG73" s="33"/>
      <c r="AH73" s="34" t="str">
        <f t="shared" si="4"/>
        <v/>
      </c>
      <c r="AI73" s="15"/>
    </row>
    <row r="74" spans="1:35" x14ac:dyDescent="0.25">
      <c r="A74" s="10" t="str">
        <f>IFERROR(IF(A73=Onderwerpen!$C$23+19,"",A73+1),"")</f>
        <v/>
      </c>
      <c r="B74" s="10" t="str">
        <f>IF(C74&lt;=Onderwerpen!$C$4,Onderwerpen!$A$4,IF(C74&lt;=Onderwerpen!$C$5,Onderwerpen!$A$5,IF(C74&lt;=Onderwerpen!$C$6,Onderwerpen!$A$6,IF(C74&lt;=Onderwerpen!$C$7,Onderwerpen!$A$7,IF(C74&lt;=Onderwerpen!$C$8,Onderwerpen!$A$8,IF(C74&lt;=Onderwerpen!$C$9,Onderwerpen!$A$9,IF(C74&lt;=Onderwerpen!C$10,Onderwerpen!$A$10,IF(C74&lt;=Onderwerpen!C$11,Onderwerpen!$A$11,IF(C74&lt;=Onderwerpen!C$12,Onderwerpen!$A$12,IF(C74&lt;=Onderwerpen!C$13,Onderwerpen!$A$13,IF(C74&lt;=Onderwerpen!$C$14,Onderwerpen!$A$14,IF(C74&lt;=Onderwerpen!$C$15,Onderwerpen!$A$15,IF(C74&lt;=Onderwerpen!$C$16,Onderwerpen!$A$16,IF(C74&lt;=Onderwerpen!$C$17,Onderwerpen!$A$17,IF(C74&lt;=Onderwerpen!$C$18,Onderwerpen!$A$18,IF(C74&lt;=Onderwerpen!$C$19,Onderwerpen!$A$19,IF(C74&lt;=Onderwerpen!$C$20,Onderwerpen!$A$20,IF(C74&lt;=Onderwerpen!$C$21,Onderwerpen!$A$21,IF(C74&lt;=Onderwerpen!$C$22,Onderwerpen!$A$22,IF(C74&lt;=Onderwerpen!$C$23,Onderwerpen!$A$22,""))))))))))))))))))))</f>
        <v/>
      </c>
      <c r="C74" s="29" t="str">
        <f>IF(Onderwerpen!$B$4+1=A74,Onderwerpen!$A$5,IF(SUM(Onderwerpen!$B$4:$B$5)+2=A74,Onderwerpen!$A$6,IF(SUM(Onderwerpen!$B$4:$B$6)+3=A74,Onderwerpen!$A$7,IF(SUM(Onderwerpen!$B$4:$B$7)+4=A74,Onderwerpen!$A$8,IF(SUM(Onderwerpen!$B$4:$B$8)+5=A74,Onderwerpen!$A$9,IF(SUM(Onderwerpen!$B$4:$B$9)+6=A74,Onderwerpen!$A$10,IF(SUM(Onderwerpen!$B$4:$B$10)+7=A74,Onderwerpen!$A$11,IF(SUM(Onderwerpen!$B$4:$B$11)+8=A74,Onderwerpen!$A$12,IF(SUM(Onderwerpen!$B$4:$B$12)+9=A74,Onderwerpen!$A$13,IF(SUM(Onderwerpen!$B$4:$B$13)+10=A74,Onderwerpen!$A$14,IF(SUM(Onderwerpen!$B$4:$B$14)+11=A74,Onderwerpen!$A$15,IF(SUM(Onderwerpen!$B$4:$B$15)+12=A74,Onderwerpen!$A$16,IF(SUM(Onderwerpen!$B$4:$B$16)+13=A74,Onderwerpen!$A$17,IF(SUM(Onderwerpen!$B$4:$B$17)+14=A74,Onderwerpen!$A$18,IF(SUM(Onderwerpen!$B$4:$B$18)+15=A74,Onderwerpen!$A$19,IF(SUM(Onderwerpen!$B$4:$B$19)+16=A74,Onderwerpen!$A$20,IF(SUM(Onderwerpen!$B$4:$B$20)+17=A74,Onderwerpen!$A$21,IF(SUM(Onderwerpen!$B$4:$B$21)+18=A74,Onderwerpen!$A$22,IF(SUM(Onderwerpen!$B$4:$B$22)+19=A74,Onderwerpen!$A$23,IFERROR((IF(A74&lt;Onderwerpen!$D$4,A74,IF(AND(A74&gt;Onderwerpen!$D$4,A74&lt;Onderwerpen!$D$5),A74-1,IF(AND(A74&gt;Onderwerpen!$D$5,A74&lt;Onderwerpen!$D$6),A74-2,IF(AND(A74&gt;Onderwerpen!$D$6,A74&lt;Onderwerpen!$D$7),A74-3,IF(AND(A74&gt;Onderwerpen!$D$7,A74&lt;Onderwerpen!$D$8),A74-4,IF(AND(A74&gt;Onderwerpen!$D$8,A74&lt;Onderwerpen!$D$9),A74-5,IF(AND(A74&gt;Onderwerpen!$D$9,A74&lt;Onderwerpen!$D$10),A74-6,IF(AND(A74&gt;Onderwerpen!$D$10,A74&lt;Onderwerpen!$D$11),A74-7,IF(AND(A74&gt;Onderwerpen!$D$11,A74&lt;Onderwerpen!$D$12),A74-8,IF(AND(A74&gt;Onderwerpen!$D$12,A74&lt;Onderwerpen!$D$13),A74-9,IF(AND(A74&gt;Onderwerpen!$D$13,A74&lt;Onderwerpen!$D$14),A74-10,IF(AND(A74&gt;Onderwerpen!$D$14,A74&lt;Onderwerpen!$D$15),A74-11,IF(AND(A74&gt;Onderwerpen!$D$15,A74&lt;Onderwerpen!$D$16),A74-12,IF(AND(A74&gt;Onderwerpen!$D$16,A74&lt;Onderwerpen!$D$17),A74-13,IF(AND(A74&gt;Onderwerpen!$D$17,A74&lt;Onderwerpen!$D$18),A74-14,IF(AND(A74&gt;Onderwerpen!$D$18,A74&lt;Onderwerpen!$D$19),A74-15,IF(AND(A74&gt;Onderwerpen!$D$19,A74&lt;Onderwerpen!$D$20),A74-16,IF(AND(A74&gt;Onderwerpen!$D$20,A74&lt;Onderwerpen!$D$21),A74-17,IF(AND(A74&gt;Onderwerpen!$D$21,A74&lt;Onderwerpen!$D$22),A74-18,IF(A74&gt;Onderwerpen!$D$22,A74-19,"X"))))))))))))))))))))),""))))))))))))))))))))</f>
        <v/>
      </c>
      <c r="D74" s="30" t="str">
        <f>IF(B74="",""&amp;C74,LEFT(B74,FIND(" ",B74)-1)&amp;"."&amp;COUNTIF($B$8:B74,B74))</f>
        <v/>
      </c>
      <c r="E74" s="31"/>
      <c r="F74" s="32"/>
      <c r="G74" s="32"/>
      <c r="H74" s="32"/>
      <c r="I74" s="33"/>
      <c r="J74" s="34" t="str">
        <f t="shared" ref="J74:J137" si="5">IF(G74="x",D74,"")</f>
        <v/>
      </c>
      <c r="K74" s="15"/>
      <c r="L74" s="32"/>
      <c r="M74" s="32"/>
      <c r="N74" s="32"/>
      <c r="O74" s="33"/>
      <c r="P74" s="34" t="str">
        <f t="shared" ref="P74:P137" si="6">IF(M74="x",D74,"")</f>
        <v/>
      </c>
      <c r="Q74" s="15"/>
      <c r="R74" s="32"/>
      <c r="S74" s="32"/>
      <c r="T74" s="32"/>
      <c r="U74" s="33"/>
      <c r="V74" s="34" t="str">
        <f t="shared" ref="V74:V137" si="7">IF(S74="x",D74,"")</f>
        <v/>
      </c>
      <c r="W74" s="15"/>
      <c r="X74" s="32"/>
      <c r="Y74" s="32"/>
      <c r="Z74" s="32"/>
      <c r="AA74" s="33"/>
      <c r="AB74" s="34" t="str">
        <f t="shared" ref="AB74:AB137" si="8">IF(Y74="x",D74,"")</f>
        <v/>
      </c>
      <c r="AC74" s="15"/>
      <c r="AD74" s="32"/>
      <c r="AE74" s="32"/>
      <c r="AF74" s="32"/>
      <c r="AG74" s="33"/>
      <c r="AH74" s="34" t="str">
        <f t="shared" ref="AH74:AH137" si="9">IF(AE74="x",D74,"")</f>
        <v/>
      </c>
      <c r="AI74" s="15"/>
    </row>
    <row r="75" spans="1:35" x14ac:dyDescent="0.25">
      <c r="A75" s="10" t="str">
        <f>IFERROR(IF(A74=Onderwerpen!$C$23+19,"",A74+1),"")</f>
        <v/>
      </c>
      <c r="B75" s="10" t="str">
        <f>IF(C75&lt;=Onderwerpen!$C$4,Onderwerpen!$A$4,IF(C75&lt;=Onderwerpen!$C$5,Onderwerpen!$A$5,IF(C75&lt;=Onderwerpen!$C$6,Onderwerpen!$A$6,IF(C75&lt;=Onderwerpen!$C$7,Onderwerpen!$A$7,IF(C75&lt;=Onderwerpen!$C$8,Onderwerpen!$A$8,IF(C75&lt;=Onderwerpen!$C$9,Onderwerpen!$A$9,IF(C75&lt;=Onderwerpen!C$10,Onderwerpen!$A$10,IF(C75&lt;=Onderwerpen!C$11,Onderwerpen!$A$11,IF(C75&lt;=Onderwerpen!C$12,Onderwerpen!$A$12,IF(C75&lt;=Onderwerpen!C$13,Onderwerpen!$A$13,IF(C75&lt;=Onderwerpen!$C$14,Onderwerpen!$A$14,IF(C75&lt;=Onderwerpen!$C$15,Onderwerpen!$A$15,IF(C75&lt;=Onderwerpen!$C$16,Onderwerpen!$A$16,IF(C75&lt;=Onderwerpen!$C$17,Onderwerpen!$A$17,IF(C75&lt;=Onderwerpen!$C$18,Onderwerpen!$A$18,IF(C75&lt;=Onderwerpen!$C$19,Onderwerpen!$A$19,IF(C75&lt;=Onderwerpen!$C$20,Onderwerpen!$A$20,IF(C75&lt;=Onderwerpen!$C$21,Onderwerpen!$A$21,IF(C75&lt;=Onderwerpen!$C$22,Onderwerpen!$A$22,IF(C75&lt;=Onderwerpen!$C$23,Onderwerpen!$A$22,""))))))))))))))))))))</f>
        <v/>
      </c>
      <c r="C75" s="29" t="str">
        <f>IF(Onderwerpen!$B$4+1=A75,Onderwerpen!$A$5,IF(SUM(Onderwerpen!$B$4:$B$5)+2=A75,Onderwerpen!$A$6,IF(SUM(Onderwerpen!$B$4:$B$6)+3=A75,Onderwerpen!$A$7,IF(SUM(Onderwerpen!$B$4:$B$7)+4=A75,Onderwerpen!$A$8,IF(SUM(Onderwerpen!$B$4:$B$8)+5=A75,Onderwerpen!$A$9,IF(SUM(Onderwerpen!$B$4:$B$9)+6=A75,Onderwerpen!$A$10,IF(SUM(Onderwerpen!$B$4:$B$10)+7=A75,Onderwerpen!$A$11,IF(SUM(Onderwerpen!$B$4:$B$11)+8=A75,Onderwerpen!$A$12,IF(SUM(Onderwerpen!$B$4:$B$12)+9=A75,Onderwerpen!$A$13,IF(SUM(Onderwerpen!$B$4:$B$13)+10=A75,Onderwerpen!$A$14,IF(SUM(Onderwerpen!$B$4:$B$14)+11=A75,Onderwerpen!$A$15,IF(SUM(Onderwerpen!$B$4:$B$15)+12=A75,Onderwerpen!$A$16,IF(SUM(Onderwerpen!$B$4:$B$16)+13=A75,Onderwerpen!$A$17,IF(SUM(Onderwerpen!$B$4:$B$17)+14=A75,Onderwerpen!$A$18,IF(SUM(Onderwerpen!$B$4:$B$18)+15=A75,Onderwerpen!$A$19,IF(SUM(Onderwerpen!$B$4:$B$19)+16=A75,Onderwerpen!$A$20,IF(SUM(Onderwerpen!$B$4:$B$20)+17=A75,Onderwerpen!$A$21,IF(SUM(Onderwerpen!$B$4:$B$21)+18=A75,Onderwerpen!$A$22,IF(SUM(Onderwerpen!$B$4:$B$22)+19=A75,Onderwerpen!$A$23,IFERROR((IF(A75&lt;Onderwerpen!$D$4,A75,IF(AND(A75&gt;Onderwerpen!$D$4,A75&lt;Onderwerpen!$D$5),A75-1,IF(AND(A75&gt;Onderwerpen!$D$5,A75&lt;Onderwerpen!$D$6),A75-2,IF(AND(A75&gt;Onderwerpen!$D$6,A75&lt;Onderwerpen!$D$7),A75-3,IF(AND(A75&gt;Onderwerpen!$D$7,A75&lt;Onderwerpen!$D$8),A75-4,IF(AND(A75&gt;Onderwerpen!$D$8,A75&lt;Onderwerpen!$D$9),A75-5,IF(AND(A75&gt;Onderwerpen!$D$9,A75&lt;Onderwerpen!$D$10),A75-6,IF(AND(A75&gt;Onderwerpen!$D$10,A75&lt;Onderwerpen!$D$11),A75-7,IF(AND(A75&gt;Onderwerpen!$D$11,A75&lt;Onderwerpen!$D$12),A75-8,IF(AND(A75&gt;Onderwerpen!$D$12,A75&lt;Onderwerpen!$D$13),A75-9,IF(AND(A75&gt;Onderwerpen!$D$13,A75&lt;Onderwerpen!$D$14),A75-10,IF(AND(A75&gt;Onderwerpen!$D$14,A75&lt;Onderwerpen!$D$15),A75-11,IF(AND(A75&gt;Onderwerpen!$D$15,A75&lt;Onderwerpen!$D$16),A75-12,IF(AND(A75&gt;Onderwerpen!$D$16,A75&lt;Onderwerpen!$D$17),A75-13,IF(AND(A75&gt;Onderwerpen!$D$17,A75&lt;Onderwerpen!$D$18),A75-14,IF(AND(A75&gt;Onderwerpen!$D$18,A75&lt;Onderwerpen!$D$19),A75-15,IF(AND(A75&gt;Onderwerpen!$D$19,A75&lt;Onderwerpen!$D$20),A75-16,IF(AND(A75&gt;Onderwerpen!$D$20,A75&lt;Onderwerpen!$D$21),A75-17,IF(AND(A75&gt;Onderwerpen!$D$21,A75&lt;Onderwerpen!$D$22),A75-18,IF(A75&gt;Onderwerpen!$D$22,A75-19,"X"))))))))))))))))))))),""))))))))))))))))))))</f>
        <v/>
      </c>
      <c r="D75" s="30" t="str">
        <f>IF(B75="",""&amp;C75,LEFT(B75,FIND(" ",B75)-1)&amp;"."&amp;COUNTIF($B$8:B75,B75))</f>
        <v/>
      </c>
      <c r="E75" s="31"/>
      <c r="F75" s="32"/>
      <c r="G75" s="32"/>
      <c r="H75" s="32"/>
      <c r="I75" s="33"/>
      <c r="J75" s="34" t="str">
        <f t="shared" si="5"/>
        <v/>
      </c>
      <c r="K75" s="15"/>
      <c r="L75" s="32"/>
      <c r="M75" s="32"/>
      <c r="N75" s="32"/>
      <c r="O75" s="33"/>
      <c r="P75" s="34" t="str">
        <f t="shared" si="6"/>
        <v/>
      </c>
      <c r="Q75" s="15"/>
      <c r="R75" s="32"/>
      <c r="S75" s="32"/>
      <c r="T75" s="32"/>
      <c r="U75" s="33"/>
      <c r="V75" s="34" t="str">
        <f t="shared" si="7"/>
        <v/>
      </c>
      <c r="W75" s="15"/>
      <c r="X75" s="32"/>
      <c r="Y75" s="32"/>
      <c r="Z75" s="32"/>
      <c r="AA75" s="33"/>
      <c r="AB75" s="34" t="str">
        <f t="shared" si="8"/>
        <v/>
      </c>
      <c r="AC75" s="15"/>
      <c r="AD75" s="32"/>
      <c r="AE75" s="32"/>
      <c r="AF75" s="32"/>
      <c r="AG75" s="33"/>
      <c r="AH75" s="34" t="str">
        <f t="shared" si="9"/>
        <v/>
      </c>
      <c r="AI75" s="15"/>
    </row>
    <row r="76" spans="1:35" x14ac:dyDescent="0.25">
      <c r="A76" s="10" t="str">
        <f>IFERROR(IF(A75=Onderwerpen!$C$23+19,"",A75+1),"")</f>
        <v/>
      </c>
      <c r="B76" s="10" t="str">
        <f>IF(C76&lt;=Onderwerpen!$C$4,Onderwerpen!$A$4,IF(C76&lt;=Onderwerpen!$C$5,Onderwerpen!$A$5,IF(C76&lt;=Onderwerpen!$C$6,Onderwerpen!$A$6,IF(C76&lt;=Onderwerpen!$C$7,Onderwerpen!$A$7,IF(C76&lt;=Onderwerpen!$C$8,Onderwerpen!$A$8,IF(C76&lt;=Onderwerpen!$C$9,Onderwerpen!$A$9,IF(C76&lt;=Onderwerpen!C$10,Onderwerpen!$A$10,IF(C76&lt;=Onderwerpen!C$11,Onderwerpen!$A$11,IF(C76&lt;=Onderwerpen!C$12,Onderwerpen!$A$12,IF(C76&lt;=Onderwerpen!C$13,Onderwerpen!$A$13,IF(C76&lt;=Onderwerpen!$C$14,Onderwerpen!$A$14,IF(C76&lt;=Onderwerpen!$C$15,Onderwerpen!$A$15,IF(C76&lt;=Onderwerpen!$C$16,Onderwerpen!$A$16,IF(C76&lt;=Onderwerpen!$C$17,Onderwerpen!$A$17,IF(C76&lt;=Onderwerpen!$C$18,Onderwerpen!$A$18,IF(C76&lt;=Onderwerpen!$C$19,Onderwerpen!$A$19,IF(C76&lt;=Onderwerpen!$C$20,Onderwerpen!$A$20,IF(C76&lt;=Onderwerpen!$C$21,Onderwerpen!$A$21,IF(C76&lt;=Onderwerpen!$C$22,Onderwerpen!$A$22,IF(C76&lt;=Onderwerpen!$C$23,Onderwerpen!$A$22,""))))))))))))))))))))</f>
        <v/>
      </c>
      <c r="C76" s="29" t="str">
        <f>IF(Onderwerpen!$B$4+1=A76,Onderwerpen!$A$5,IF(SUM(Onderwerpen!$B$4:$B$5)+2=A76,Onderwerpen!$A$6,IF(SUM(Onderwerpen!$B$4:$B$6)+3=A76,Onderwerpen!$A$7,IF(SUM(Onderwerpen!$B$4:$B$7)+4=A76,Onderwerpen!$A$8,IF(SUM(Onderwerpen!$B$4:$B$8)+5=A76,Onderwerpen!$A$9,IF(SUM(Onderwerpen!$B$4:$B$9)+6=A76,Onderwerpen!$A$10,IF(SUM(Onderwerpen!$B$4:$B$10)+7=A76,Onderwerpen!$A$11,IF(SUM(Onderwerpen!$B$4:$B$11)+8=A76,Onderwerpen!$A$12,IF(SUM(Onderwerpen!$B$4:$B$12)+9=A76,Onderwerpen!$A$13,IF(SUM(Onderwerpen!$B$4:$B$13)+10=A76,Onderwerpen!$A$14,IF(SUM(Onderwerpen!$B$4:$B$14)+11=A76,Onderwerpen!$A$15,IF(SUM(Onderwerpen!$B$4:$B$15)+12=A76,Onderwerpen!$A$16,IF(SUM(Onderwerpen!$B$4:$B$16)+13=A76,Onderwerpen!$A$17,IF(SUM(Onderwerpen!$B$4:$B$17)+14=A76,Onderwerpen!$A$18,IF(SUM(Onderwerpen!$B$4:$B$18)+15=A76,Onderwerpen!$A$19,IF(SUM(Onderwerpen!$B$4:$B$19)+16=A76,Onderwerpen!$A$20,IF(SUM(Onderwerpen!$B$4:$B$20)+17=A76,Onderwerpen!$A$21,IF(SUM(Onderwerpen!$B$4:$B$21)+18=A76,Onderwerpen!$A$22,IF(SUM(Onderwerpen!$B$4:$B$22)+19=A76,Onderwerpen!$A$23,IFERROR((IF(A76&lt;Onderwerpen!$D$4,A76,IF(AND(A76&gt;Onderwerpen!$D$4,A76&lt;Onderwerpen!$D$5),A76-1,IF(AND(A76&gt;Onderwerpen!$D$5,A76&lt;Onderwerpen!$D$6),A76-2,IF(AND(A76&gt;Onderwerpen!$D$6,A76&lt;Onderwerpen!$D$7),A76-3,IF(AND(A76&gt;Onderwerpen!$D$7,A76&lt;Onderwerpen!$D$8),A76-4,IF(AND(A76&gt;Onderwerpen!$D$8,A76&lt;Onderwerpen!$D$9),A76-5,IF(AND(A76&gt;Onderwerpen!$D$9,A76&lt;Onderwerpen!$D$10),A76-6,IF(AND(A76&gt;Onderwerpen!$D$10,A76&lt;Onderwerpen!$D$11),A76-7,IF(AND(A76&gt;Onderwerpen!$D$11,A76&lt;Onderwerpen!$D$12),A76-8,IF(AND(A76&gt;Onderwerpen!$D$12,A76&lt;Onderwerpen!$D$13),A76-9,IF(AND(A76&gt;Onderwerpen!$D$13,A76&lt;Onderwerpen!$D$14),A76-10,IF(AND(A76&gt;Onderwerpen!$D$14,A76&lt;Onderwerpen!$D$15),A76-11,IF(AND(A76&gt;Onderwerpen!$D$15,A76&lt;Onderwerpen!$D$16),A76-12,IF(AND(A76&gt;Onderwerpen!$D$16,A76&lt;Onderwerpen!$D$17),A76-13,IF(AND(A76&gt;Onderwerpen!$D$17,A76&lt;Onderwerpen!$D$18),A76-14,IF(AND(A76&gt;Onderwerpen!$D$18,A76&lt;Onderwerpen!$D$19),A76-15,IF(AND(A76&gt;Onderwerpen!$D$19,A76&lt;Onderwerpen!$D$20),A76-16,IF(AND(A76&gt;Onderwerpen!$D$20,A76&lt;Onderwerpen!$D$21),A76-17,IF(AND(A76&gt;Onderwerpen!$D$21,A76&lt;Onderwerpen!$D$22),A76-18,IF(A76&gt;Onderwerpen!$D$22,A76-19,"X"))))))))))))))))))))),""))))))))))))))))))))</f>
        <v/>
      </c>
      <c r="D76" s="30" t="str">
        <f>IF(B76="",""&amp;C76,LEFT(B76,FIND(" ",B76)-1)&amp;"."&amp;COUNTIF($B$8:B76,B76))</f>
        <v/>
      </c>
      <c r="E76" s="31"/>
      <c r="F76" s="32"/>
      <c r="G76" s="32"/>
      <c r="H76" s="32"/>
      <c r="I76" s="33"/>
      <c r="J76" s="34" t="str">
        <f t="shared" si="5"/>
        <v/>
      </c>
      <c r="K76" s="15"/>
      <c r="L76" s="32"/>
      <c r="M76" s="32"/>
      <c r="N76" s="32"/>
      <c r="O76" s="33"/>
      <c r="P76" s="34" t="str">
        <f t="shared" si="6"/>
        <v/>
      </c>
      <c r="Q76" s="15"/>
      <c r="R76" s="32"/>
      <c r="S76" s="32"/>
      <c r="T76" s="32"/>
      <c r="U76" s="33"/>
      <c r="V76" s="34" t="str">
        <f t="shared" si="7"/>
        <v/>
      </c>
      <c r="W76" s="15"/>
      <c r="X76" s="32"/>
      <c r="Y76" s="32"/>
      <c r="Z76" s="32"/>
      <c r="AA76" s="33"/>
      <c r="AB76" s="34" t="str">
        <f t="shared" si="8"/>
        <v/>
      </c>
      <c r="AC76" s="15"/>
      <c r="AD76" s="32"/>
      <c r="AE76" s="32"/>
      <c r="AF76" s="32"/>
      <c r="AG76" s="33"/>
      <c r="AH76" s="34" t="str">
        <f t="shared" si="9"/>
        <v/>
      </c>
      <c r="AI76" s="15"/>
    </row>
    <row r="77" spans="1:35" x14ac:dyDescent="0.25">
      <c r="A77" s="10" t="str">
        <f>IFERROR(IF(A76=Onderwerpen!$C$23+19,"",A76+1),"")</f>
        <v/>
      </c>
      <c r="B77" s="10" t="str">
        <f>IF(C77&lt;=Onderwerpen!$C$4,Onderwerpen!$A$4,IF(C77&lt;=Onderwerpen!$C$5,Onderwerpen!$A$5,IF(C77&lt;=Onderwerpen!$C$6,Onderwerpen!$A$6,IF(C77&lt;=Onderwerpen!$C$7,Onderwerpen!$A$7,IF(C77&lt;=Onderwerpen!$C$8,Onderwerpen!$A$8,IF(C77&lt;=Onderwerpen!$C$9,Onderwerpen!$A$9,IF(C77&lt;=Onderwerpen!C$10,Onderwerpen!$A$10,IF(C77&lt;=Onderwerpen!C$11,Onderwerpen!$A$11,IF(C77&lt;=Onderwerpen!C$12,Onderwerpen!$A$12,IF(C77&lt;=Onderwerpen!C$13,Onderwerpen!$A$13,IF(C77&lt;=Onderwerpen!$C$14,Onderwerpen!$A$14,IF(C77&lt;=Onderwerpen!$C$15,Onderwerpen!$A$15,IF(C77&lt;=Onderwerpen!$C$16,Onderwerpen!$A$16,IF(C77&lt;=Onderwerpen!$C$17,Onderwerpen!$A$17,IF(C77&lt;=Onderwerpen!$C$18,Onderwerpen!$A$18,IF(C77&lt;=Onderwerpen!$C$19,Onderwerpen!$A$19,IF(C77&lt;=Onderwerpen!$C$20,Onderwerpen!$A$20,IF(C77&lt;=Onderwerpen!$C$21,Onderwerpen!$A$21,IF(C77&lt;=Onderwerpen!$C$22,Onderwerpen!$A$22,IF(C77&lt;=Onderwerpen!$C$23,Onderwerpen!$A$22,""))))))))))))))))))))</f>
        <v/>
      </c>
      <c r="C77" s="29" t="str">
        <f>IF(Onderwerpen!$B$4+1=A77,Onderwerpen!$A$5,IF(SUM(Onderwerpen!$B$4:$B$5)+2=A77,Onderwerpen!$A$6,IF(SUM(Onderwerpen!$B$4:$B$6)+3=A77,Onderwerpen!$A$7,IF(SUM(Onderwerpen!$B$4:$B$7)+4=A77,Onderwerpen!$A$8,IF(SUM(Onderwerpen!$B$4:$B$8)+5=A77,Onderwerpen!$A$9,IF(SUM(Onderwerpen!$B$4:$B$9)+6=A77,Onderwerpen!$A$10,IF(SUM(Onderwerpen!$B$4:$B$10)+7=A77,Onderwerpen!$A$11,IF(SUM(Onderwerpen!$B$4:$B$11)+8=A77,Onderwerpen!$A$12,IF(SUM(Onderwerpen!$B$4:$B$12)+9=A77,Onderwerpen!$A$13,IF(SUM(Onderwerpen!$B$4:$B$13)+10=A77,Onderwerpen!$A$14,IF(SUM(Onderwerpen!$B$4:$B$14)+11=A77,Onderwerpen!$A$15,IF(SUM(Onderwerpen!$B$4:$B$15)+12=A77,Onderwerpen!$A$16,IF(SUM(Onderwerpen!$B$4:$B$16)+13=A77,Onderwerpen!$A$17,IF(SUM(Onderwerpen!$B$4:$B$17)+14=A77,Onderwerpen!$A$18,IF(SUM(Onderwerpen!$B$4:$B$18)+15=A77,Onderwerpen!$A$19,IF(SUM(Onderwerpen!$B$4:$B$19)+16=A77,Onderwerpen!$A$20,IF(SUM(Onderwerpen!$B$4:$B$20)+17=A77,Onderwerpen!$A$21,IF(SUM(Onderwerpen!$B$4:$B$21)+18=A77,Onderwerpen!$A$22,IF(SUM(Onderwerpen!$B$4:$B$22)+19=A77,Onderwerpen!$A$23,IFERROR((IF(A77&lt;Onderwerpen!$D$4,A77,IF(AND(A77&gt;Onderwerpen!$D$4,A77&lt;Onderwerpen!$D$5),A77-1,IF(AND(A77&gt;Onderwerpen!$D$5,A77&lt;Onderwerpen!$D$6),A77-2,IF(AND(A77&gt;Onderwerpen!$D$6,A77&lt;Onderwerpen!$D$7),A77-3,IF(AND(A77&gt;Onderwerpen!$D$7,A77&lt;Onderwerpen!$D$8),A77-4,IF(AND(A77&gt;Onderwerpen!$D$8,A77&lt;Onderwerpen!$D$9),A77-5,IF(AND(A77&gt;Onderwerpen!$D$9,A77&lt;Onderwerpen!$D$10),A77-6,IF(AND(A77&gt;Onderwerpen!$D$10,A77&lt;Onderwerpen!$D$11),A77-7,IF(AND(A77&gt;Onderwerpen!$D$11,A77&lt;Onderwerpen!$D$12),A77-8,IF(AND(A77&gt;Onderwerpen!$D$12,A77&lt;Onderwerpen!$D$13),A77-9,IF(AND(A77&gt;Onderwerpen!$D$13,A77&lt;Onderwerpen!$D$14),A77-10,IF(AND(A77&gt;Onderwerpen!$D$14,A77&lt;Onderwerpen!$D$15),A77-11,IF(AND(A77&gt;Onderwerpen!$D$15,A77&lt;Onderwerpen!$D$16),A77-12,IF(AND(A77&gt;Onderwerpen!$D$16,A77&lt;Onderwerpen!$D$17),A77-13,IF(AND(A77&gt;Onderwerpen!$D$17,A77&lt;Onderwerpen!$D$18),A77-14,IF(AND(A77&gt;Onderwerpen!$D$18,A77&lt;Onderwerpen!$D$19),A77-15,IF(AND(A77&gt;Onderwerpen!$D$19,A77&lt;Onderwerpen!$D$20),A77-16,IF(AND(A77&gt;Onderwerpen!$D$20,A77&lt;Onderwerpen!$D$21),A77-17,IF(AND(A77&gt;Onderwerpen!$D$21,A77&lt;Onderwerpen!$D$22),A77-18,IF(A77&gt;Onderwerpen!$D$22,A77-19,"X"))))))))))))))))))))),""))))))))))))))))))))</f>
        <v/>
      </c>
      <c r="D77" s="30" t="str">
        <f>IF(B77="",""&amp;C77,LEFT(B77,FIND(" ",B77)-1)&amp;"."&amp;COUNTIF($B$8:B77,B77))</f>
        <v/>
      </c>
      <c r="E77" s="31"/>
      <c r="F77" s="32"/>
      <c r="G77" s="32"/>
      <c r="H77" s="32"/>
      <c r="I77" s="33"/>
      <c r="J77" s="34" t="str">
        <f t="shared" si="5"/>
        <v/>
      </c>
      <c r="K77" s="15"/>
      <c r="L77" s="32"/>
      <c r="M77" s="32"/>
      <c r="N77" s="32"/>
      <c r="O77" s="33"/>
      <c r="P77" s="34" t="str">
        <f t="shared" si="6"/>
        <v/>
      </c>
      <c r="Q77" s="15"/>
      <c r="R77" s="32"/>
      <c r="S77" s="32"/>
      <c r="T77" s="32"/>
      <c r="U77" s="33"/>
      <c r="V77" s="34" t="str">
        <f t="shared" si="7"/>
        <v/>
      </c>
      <c r="W77" s="15"/>
      <c r="X77" s="32"/>
      <c r="Y77" s="32"/>
      <c r="Z77" s="32"/>
      <c r="AA77" s="33"/>
      <c r="AB77" s="34" t="str">
        <f t="shared" si="8"/>
        <v/>
      </c>
      <c r="AC77" s="15"/>
      <c r="AD77" s="32"/>
      <c r="AE77" s="32"/>
      <c r="AF77" s="32"/>
      <c r="AG77" s="33"/>
      <c r="AH77" s="34" t="str">
        <f t="shared" si="9"/>
        <v/>
      </c>
      <c r="AI77" s="15"/>
    </row>
    <row r="78" spans="1:35" x14ac:dyDescent="0.25">
      <c r="A78" s="10" t="str">
        <f>IFERROR(IF(A77=Onderwerpen!$C$23+19,"",A77+1),"")</f>
        <v/>
      </c>
      <c r="B78" s="10" t="str">
        <f>IF(C78&lt;=Onderwerpen!$C$4,Onderwerpen!$A$4,IF(C78&lt;=Onderwerpen!$C$5,Onderwerpen!$A$5,IF(C78&lt;=Onderwerpen!$C$6,Onderwerpen!$A$6,IF(C78&lt;=Onderwerpen!$C$7,Onderwerpen!$A$7,IF(C78&lt;=Onderwerpen!$C$8,Onderwerpen!$A$8,IF(C78&lt;=Onderwerpen!$C$9,Onderwerpen!$A$9,IF(C78&lt;=Onderwerpen!C$10,Onderwerpen!$A$10,IF(C78&lt;=Onderwerpen!C$11,Onderwerpen!$A$11,IF(C78&lt;=Onderwerpen!C$12,Onderwerpen!$A$12,IF(C78&lt;=Onderwerpen!C$13,Onderwerpen!$A$13,IF(C78&lt;=Onderwerpen!$C$14,Onderwerpen!$A$14,IF(C78&lt;=Onderwerpen!$C$15,Onderwerpen!$A$15,IF(C78&lt;=Onderwerpen!$C$16,Onderwerpen!$A$16,IF(C78&lt;=Onderwerpen!$C$17,Onderwerpen!$A$17,IF(C78&lt;=Onderwerpen!$C$18,Onderwerpen!$A$18,IF(C78&lt;=Onderwerpen!$C$19,Onderwerpen!$A$19,IF(C78&lt;=Onderwerpen!$C$20,Onderwerpen!$A$20,IF(C78&lt;=Onderwerpen!$C$21,Onderwerpen!$A$21,IF(C78&lt;=Onderwerpen!$C$22,Onderwerpen!$A$22,IF(C78&lt;=Onderwerpen!$C$23,Onderwerpen!$A$22,""))))))))))))))))))))</f>
        <v/>
      </c>
      <c r="C78" s="29" t="str">
        <f>IF(Onderwerpen!$B$4+1=A78,Onderwerpen!$A$5,IF(SUM(Onderwerpen!$B$4:$B$5)+2=A78,Onderwerpen!$A$6,IF(SUM(Onderwerpen!$B$4:$B$6)+3=A78,Onderwerpen!$A$7,IF(SUM(Onderwerpen!$B$4:$B$7)+4=A78,Onderwerpen!$A$8,IF(SUM(Onderwerpen!$B$4:$B$8)+5=A78,Onderwerpen!$A$9,IF(SUM(Onderwerpen!$B$4:$B$9)+6=A78,Onderwerpen!$A$10,IF(SUM(Onderwerpen!$B$4:$B$10)+7=A78,Onderwerpen!$A$11,IF(SUM(Onderwerpen!$B$4:$B$11)+8=A78,Onderwerpen!$A$12,IF(SUM(Onderwerpen!$B$4:$B$12)+9=A78,Onderwerpen!$A$13,IF(SUM(Onderwerpen!$B$4:$B$13)+10=A78,Onderwerpen!$A$14,IF(SUM(Onderwerpen!$B$4:$B$14)+11=A78,Onderwerpen!$A$15,IF(SUM(Onderwerpen!$B$4:$B$15)+12=A78,Onderwerpen!$A$16,IF(SUM(Onderwerpen!$B$4:$B$16)+13=A78,Onderwerpen!$A$17,IF(SUM(Onderwerpen!$B$4:$B$17)+14=A78,Onderwerpen!$A$18,IF(SUM(Onderwerpen!$B$4:$B$18)+15=A78,Onderwerpen!$A$19,IF(SUM(Onderwerpen!$B$4:$B$19)+16=A78,Onderwerpen!$A$20,IF(SUM(Onderwerpen!$B$4:$B$20)+17=A78,Onderwerpen!$A$21,IF(SUM(Onderwerpen!$B$4:$B$21)+18=A78,Onderwerpen!$A$22,IF(SUM(Onderwerpen!$B$4:$B$22)+19=A78,Onderwerpen!$A$23,IFERROR((IF(A78&lt;Onderwerpen!$D$4,A78,IF(AND(A78&gt;Onderwerpen!$D$4,A78&lt;Onderwerpen!$D$5),A78-1,IF(AND(A78&gt;Onderwerpen!$D$5,A78&lt;Onderwerpen!$D$6),A78-2,IF(AND(A78&gt;Onderwerpen!$D$6,A78&lt;Onderwerpen!$D$7),A78-3,IF(AND(A78&gt;Onderwerpen!$D$7,A78&lt;Onderwerpen!$D$8),A78-4,IF(AND(A78&gt;Onderwerpen!$D$8,A78&lt;Onderwerpen!$D$9),A78-5,IF(AND(A78&gt;Onderwerpen!$D$9,A78&lt;Onderwerpen!$D$10),A78-6,IF(AND(A78&gt;Onderwerpen!$D$10,A78&lt;Onderwerpen!$D$11),A78-7,IF(AND(A78&gt;Onderwerpen!$D$11,A78&lt;Onderwerpen!$D$12),A78-8,IF(AND(A78&gt;Onderwerpen!$D$12,A78&lt;Onderwerpen!$D$13),A78-9,IF(AND(A78&gt;Onderwerpen!$D$13,A78&lt;Onderwerpen!$D$14),A78-10,IF(AND(A78&gt;Onderwerpen!$D$14,A78&lt;Onderwerpen!$D$15),A78-11,IF(AND(A78&gt;Onderwerpen!$D$15,A78&lt;Onderwerpen!$D$16),A78-12,IF(AND(A78&gt;Onderwerpen!$D$16,A78&lt;Onderwerpen!$D$17),A78-13,IF(AND(A78&gt;Onderwerpen!$D$17,A78&lt;Onderwerpen!$D$18),A78-14,IF(AND(A78&gt;Onderwerpen!$D$18,A78&lt;Onderwerpen!$D$19),A78-15,IF(AND(A78&gt;Onderwerpen!$D$19,A78&lt;Onderwerpen!$D$20),A78-16,IF(AND(A78&gt;Onderwerpen!$D$20,A78&lt;Onderwerpen!$D$21),A78-17,IF(AND(A78&gt;Onderwerpen!$D$21,A78&lt;Onderwerpen!$D$22),A78-18,IF(A78&gt;Onderwerpen!$D$22,A78-19,"X"))))))))))))))))))))),""))))))))))))))))))))</f>
        <v/>
      </c>
      <c r="D78" s="30" t="str">
        <f>IF(B78="",""&amp;C78,LEFT(B78,FIND(" ",B78)-1)&amp;"."&amp;COUNTIF($B$8:B78,B78))</f>
        <v/>
      </c>
      <c r="E78" s="31"/>
      <c r="F78" s="32"/>
      <c r="G78" s="32"/>
      <c r="H78" s="32"/>
      <c r="I78" s="33"/>
      <c r="J78" s="34" t="str">
        <f t="shared" si="5"/>
        <v/>
      </c>
      <c r="K78" s="15"/>
      <c r="L78" s="32"/>
      <c r="M78" s="32"/>
      <c r="N78" s="32"/>
      <c r="O78" s="33"/>
      <c r="P78" s="34" t="str">
        <f t="shared" si="6"/>
        <v/>
      </c>
      <c r="Q78" s="15"/>
      <c r="R78" s="32"/>
      <c r="S78" s="32"/>
      <c r="T78" s="32"/>
      <c r="U78" s="33"/>
      <c r="V78" s="34" t="str">
        <f t="shared" si="7"/>
        <v/>
      </c>
      <c r="W78" s="15"/>
      <c r="X78" s="32"/>
      <c r="Y78" s="32"/>
      <c r="Z78" s="32"/>
      <c r="AA78" s="33"/>
      <c r="AB78" s="34" t="str">
        <f t="shared" si="8"/>
        <v/>
      </c>
      <c r="AC78" s="15"/>
      <c r="AD78" s="32"/>
      <c r="AE78" s="32"/>
      <c r="AF78" s="32"/>
      <c r="AG78" s="33"/>
      <c r="AH78" s="34" t="str">
        <f t="shared" si="9"/>
        <v/>
      </c>
      <c r="AI78" s="15"/>
    </row>
    <row r="79" spans="1:35" x14ac:dyDescent="0.25">
      <c r="A79" s="10" t="str">
        <f>IFERROR(IF(A78=Onderwerpen!$C$23+19,"",A78+1),"")</f>
        <v/>
      </c>
      <c r="B79" s="10" t="str">
        <f>IF(C79&lt;=Onderwerpen!$C$4,Onderwerpen!$A$4,IF(C79&lt;=Onderwerpen!$C$5,Onderwerpen!$A$5,IF(C79&lt;=Onderwerpen!$C$6,Onderwerpen!$A$6,IF(C79&lt;=Onderwerpen!$C$7,Onderwerpen!$A$7,IF(C79&lt;=Onderwerpen!$C$8,Onderwerpen!$A$8,IF(C79&lt;=Onderwerpen!$C$9,Onderwerpen!$A$9,IF(C79&lt;=Onderwerpen!C$10,Onderwerpen!$A$10,IF(C79&lt;=Onderwerpen!C$11,Onderwerpen!$A$11,IF(C79&lt;=Onderwerpen!C$12,Onderwerpen!$A$12,IF(C79&lt;=Onderwerpen!C$13,Onderwerpen!$A$13,IF(C79&lt;=Onderwerpen!$C$14,Onderwerpen!$A$14,IF(C79&lt;=Onderwerpen!$C$15,Onderwerpen!$A$15,IF(C79&lt;=Onderwerpen!$C$16,Onderwerpen!$A$16,IF(C79&lt;=Onderwerpen!$C$17,Onderwerpen!$A$17,IF(C79&lt;=Onderwerpen!$C$18,Onderwerpen!$A$18,IF(C79&lt;=Onderwerpen!$C$19,Onderwerpen!$A$19,IF(C79&lt;=Onderwerpen!$C$20,Onderwerpen!$A$20,IF(C79&lt;=Onderwerpen!$C$21,Onderwerpen!$A$21,IF(C79&lt;=Onderwerpen!$C$22,Onderwerpen!$A$22,IF(C79&lt;=Onderwerpen!$C$23,Onderwerpen!$A$22,""))))))))))))))))))))</f>
        <v/>
      </c>
      <c r="C79" s="29" t="str">
        <f>IF(Onderwerpen!$B$4+1=A79,Onderwerpen!$A$5,IF(SUM(Onderwerpen!$B$4:$B$5)+2=A79,Onderwerpen!$A$6,IF(SUM(Onderwerpen!$B$4:$B$6)+3=A79,Onderwerpen!$A$7,IF(SUM(Onderwerpen!$B$4:$B$7)+4=A79,Onderwerpen!$A$8,IF(SUM(Onderwerpen!$B$4:$B$8)+5=A79,Onderwerpen!$A$9,IF(SUM(Onderwerpen!$B$4:$B$9)+6=A79,Onderwerpen!$A$10,IF(SUM(Onderwerpen!$B$4:$B$10)+7=A79,Onderwerpen!$A$11,IF(SUM(Onderwerpen!$B$4:$B$11)+8=A79,Onderwerpen!$A$12,IF(SUM(Onderwerpen!$B$4:$B$12)+9=A79,Onderwerpen!$A$13,IF(SUM(Onderwerpen!$B$4:$B$13)+10=A79,Onderwerpen!$A$14,IF(SUM(Onderwerpen!$B$4:$B$14)+11=A79,Onderwerpen!$A$15,IF(SUM(Onderwerpen!$B$4:$B$15)+12=A79,Onderwerpen!$A$16,IF(SUM(Onderwerpen!$B$4:$B$16)+13=A79,Onderwerpen!$A$17,IF(SUM(Onderwerpen!$B$4:$B$17)+14=A79,Onderwerpen!$A$18,IF(SUM(Onderwerpen!$B$4:$B$18)+15=A79,Onderwerpen!$A$19,IF(SUM(Onderwerpen!$B$4:$B$19)+16=A79,Onderwerpen!$A$20,IF(SUM(Onderwerpen!$B$4:$B$20)+17=A79,Onderwerpen!$A$21,IF(SUM(Onderwerpen!$B$4:$B$21)+18=A79,Onderwerpen!$A$22,IF(SUM(Onderwerpen!$B$4:$B$22)+19=A79,Onderwerpen!$A$23,IFERROR((IF(A79&lt;Onderwerpen!$D$4,A79,IF(AND(A79&gt;Onderwerpen!$D$4,A79&lt;Onderwerpen!$D$5),A79-1,IF(AND(A79&gt;Onderwerpen!$D$5,A79&lt;Onderwerpen!$D$6),A79-2,IF(AND(A79&gt;Onderwerpen!$D$6,A79&lt;Onderwerpen!$D$7),A79-3,IF(AND(A79&gt;Onderwerpen!$D$7,A79&lt;Onderwerpen!$D$8),A79-4,IF(AND(A79&gt;Onderwerpen!$D$8,A79&lt;Onderwerpen!$D$9),A79-5,IF(AND(A79&gt;Onderwerpen!$D$9,A79&lt;Onderwerpen!$D$10),A79-6,IF(AND(A79&gt;Onderwerpen!$D$10,A79&lt;Onderwerpen!$D$11),A79-7,IF(AND(A79&gt;Onderwerpen!$D$11,A79&lt;Onderwerpen!$D$12),A79-8,IF(AND(A79&gt;Onderwerpen!$D$12,A79&lt;Onderwerpen!$D$13),A79-9,IF(AND(A79&gt;Onderwerpen!$D$13,A79&lt;Onderwerpen!$D$14),A79-10,IF(AND(A79&gt;Onderwerpen!$D$14,A79&lt;Onderwerpen!$D$15),A79-11,IF(AND(A79&gt;Onderwerpen!$D$15,A79&lt;Onderwerpen!$D$16),A79-12,IF(AND(A79&gt;Onderwerpen!$D$16,A79&lt;Onderwerpen!$D$17),A79-13,IF(AND(A79&gt;Onderwerpen!$D$17,A79&lt;Onderwerpen!$D$18),A79-14,IF(AND(A79&gt;Onderwerpen!$D$18,A79&lt;Onderwerpen!$D$19),A79-15,IF(AND(A79&gt;Onderwerpen!$D$19,A79&lt;Onderwerpen!$D$20),A79-16,IF(AND(A79&gt;Onderwerpen!$D$20,A79&lt;Onderwerpen!$D$21),A79-17,IF(AND(A79&gt;Onderwerpen!$D$21,A79&lt;Onderwerpen!$D$22),A79-18,IF(A79&gt;Onderwerpen!$D$22,A79-19,"X"))))))))))))))))))))),""))))))))))))))))))))</f>
        <v/>
      </c>
      <c r="D79" s="30" t="str">
        <f>IF(B79="",""&amp;C79,LEFT(B79,FIND(" ",B79)-1)&amp;"."&amp;COUNTIF($B$8:B79,B79))</f>
        <v/>
      </c>
      <c r="E79" s="31"/>
      <c r="F79" s="32"/>
      <c r="G79" s="32"/>
      <c r="H79" s="32"/>
      <c r="I79" s="33"/>
      <c r="J79" s="34" t="str">
        <f t="shared" si="5"/>
        <v/>
      </c>
      <c r="K79" s="15"/>
      <c r="L79" s="32"/>
      <c r="M79" s="32"/>
      <c r="N79" s="32"/>
      <c r="O79" s="33"/>
      <c r="P79" s="34" t="str">
        <f t="shared" si="6"/>
        <v/>
      </c>
      <c r="Q79" s="15"/>
      <c r="R79" s="32"/>
      <c r="S79" s="32"/>
      <c r="T79" s="32"/>
      <c r="U79" s="33"/>
      <c r="V79" s="34" t="str">
        <f t="shared" si="7"/>
        <v/>
      </c>
      <c r="W79" s="15"/>
      <c r="X79" s="32"/>
      <c r="Y79" s="32"/>
      <c r="Z79" s="32"/>
      <c r="AA79" s="33"/>
      <c r="AB79" s="34" t="str">
        <f t="shared" si="8"/>
        <v/>
      </c>
      <c r="AC79" s="15"/>
      <c r="AD79" s="32"/>
      <c r="AE79" s="32"/>
      <c r="AF79" s="32"/>
      <c r="AG79" s="33"/>
      <c r="AH79" s="34" t="str">
        <f t="shared" si="9"/>
        <v/>
      </c>
      <c r="AI79" s="15"/>
    </row>
    <row r="80" spans="1:35" x14ac:dyDescent="0.25">
      <c r="A80" s="10" t="str">
        <f>IFERROR(IF(A79=Onderwerpen!$C$23+19,"",A79+1),"")</f>
        <v/>
      </c>
      <c r="B80" s="10" t="str">
        <f>IF(C80&lt;=Onderwerpen!$C$4,Onderwerpen!$A$4,IF(C80&lt;=Onderwerpen!$C$5,Onderwerpen!$A$5,IF(C80&lt;=Onderwerpen!$C$6,Onderwerpen!$A$6,IF(C80&lt;=Onderwerpen!$C$7,Onderwerpen!$A$7,IF(C80&lt;=Onderwerpen!$C$8,Onderwerpen!$A$8,IF(C80&lt;=Onderwerpen!$C$9,Onderwerpen!$A$9,IF(C80&lt;=Onderwerpen!C$10,Onderwerpen!$A$10,IF(C80&lt;=Onderwerpen!C$11,Onderwerpen!$A$11,IF(C80&lt;=Onderwerpen!C$12,Onderwerpen!$A$12,IF(C80&lt;=Onderwerpen!C$13,Onderwerpen!$A$13,IF(C80&lt;=Onderwerpen!$C$14,Onderwerpen!$A$14,IF(C80&lt;=Onderwerpen!$C$15,Onderwerpen!$A$15,IF(C80&lt;=Onderwerpen!$C$16,Onderwerpen!$A$16,IF(C80&lt;=Onderwerpen!$C$17,Onderwerpen!$A$17,IF(C80&lt;=Onderwerpen!$C$18,Onderwerpen!$A$18,IF(C80&lt;=Onderwerpen!$C$19,Onderwerpen!$A$19,IF(C80&lt;=Onderwerpen!$C$20,Onderwerpen!$A$20,IF(C80&lt;=Onderwerpen!$C$21,Onderwerpen!$A$21,IF(C80&lt;=Onderwerpen!$C$22,Onderwerpen!$A$22,IF(C80&lt;=Onderwerpen!$C$23,Onderwerpen!$A$22,""))))))))))))))))))))</f>
        <v/>
      </c>
      <c r="C80" s="29" t="str">
        <f>IF(Onderwerpen!$B$4+1=A80,Onderwerpen!$A$5,IF(SUM(Onderwerpen!$B$4:$B$5)+2=A80,Onderwerpen!$A$6,IF(SUM(Onderwerpen!$B$4:$B$6)+3=A80,Onderwerpen!$A$7,IF(SUM(Onderwerpen!$B$4:$B$7)+4=A80,Onderwerpen!$A$8,IF(SUM(Onderwerpen!$B$4:$B$8)+5=A80,Onderwerpen!$A$9,IF(SUM(Onderwerpen!$B$4:$B$9)+6=A80,Onderwerpen!$A$10,IF(SUM(Onderwerpen!$B$4:$B$10)+7=A80,Onderwerpen!$A$11,IF(SUM(Onderwerpen!$B$4:$B$11)+8=A80,Onderwerpen!$A$12,IF(SUM(Onderwerpen!$B$4:$B$12)+9=A80,Onderwerpen!$A$13,IF(SUM(Onderwerpen!$B$4:$B$13)+10=A80,Onderwerpen!$A$14,IF(SUM(Onderwerpen!$B$4:$B$14)+11=A80,Onderwerpen!$A$15,IF(SUM(Onderwerpen!$B$4:$B$15)+12=A80,Onderwerpen!$A$16,IF(SUM(Onderwerpen!$B$4:$B$16)+13=A80,Onderwerpen!$A$17,IF(SUM(Onderwerpen!$B$4:$B$17)+14=A80,Onderwerpen!$A$18,IF(SUM(Onderwerpen!$B$4:$B$18)+15=A80,Onderwerpen!$A$19,IF(SUM(Onderwerpen!$B$4:$B$19)+16=A80,Onderwerpen!$A$20,IF(SUM(Onderwerpen!$B$4:$B$20)+17=A80,Onderwerpen!$A$21,IF(SUM(Onderwerpen!$B$4:$B$21)+18=A80,Onderwerpen!$A$22,IF(SUM(Onderwerpen!$B$4:$B$22)+19=A80,Onderwerpen!$A$23,IFERROR((IF(A80&lt;Onderwerpen!$D$4,A80,IF(AND(A80&gt;Onderwerpen!$D$4,A80&lt;Onderwerpen!$D$5),A80-1,IF(AND(A80&gt;Onderwerpen!$D$5,A80&lt;Onderwerpen!$D$6),A80-2,IF(AND(A80&gt;Onderwerpen!$D$6,A80&lt;Onderwerpen!$D$7),A80-3,IF(AND(A80&gt;Onderwerpen!$D$7,A80&lt;Onderwerpen!$D$8),A80-4,IF(AND(A80&gt;Onderwerpen!$D$8,A80&lt;Onderwerpen!$D$9),A80-5,IF(AND(A80&gt;Onderwerpen!$D$9,A80&lt;Onderwerpen!$D$10),A80-6,IF(AND(A80&gt;Onderwerpen!$D$10,A80&lt;Onderwerpen!$D$11),A80-7,IF(AND(A80&gt;Onderwerpen!$D$11,A80&lt;Onderwerpen!$D$12),A80-8,IF(AND(A80&gt;Onderwerpen!$D$12,A80&lt;Onderwerpen!$D$13),A80-9,IF(AND(A80&gt;Onderwerpen!$D$13,A80&lt;Onderwerpen!$D$14),A80-10,IF(AND(A80&gt;Onderwerpen!$D$14,A80&lt;Onderwerpen!$D$15),A80-11,IF(AND(A80&gt;Onderwerpen!$D$15,A80&lt;Onderwerpen!$D$16),A80-12,IF(AND(A80&gt;Onderwerpen!$D$16,A80&lt;Onderwerpen!$D$17),A80-13,IF(AND(A80&gt;Onderwerpen!$D$17,A80&lt;Onderwerpen!$D$18),A80-14,IF(AND(A80&gt;Onderwerpen!$D$18,A80&lt;Onderwerpen!$D$19),A80-15,IF(AND(A80&gt;Onderwerpen!$D$19,A80&lt;Onderwerpen!$D$20),A80-16,IF(AND(A80&gt;Onderwerpen!$D$20,A80&lt;Onderwerpen!$D$21),A80-17,IF(AND(A80&gt;Onderwerpen!$D$21,A80&lt;Onderwerpen!$D$22),A80-18,IF(A80&gt;Onderwerpen!$D$22,A80-19,"X"))))))))))))))))))))),""))))))))))))))))))))</f>
        <v/>
      </c>
      <c r="D80" s="30" t="str">
        <f>IF(B80="",""&amp;C80,LEFT(B80,FIND(" ",B80)-1)&amp;"."&amp;COUNTIF($B$8:B80,B80))</f>
        <v/>
      </c>
      <c r="E80" s="31"/>
      <c r="F80" s="32"/>
      <c r="G80" s="32"/>
      <c r="H80" s="32"/>
      <c r="I80" s="33"/>
      <c r="J80" s="34" t="str">
        <f t="shared" si="5"/>
        <v/>
      </c>
      <c r="K80" s="15"/>
      <c r="L80" s="32"/>
      <c r="M80" s="32"/>
      <c r="N80" s="32"/>
      <c r="O80" s="33"/>
      <c r="P80" s="34" t="str">
        <f t="shared" si="6"/>
        <v/>
      </c>
      <c r="Q80" s="15"/>
      <c r="R80" s="32"/>
      <c r="S80" s="32"/>
      <c r="T80" s="32"/>
      <c r="U80" s="33"/>
      <c r="V80" s="34" t="str">
        <f t="shared" si="7"/>
        <v/>
      </c>
      <c r="W80" s="15"/>
      <c r="X80" s="32"/>
      <c r="Y80" s="32"/>
      <c r="Z80" s="32"/>
      <c r="AA80" s="33"/>
      <c r="AB80" s="34" t="str">
        <f t="shared" si="8"/>
        <v/>
      </c>
      <c r="AC80" s="15"/>
      <c r="AD80" s="32"/>
      <c r="AE80" s="32"/>
      <c r="AF80" s="32"/>
      <c r="AG80" s="33"/>
      <c r="AH80" s="34" t="str">
        <f t="shared" si="9"/>
        <v/>
      </c>
      <c r="AI80" s="15"/>
    </row>
    <row r="81" spans="1:35" x14ac:dyDescent="0.25">
      <c r="A81" s="10" t="str">
        <f>IFERROR(IF(A80=Onderwerpen!$C$23+19,"",A80+1),"")</f>
        <v/>
      </c>
      <c r="B81" s="10" t="str">
        <f>IF(C81&lt;=Onderwerpen!$C$4,Onderwerpen!$A$4,IF(C81&lt;=Onderwerpen!$C$5,Onderwerpen!$A$5,IF(C81&lt;=Onderwerpen!$C$6,Onderwerpen!$A$6,IF(C81&lt;=Onderwerpen!$C$7,Onderwerpen!$A$7,IF(C81&lt;=Onderwerpen!$C$8,Onderwerpen!$A$8,IF(C81&lt;=Onderwerpen!$C$9,Onderwerpen!$A$9,IF(C81&lt;=Onderwerpen!C$10,Onderwerpen!$A$10,IF(C81&lt;=Onderwerpen!C$11,Onderwerpen!$A$11,IF(C81&lt;=Onderwerpen!C$12,Onderwerpen!$A$12,IF(C81&lt;=Onderwerpen!C$13,Onderwerpen!$A$13,IF(C81&lt;=Onderwerpen!$C$14,Onderwerpen!$A$14,IF(C81&lt;=Onderwerpen!$C$15,Onderwerpen!$A$15,IF(C81&lt;=Onderwerpen!$C$16,Onderwerpen!$A$16,IF(C81&lt;=Onderwerpen!$C$17,Onderwerpen!$A$17,IF(C81&lt;=Onderwerpen!$C$18,Onderwerpen!$A$18,IF(C81&lt;=Onderwerpen!$C$19,Onderwerpen!$A$19,IF(C81&lt;=Onderwerpen!$C$20,Onderwerpen!$A$20,IF(C81&lt;=Onderwerpen!$C$21,Onderwerpen!$A$21,IF(C81&lt;=Onderwerpen!$C$22,Onderwerpen!$A$22,IF(C81&lt;=Onderwerpen!$C$23,Onderwerpen!$A$22,""))))))))))))))))))))</f>
        <v/>
      </c>
      <c r="C81" s="29" t="str">
        <f>IF(Onderwerpen!$B$4+1=A81,Onderwerpen!$A$5,IF(SUM(Onderwerpen!$B$4:$B$5)+2=A81,Onderwerpen!$A$6,IF(SUM(Onderwerpen!$B$4:$B$6)+3=A81,Onderwerpen!$A$7,IF(SUM(Onderwerpen!$B$4:$B$7)+4=A81,Onderwerpen!$A$8,IF(SUM(Onderwerpen!$B$4:$B$8)+5=A81,Onderwerpen!$A$9,IF(SUM(Onderwerpen!$B$4:$B$9)+6=A81,Onderwerpen!$A$10,IF(SUM(Onderwerpen!$B$4:$B$10)+7=A81,Onderwerpen!$A$11,IF(SUM(Onderwerpen!$B$4:$B$11)+8=A81,Onderwerpen!$A$12,IF(SUM(Onderwerpen!$B$4:$B$12)+9=A81,Onderwerpen!$A$13,IF(SUM(Onderwerpen!$B$4:$B$13)+10=A81,Onderwerpen!$A$14,IF(SUM(Onderwerpen!$B$4:$B$14)+11=A81,Onderwerpen!$A$15,IF(SUM(Onderwerpen!$B$4:$B$15)+12=A81,Onderwerpen!$A$16,IF(SUM(Onderwerpen!$B$4:$B$16)+13=A81,Onderwerpen!$A$17,IF(SUM(Onderwerpen!$B$4:$B$17)+14=A81,Onderwerpen!$A$18,IF(SUM(Onderwerpen!$B$4:$B$18)+15=A81,Onderwerpen!$A$19,IF(SUM(Onderwerpen!$B$4:$B$19)+16=A81,Onderwerpen!$A$20,IF(SUM(Onderwerpen!$B$4:$B$20)+17=A81,Onderwerpen!$A$21,IF(SUM(Onderwerpen!$B$4:$B$21)+18=A81,Onderwerpen!$A$22,IF(SUM(Onderwerpen!$B$4:$B$22)+19=A81,Onderwerpen!$A$23,IFERROR((IF(A81&lt;Onderwerpen!$D$4,A81,IF(AND(A81&gt;Onderwerpen!$D$4,A81&lt;Onderwerpen!$D$5),A81-1,IF(AND(A81&gt;Onderwerpen!$D$5,A81&lt;Onderwerpen!$D$6),A81-2,IF(AND(A81&gt;Onderwerpen!$D$6,A81&lt;Onderwerpen!$D$7),A81-3,IF(AND(A81&gt;Onderwerpen!$D$7,A81&lt;Onderwerpen!$D$8),A81-4,IF(AND(A81&gt;Onderwerpen!$D$8,A81&lt;Onderwerpen!$D$9),A81-5,IF(AND(A81&gt;Onderwerpen!$D$9,A81&lt;Onderwerpen!$D$10),A81-6,IF(AND(A81&gt;Onderwerpen!$D$10,A81&lt;Onderwerpen!$D$11),A81-7,IF(AND(A81&gt;Onderwerpen!$D$11,A81&lt;Onderwerpen!$D$12),A81-8,IF(AND(A81&gt;Onderwerpen!$D$12,A81&lt;Onderwerpen!$D$13),A81-9,IF(AND(A81&gt;Onderwerpen!$D$13,A81&lt;Onderwerpen!$D$14),A81-10,IF(AND(A81&gt;Onderwerpen!$D$14,A81&lt;Onderwerpen!$D$15),A81-11,IF(AND(A81&gt;Onderwerpen!$D$15,A81&lt;Onderwerpen!$D$16),A81-12,IF(AND(A81&gt;Onderwerpen!$D$16,A81&lt;Onderwerpen!$D$17),A81-13,IF(AND(A81&gt;Onderwerpen!$D$17,A81&lt;Onderwerpen!$D$18),A81-14,IF(AND(A81&gt;Onderwerpen!$D$18,A81&lt;Onderwerpen!$D$19),A81-15,IF(AND(A81&gt;Onderwerpen!$D$19,A81&lt;Onderwerpen!$D$20),A81-16,IF(AND(A81&gt;Onderwerpen!$D$20,A81&lt;Onderwerpen!$D$21),A81-17,IF(AND(A81&gt;Onderwerpen!$D$21,A81&lt;Onderwerpen!$D$22),A81-18,IF(A81&gt;Onderwerpen!$D$22,A81-19,"X"))))))))))))))))))))),""))))))))))))))))))))</f>
        <v/>
      </c>
      <c r="D81" s="30" t="str">
        <f>IF(B81="",""&amp;C81,LEFT(B81,FIND(" ",B81)-1)&amp;"."&amp;COUNTIF($B$8:B81,B81))</f>
        <v/>
      </c>
      <c r="E81" s="31"/>
      <c r="F81" s="32"/>
      <c r="G81" s="32"/>
      <c r="H81" s="32"/>
      <c r="I81" s="33"/>
      <c r="J81" s="34" t="str">
        <f t="shared" si="5"/>
        <v/>
      </c>
      <c r="K81" s="15"/>
      <c r="L81" s="32"/>
      <c r="M81" s="32"/>
      <c r="N81" s="32"/>
      <c r="O81" s="33"/>
      <c r="P81" s="34" t="str">
        <f t="shared" si="6"/>
        <v/>
      </c>
      <c r="Q81" s="15"/>
      <c r="R81" s="32"/>
      <c r="S81" s="32"/>
      <c r="T81" s="32"/>
      <c r="U81" s="33"/>
      <c r="V81" s="34" t="str">
        <f t="shared" si="7"/>
        <v/>
      </c>
      <c r="W81" s="15"/>
      <c r="X81" s="32"/>
      <c r="Y81" s="32"/>
      <c r="Z81" s="32"/>
      <c r="AA81" s="33"/>
      <c r="AB81" s="34" t="str">
        <f t="shared" si="8"/>
        <v/>
      </c>
      <c r="AC81" s="15"/>
      <c r="AD81" s="32"/>
      <c r="AE81" s="32"/>
      <c r="AF81" s="32"/>
      <c r="AG81" s="33"/>
      <c r="AH81" s="34" t="str">
        <f t="shared" si="9"/>
        <v/>
      </c>
      <c r="AI81" s="15"/>
    </row>
    <row r="82" spans="1:35" x14ac:dyDescent="0.25">
      <c r="A82" s="10" t="str">
        <f>IFERROR(IF(A81=Onderwerpen!$C$23+19,"",A81+1),"")</f>
        <v/>
      </c>
      <c r="B82" s="10" t="str">
        <f>IF(C82&lt;=Onderwerpen!$C$4,Onderwerpen!$A$4,IF(C82&lt;=Onderwerpen!$C$5,Onderwerpen!$A$5,IF(C82&lt;=Onderwerpen!$C$6,Onderwerpen!$A$6,IF(C82&lt;=Onderwerpen!$C$7,Onderwerpen!$A$7,IF(C82&lt;=Onderwerpen!$C$8,Onderwerpen!$A$8,IF(C82&lt;=Onderwerpen!$C$9,Onderwerpen!$A$9,IF(C82&lt;=Onderwerpen!C$10,Onderwerpen!$A$10,IF(C82&lt;=Onderwerpen!C$11,Onderwerpen!$A$11,IF(C82&lt;=Onderwerpen!C$12,Onderwerpen!$A$12,IF(C82&lt;=Onderwerpen!C$13,Onderwerpen!$A$13,IF(C82&lt;=Onderwerpen!$C$14,Onderwerpen!$A$14,IF(C82&lt;=Onderwerpen!$C$15,Onderwerpen!$A$15,IF(C82&lt;=Onderwerpen!$C$16,Onderwerpen!$A$16,IF(C82&lt;=Onderwerpen!$C$17,Onderwerpen!$A$17,IF(C82&lt;=Onderwerpen!$C$18,Onderwerpen!$A$18,IF(C82&lt;=Onderwerpen!$C$19,Onderwerpen!$A$19,IF(C82&lt;=Onderwerpen!$C$20,Onderwerpen!$A$20,IF(C82&lt;=Onderwerpen!$C$21,Onderwerpen!$A$21,IF(C82&lt;=Onderwerpen!$C$22,Onderwerpen!$A$22,IF(C82&lt;=Onderwerpen!$C$23,Onderwerpen!$A$22,""))))))))))))))))))))</f>
        <v/>
      </c>
      <c r="C82" s="29" t="str">
        <f>IF(Onderwerpen!$B$4+1=A82,Onderwerpen!$A$5,IF(SUM(Onderwerpen!$B$4:$B$5)+2=A82,Onderwerpen!$A$6,IF(SUM(Onderwerpen!$B$4:$B$6)+3=A82,Onderwerpen!$A$7,IF(SUM(Onderwerpen!$B$4:$B$7)+4=A82,Onderwerpen!$A$8,IF(SUM(Onderwerpen!$B$4:$B$8)+5=A82,Onderwerpen!$A$9,IF(SUM(Onderwerpen!$B$4:$B$9)+6=A82,Onderwerpen!$A$10,IF(SUM(Onderwerpen!$B$4:$B$10)+7=A82,Onderwerpen!$A$11,IF(SUM(Onderwerpen!$B$4:$B$11)+8=A82,Onderwerpen!$A$12,IF(SUM(Onderwerpen!$B$4:$B$12)+9=A82,Onderwerpen!$A$13,IF(SUM(Onderwerpen!$B$4:$B$13)+10=A82,Onderwerpen!$A$14,IF(SUM(Onderwerpen!$B$4:$B$14)+11=A82,Onderwerpen!$A$15,IF(SUM(Onderwerpen!$B$4:$B$15)+12=A82,Onderwerpen!$A$16,IF(SUM(Onderwerpen!$B$4:$B$16)+13=A82,Onderwerpen!$A$17,IF(SUM(Onderwerpen!$B$4:$B$17)+14=A82,Onderwerpen!$A$18,IF(SUM(Onderwerpen!$B$4:$B$18)+15=A82,Onderwerpen!$A$19,IF(SUM(Onderwerpen!$B$4:$B$19)+16=A82,Onderwerpen!$A$20,IF(SUM(Onderwerpen!$B$4:$B$20)+17=A82,Onderwerpen!$A$21,IF(SUM(Onderwerpen!$B$4:$B$21)+18=A82,Onderwerpen!$A$22,IF(SUM(Onderwerpen!$B$4:$B$22)+19=A82,Onderwerpen!$A$23,IFERROR((IF(A82&lt;Onderwerpen!$D$4,A82,IF(AND(A82&gt;Onderwerpen!$D$4,A82&lt;Onderwerpen!$D$5),A82-1,IF(AND(A82&gt;Onderwerpen!$D$5,A82&lt;Onderwerpen!$D$6),A82-2,IF(AND(A82&gt;Onderwerpen!$D$6,A82&lt;Onderwerpen!$D$7),A82-3,IF(AND(A82&gt;Onderwerpen!$D$7,A82&lt;Onderwerpen!$D$8),A82-4,IF(AND(A82&gt;Onderwerpen!$D$8,A82&lt;Onderwerpen!$D$9),A82-5,IF(AND(A82&gt;Onderwerpen!$D$9,A82&lt;Onderwerpen!$D$10),A82-6,IF(AND(A82&gt;Onderwerpen!$D$10,A82&lt;Onderwerpen!$D$11),A82-7,IF(AND(A82&gt;Onderwerpen!$D$11,A82&lt;Onderwerpen!$D$12),A82-8,IF(AND(A82&gt;Onderwerpen!$D$12,A82&lt;Onderwerpen!$D$13),A82-9,IF(AND(A82&gt;Onderwerpen!$D$13,A82&lt;Onderwerpen!$D$14),A82-10,IF(AND(A82&gt;Onderwerpen!$D$14,A82&lt;Onderwerpen!$D$15),A82-11,IF(AND(A82&gt;Onderwerpen!$D$15,A82&lt;Onderwerpen!$D$16),A82-12,IF(AND(A82&gt;Onderwerpen!$D$16,A82&lt;Onderwerpen!$D$17),A82-13,IF(AND(A82&gt;Onderwerpen!$D$17,A82&lt;Onderwerpen!$D$18),A82-14,IF(AND(A82&gt;Onderwerpen!$D$18,A82&lt;Onderwerpen!$D$19),A82-15,IF(AND(A82&gt;Onderwerpen!$D$19,A82&lt;Onderwerpen!$D$20),A82-16,IF(AND(A82&gt;Onderwerpen!$D$20,A82&lt;Onderwerpen!$D$21),A82-17,IF(AND(A82&gt;Onderwerpen!$D$21,A82&lt;Onderwerpen!$D$22),A82-18,IF(A82&gt;Onderwerpen!$D$22,A82-19,"X"))))))))))))))))))))),""))))))))))))))))))))</f>
        <v/>
      </c>
      <c r="D82" s="30" t="str">
        <f>IF(B82="",""&amp;C82,LEFT(B82,FIND(" ",B82)-1)&amp;"."&amp;COUNTIF($B$8:B82,B82))</f>
        <v/>
      </c>
      <c r="E82" s="31"/>
      <c r="F82" s="32"/>
      <c r="G82" s="32"/>
      <c r="H82" s="32"/>
      <c r="I82" s="33"/>
      <c r="J82" s="34" t="str">
        <f t="shared" si="5"/>
        <v/>
      </c>
      <c r="K82" s="15"/>
      <c r="L82" s="32"/>
      <c r="M82" s="32"/>
      <c r="N82" s="32"/>
      <c r="O82" s="33"/>
      <c r="P82" s="34" t="str">
        <f t="shared" si="6"/>
        <v/>
      </c>
      <c r="Q82" s="15"/>
      <c r="R82" s="32"/>
      <c r="S82" s="32"/>
      <c r="T82" s="32"/>
      <c r="U82" s="33"/>
      <c r="V82" s="34" t="str">
        <f t="shared" si="7"/>
        <v/>
      </c>
      <c r="W82" s="15"/>
      <c r="X82" s="32"/>
      <c r="Y82" s="32"/>
      <c r="Z82" s="32"/>
      <c r="AA82" s="33"/>
      <c r="AB82" s="34" t="str">
        <f t="shared" si="8"/>
        <v/>
      </c>
      <c r="AC82" s="15"/>
      <c r="AD82" s="32"/>
      <c r="AE82" s="32"/>
      <c r="AF82" s="32"/>
      <c r="AG82" s="33"/>
      <c r="AH82" s="34" t="str">
        <f t="shared" si="9"/>
        <v/>
      </c>
      <c r="AI82" s="15"/>
    </row>
    <row r="83" spans="1:35" x14ac:dyDescent="0.25">
      <c r="A83" s="10" t="str">
        <f>IFERROR(IF(A82=Onderwerpen!$C$23+19,"",A82+1),"")</f>
        <v/>
      </c>
      <c r="B83" s="10" t="str">
        <f>IF(C83&lt;=Onderwerpen!$C$4,Onderwerpen!$A$4,IF(C83&lt;=Onderwerpen!$C$5,Onderwerpen!$A$5,IF(C83&lt;=Onderwerpen!$C$6,Onderwerpen!$A$6,IF(C83&lt;=Onderwerpen!$C$7,Onderwerpen!$A$7,IF(C83&lt;=Onderwerpen!$C$8,Onderwerpen!$A$8,IF(C83&lt;=Onderwerpen!$C$9,Onderwerpen!$A$9,IF(C83&lt;=Onderwerpen!C$10,Onderwerpen!$A$10,IF(C83&lt;=Onderwerpen!C$11,Onderwerpen!$A$11,IF(C83&lt;=Onderwerpen!C$12,Onderwerpen!$A$12,IF(C83&lt;=Onderwerpen!C$13,Onderwerpen!$A$13,IF(C83&lt;=Onderwerpen!$C$14,Onderwerpen!$A$14,IF(C83&lt;=Onderwerpen!$C$15,Onderwerpen!$A$15,IF(C83&lt;=Onderwerpen!$C$16,Onderwerpen!$A$16,IF(C83&lt;=Onderwerpen!$C$17,Onderwerpen!$A$17,IF(C83&lt;=Onderwerpen!$C$18,Onderwerpen!$A$18,IF(C83&lt;=Onderwerpen!$C$19,Onderwerpen!$A$19,IF(C83&lt;=Onderwerpen!$C$20,Onderwerpen!$A$20,IF(C83&lt;=Onderwerpen!$C$21,Onderwerpen!$A$21,IF(C83&lt;=Onderwerpen!$C$22,Onderwerpen!$A$22,IF(C83&lt;=Onderwerpen!$C$23,Onderwerpen!$A$22,""))))))))))))))))))))</f>
        <v/>
      </c>
      <c r="C83" s="29" t="str">
        <f>IF(Onderwerpen!$B$4+1=A83,Onderwerpen!$A$5,IF(SUM(Onderwerpen!$B$4:$B$5)+2=A83,Onderwerpen!$A$6,IF(SUM(Onderwerpen!$B$4:$B$6)+3=A83,Onderwerpen!$A$7,IF(SUM(Onderwerpen!$B$4:$B$7)+4=A83,Onderwerpen!$A$8,IF(SUM(Onderwerpen!$B$4:$B$8)+5=A83,Onderwerpen!$A$9,IF(SUM(Onderwerpen!$B$4:$B$9)+6=A83,Onderwerpen!$A$10,IF(SUM(Onderwerpen!$B$4:$B$10)+7=A83,Onderwerpen!$A$11,IF(SUM(Onderwerpen!$B$4:$B$11)+8=A83,Onderwerpen!$A$12,IF(SUM(Onderwerpen!$B$4:$B$12)+9=A83,Onderwerpen!$A$13,IF(SUM(Onderwerpen!$B$4:$B$13)+10=A83,Onderwerpen!$A$14,IF(SUM(Onderwerpen!$B$4:$B$14)+11=A83,Onderwerpen!$A$15,IF(SUM(Onderwerpen!$B$4:$B$15)+12=A83,Onderwerpen!$A$16,IF(SUM(Onderwerpen!$B$4:$B$16)+13=A83,Onderwerpen!$A$17,IF(SUM(Onderwerpen!$B$4:$B$17)+14=A83,Onderwerpen!$A$18,IF(SUM(Onderwerpen!$B$4:$B$18)+15=A83,Onderwerpen!$A$19,IF(SUM(Onderwerpen!$B$4:$B$19)+16=A83,Onderwerpen!$A$20,IF(SUM(Onderwerpen!$B$4:$B$20)+17=A83,Onderwerpen!$A$21,IF(SUM(Onderwerpen!$B$4:$B$21)+18=A83,Onderwerpen!$A$22,IF(SUM(Onderwerpen!$B$4:$B$22)+19=A83,Onderwerpen!$A$23,IFERROR((IF(A83&lt;Onderwerpen!$D$4,A83,IF(AND(A83&gt;Onderwerpen!$D$4,A83&lt;Onderwerpen!$D$5),A83-1,IF(AND(A83&gt;Onderwerpen!$D$5,A83&lt;Onderwerpen!$D$6),A83-2,IF(AND(A83&gt;Onderwerpen!$D$6,A83&lt;Onderwerpen!$D$7),A83-3,IF(AND(A83&gt;Onderwerpen!$D$7,A83&lt;Onderwerpen!$D$8),A83-4,IF(AND(A83&gt;Onderwerpen!$D$8,A83&lt;Onderwerpen!$D$9),A83-5,IF(AND(A83&gt;Onderwerpen!$D$9,A83&lt;Onderwerpen!$D$10),A83-6,IF(AND(A83&gt;Onderwerpen!$D$10,A83&lt;Onderwerpen!$D$11),A83-7,IF(AND(A83&gt;Onderwerpen!$D$11,A83&lt;Onderwerpen!$D$12),A83-8,IF(AND(A83&gt;Onderwerpen!$D$12,A83&lt;Onderwerpen!$D$13),A83-9,IF(AND(A83&gt;Onderwerpen!$D$13,A83&lt;Onderwerpen!$D$14),A83-10,IF(AND(A83&gt;Onderwerpen!$D$14,A83&lt;Onderwerpen!$D$15),A83-11,IF(AND(A83&gt;Onderwerpen!$D$15,A83&lt;Onderwerpen!$D$16),A83-12,IF(AND(A83&gt;Onderwerpen!$D$16,A83&lt;Onderwerpen!$D$17),A83-13,IF(AND(A83&gt;Onderwerpen!$D$17,A83&lt;Onderwerpen!$D$18),A83-14,IF(AND(A83&gt;Onderwerpen!$D$18,A83&lt;Onderwerpen!$D$19),A83-15,IF(AND(A83&gt;Onderwerpen!$D$19,A83&lt;Onderwerpen!$D$20),A83-16,IF(AND(A83&gt;Onderwerpen!$D$20,A83&lt;Onderwerpen!$D$21),A83-17,IF(AND(A83&gt;Onderwerpen!$D$21,A83&lt;Onderwerpen!$D$22),A83-18,IF(A83&gt;Onderwerpen!$D$22,A83-19,"X"))))))))))))))))))))),""))))))))))))))))))))</f>
        <v/>
      </c>
      <c r="D83" s="30" t="str">
        <f>IF(B83="",""&amp;C83,LEFT(B83,FIND(" ",B83)-1)&amp;"."&amp;COUNTIF($B$8:B83,B83))</f>
        <v/>
      </c>
      <c r="E83" s="31"/>
      <c r="F83" s="32"/>
      <c r="G83" s="32"/>
      <c r="H83" s="32"/>
      <c r="I83" s="33"/>
      <c r="J83" s="34" t="str">
        <f t="shared" si="5"/>
        <v/>
      </c>
      <c r="K83" s="15"/>
      <c r="L83" s="32"/>
      <c r="M83" s="32"/>
      <c r="N83" s="32"/>
      <c r="O83" s="33"/>
      <c r="P83" s="34" t="str">
        <f t="shared" si="6"/>
        <v/>
      </c>
      <c r="Q83" s="15"/>
      <c r="R83" s="32"/>
      <c r="S83" s="32"/>
      <c r="T83" s="32"/>
      <c r="U83" s="33"/>
      <c r="V83" s="34" t="str">
        <f t="shared" si="7"/>
        <v/>
      </c>
      <c r="W83" s="15"/>
      <c r="X83" s="32"/>
      <c r="Y83" s="32"/>
      <c r="Z83" s="32"/>
      <c r="AA83" s="33"/>
      <c r="AB83" s="34" t="str">
        <f t="shared" si="8"/>
        <v/>
      </c>
      <c r="AC83" s="15"/>
      <c r="AD83" s="32"/>
      <c r="AE83" s="32"/>
      <c r="AF83" s="32"/>
      <c r="AG83" s="33"/>
      <c r="AH83" s="34" t="str">
        <f t="shared" si="9"/>
        <v/>
      </c>
      <c r="AI83" s="15"/>
    </row>
    <row r="84" spans="1:35" x14ac:dyDescent="0.25">
      <c r="A84" s="10" t="str">
        <f>IFERROR(IF(A83=Onderwerpen!$C$23+19,"",A83+1),"")</f>
        <v/>
      </c>
      <c r="B84" s="10" t="str">
        <f>IF(C84&lt;=Onderwerpen!$C$4,Onderwerpen!$A$4,IF(C84&lt;=Onderwerpen!$C$5,Onderwerpen!$A$5,IF(C84&lt;=Onderwerpen!$C$6,Onderwerpen!$A$6,IF(C84&lt;=Onderwerpen!$C$7,Onderwerpen!$A$7,IF(C84&lt;=Onderwerpen!$C$8,Onderwerpen!$A$8,IF(C84&lt;=Onderwerpen!$C$9,Onderwerpen!$A$9,IF(C84&lt;=Onderwerpen!C$10,Onderwerpen!$A$10,IF(C84&lt;=Onderwerpen!C$11,Onderwerpen!$A$11,IF(C84&lt;=Onderwerpen!C$12,Onderwerpen!$A$12,IF(C84&lt;=Onderwerpen!C$13,Onderwerpen!$A$13,IF(C84&lt;=Onderwerpen!$C$14,Onderwerpen!$A$14,IF(C84&lt;=Onderwerpen!$C$15,Onderwerpen!$A$15,IF(C84&lt;=Onderwerpen!$C$16,Onderwerpen!$A$16,IF(C84&lt;=Onderwerpen!$C$17,Onderwerpen!$A$17,IF(C84&lt;=Onderwerpen!$C$18,Onderwerpen!$A$18,IF(C84&lt;=Onderwerpen!$C$19,Onderwerpen!$A$19,IF(C84&lt;=Onderwerpen!$C$20,Onderwerpen!$A$20,IF(C84&lt;=Onderwerpen!$C$21,Onderwerpen!$A$21,IF(C84&lt;=Onderwerpen!$C$22,Onderwerpen!$A$22,IF(C84&lt;=Onderwerpen!$C$23,Onderwerpen!$A$22,""))))))))))))))))))))</f>
        <v/>
      </c>
      <c r="C84" s="29" t="str">
        <f>IF(Onderwerpen!$B$4+1=A84,Onderwerpen!$A$5,IF(SUM(Onderwerpen!$B$4:$B$5)+2=A84,Onderwerpen!$A$6,IF(SUM(Onderwerpen!$B$4:$B$6)+3=A84,Onderwerpen!$A$7,IF(SUM(Onderwerpen!$B$4:$B$7)+4=A84,Onderwerpen!$A$8,IF(SUM(Onderwerpen!$B$4:$B$8)+5=A84,Onderwerpen!$A$9,IF(SUM(Onderwerpen!$B$4:$B$9)+6=A84,Onderwerpen!$A$10,IF(SUM(Onderwerpen!$B$4:$B$10)+7=A84,Onderwerpen!$A$11,IF(SUM(Onderwerpen!$B$4:$B$11)+8=A84,Onderwerpen!$A$12,IF(SUM(Onderwerpen!$B$4:$B$12)+9=A84,Onderwerpen!$A$13,IF(SUM(Onderwerpen!$B$4:$B$13)+10=A84,Onderwerpen!$A$14,IF(SUM(Onderwerpen!$B$4:$B$14)+11=A84,Onderwerpen!$A$15,IF(SUM(Onderwerpen!$B$4:$B$15)+12=A84,Onderwerpen!$A$16,IF(SUM(Onderwerpen!$B$4:$B$16)+13=A84,Onderwerpen!$A$17,IF(SUM(Onderwerpen!$B$4:$B$17)+14=A84,Onderwerpen!$A$18,IF(SUM(Onderwerpen!$B$4:$B$18)+15=A84,Onderwerpen!$A$19,IF(SUM(Onderwerpen!$B$4:$B$19)+16=A84,Onderwerpen!$A$20,IF(SUM(Onderwerpen!$B$4:$B$20)+17=A84,Onderwerpen!$A$21,IF(SUM(Onderwerpen!$B$4:$B$21)+18=A84,Onderwerpen!$A$22,IF(SUM(Onderwerpen!$B$4:$B$22)+19=A84,Onderwerpen!$A$23,IFERROR((IF(A84&lt;Onderwerpen!$D$4,A84,IF(AND(A84&gt;Onderwerpen!$D$4,A84&lt;Onderwerpen!$D$5),A84-1,IF(AND(A84&gt;Onderwerpen!$D$5,A84&lt;Onderwerpen!$D$6),A84-2,IF(AND(A84&gt;Onderwerpen!$D$6,A84&lt;Onderwerpen!$D$7),A84-3,IF(AND(A84&gt;Onderwerpen!$D$7,A84&lt;Onderwerpen!$D$8),A84-4,IF(AND(A84&gt;Onderwerpen!$D$8,A84&lt;Onderwerpen!$D$9),A84-5,IF(AND(A84&gt;Onderwerpen!$D$9,A84&lt;Onderwerpen!$D$10),A84-6,IF(AND(A84&gt;Onderwerpen!$D$10,A84&lt;Onderwerpen!$D$11),A84-7,IF(AND(A84&gt;Onderwerpen!$D$11,A84&lt;Onderwerpen!$D$12),A84-8,IF(AND(A84&gt;Onderwerpen!$D$12,A84&lt;Onderwerpen!$D$13),A84-9,IF(AND(A84&gt;Onderwerpen!$D$13,A84&lt;Onderwerpen!$D$14),A84-10,IF(AND(A84&gt;Onderwerpen!$D$14,A84&lt;Onderwerpen!$D$15),A84-11,IF(AND(A84&gt;Onderwerpen!$D$15,A84&lt;Onderwerpen!$D$16),A84-12,IF(AND(A84&gt;Onderwerpen!$D$16,A84&lt;Onderwerpen!$D$17),A84-13,IF(AND(A84&gt;Onderwerpen!$D$17,A84&lt;Onderwerpen!$D$18),A84-14,IF(AND(A84&gt;Onderwerpen!$D$18,A84&lt;Onderwerpen!$D$19),A84-15,IF(AND(A84&gt;Onderwerpen!$D$19,A84&lt;Onderwerpen!$D$20),A84-16,IF(AND(A84&gt;Onderwerpen!$D$20,A84&lt;Onderwerpen!$D$21),A84-17,IF(AND(A84&gt;Onderwerpen!$D$21,A84&lt;Onderwerpen!$D$22),A84-18,IF(A84&gt;Onderwerpen!$D$22,A84-19,"X"))))))))))))))))))))),""))))))))))))))))))))</f>
        <v/>
      </c>
      <c r="D84" s="30" t="str">
        <f>IF(B84="",""&amp;C84,LEFT(B84,FIND(" ",B84)-1)&amp;"."&amp;COUNTIF($B$8:B84,B84))</f>
        <v/>
      </c>
      <c r="E84" s="31"/>
      <c r="F84" s="32"/>
      <c r="G84" s="32"/>
      <c r="H84" s="32"/>
      <c r="I84" s="33"/>
      <c r="J84" s="34" t="str">
        <f t="shared" si="5"/>
        <v/>
      </c>
      <c r="K84" s="15"/>
      <c r="L84" s="32"/>
      <c r="M84" s="32"/>
      <c r="N84" s="32"/>
      <c r="O84" s="33"/>
      <c r="P84" s="34" t="str">
        <f t="shared" si="6"/>
        <v/>
      </c>
      <c r="Q84" s="15"/>
      <c r="R84" s="32"/>
      <c r="S84" s="32"/>
      <c r="T84" s="32"/>
      <c r="U84" s="33"/>
      <c r="V84" s="34" t="str">
        <f t="shared" si="7"/>
        <v/>
      </c>
      <c r="W84" s="15"/>
      <c r="X84" s="32"/>
      <c r="Y84" s="32"/>
      <c r="Z84" s="32"/>
      <c r="AA84" s="33"/>
      <c r="AB84" s="34" t="str">
        <f t="shared" si="8"/>
        <v/>
      </c>
      <c r="AC84" s="15"/>
      <c r="AD84" s="32"/>
      <c r="AE84" s="32"/>
      <c r="AF84" s="32"/>
      <c r="AG84" s="33"/>
      <c r="AH84" s="34" t="str">
        <f t="shared" si="9"/>
        <v/>
      </c>
      <c r="AI84" s="15"/>
    </row>
    <row r="85" spans="1:35" x14ac:dyDescent="0.25">
      <c r="A85" s="10" t="str">
        <f>IFERROR(IF(A84=Onderwerpen!$C$23+19,"",A84+1),"")</f>
        <v/>
      </c>
      <c r="B85" s="10" t="str">
        <f>IF(C85&lt;=Onderwerpen!$C$4,Onderwerpen!$A$4,IF(C85&lt;=Onderwerpen!$C$5,Onderwerpen!$A$5,IF(C85&lt;=Onderwerpen!$C$6,Onderwerpen!$A$6,IF(C85&lt;=Onderwerpen!$C$7,Onderwerpen!$A$7,IF(C85&lt;=Onderwerpen!$C$8,Onderwerpen!$A$8,IF(C85&lt;=Onderwerpen!$C$9,Onderwerpen!$A$9,IF(C85&lt;=Onderwerpen!C$10,Onderwerpen!$A$10,IF(C85&lt;=Onderwerpen!C$11,Onderwerpen!$A$11,IF(C85&lt;=Onderwerpen!C$12,Onderwerpen!$A$12,IF(C85&lt;=Onderwerpen!C$13,Onderwerpen!$A$13,IF(C85&lt;=Onderwerpen!$C$14,Onderwerpen!$A$14,IF(C85&lt;=Onderwerpen!$C$15,Onderwerpen!$A$15,IF(C85&lt;=Onderwerpen!$C$16,Onderwerpen!$A$16,IF(C85&lt;=Onderwerpen!$C$17,Onderwerpen!$A$17,IF(C85&lt;=Onderwerpen!$C$18,Onderwerpen!$A$18,IF(C85&lt;=Onderwerpen!$C$19,Onderwerpen!$A$19,IF(C85&lt;=Onderwerpen!$C$20,Onderwerpen!$A$20,IF(C85&lt;=Onderwerpen!$C$21,Onderwerpen!$A$21,IF(C85&lt;=Onderwerpen!$C$22,Onderwerpen!$A$22,IF(C85&lt;=Onderwerpen!$C$23,Onderwerpen!$A$22,""))))))))))))))))))))</f>
        <v/>
      </c>
      <c r="C85" s="29" t="str">
        <f>IF(Onderwerpen!$B$4+1=A85,Onderwerpen!$A$5,IF(SUM(Onderwerpen!$B$4:$B$5)+2=A85,Onderwerpen!$A$6,IF(SUM(Onderwerpen!$B$4:$B$6)+3=A85,Onderwerpen!$A$7,IF(SUM(Onderwerpen!$B$4:$B$7)+4=A85,Onderwerpen!$A$8,IF(SUM(Onderwerpen!$B$4:$B$8)+5=A85,Onderwerpen!$A$9,IF(SUM(Onderwerpen!$B$4:$B$9)+6=A85,Onderwerpen!$A$10,IF(SUM(Onderwerpen!$B$4:$B$10)+7=A85,Onderwerpen!$A$11,IF(SUM(Onderwerpen!$B$4:$B$11)+8=A85,Onderwerpen!$A$12,IF(SUM(Onderwerpen!$B$4:$B$12)+9=A85,Onderwerpen!$A$13,IF(SUM(Onderwerpen!$B$4:$B$13)+10=A85,Onderwerpen!$A$14,IF(SUM(Onderwerpen!$B$4:$B$14)+11=A85,Onderwerpen!$A$15,IF(SUM(Onderwerpen!$B$4:$B$15)+12=A85,Onderwerpen!$A$16,IF(SUM(Onderwerpen!$B$4:$B$16)+13=A85,Onderwerpen!$A$17,IF(SUM(Onderwerpen!$B$4:$B$17)+14=A85,Onderwerpen!$A$18,IF(SUM(Onderwerpen!$B$4:$B$18)+15=A85,Onderwerpen!$A$19,IF(SUM(Onderwerpen!$B$4:$B$19)+16=A85,Onderwerpen!$A$20,IF(SUM(Onderwerpen!$B$4:$B$20)+17=A85,Onderwerpen!$A$21,IF(SUM(Onderwerpen!$B$4:$B$21)+18=A85,Onderwerpen!$A$22,IF(SUM(Onderwerpen!$B$4:$B$22)+19=A85,Onderwerpen!$A$23,IFERROR((IF(A85&lt;Onderwerpen!$D$4,A85,IF(AND(A85&gt;Onderwerpen!$D$4,A85&lt;Onderwerpen!$D$5),A85-1,IF(AND(A85&gt;Onderwerpen!$D$5,A85&lt;Onderwerpen!$D$6),A85-2,IF(AND(A85&gt;Onderwerpen!$D$6,A85&lt;Onderwerpen!$D$7),A85-3,IF(AND(A85&gt;Onderwerpen!$D$7,A85&lt;Onderwerpen!$D$8),A85-4,IF(AND(A85&gt;Onderwerpen!$D$8,A85&lt;Onderwerpen!$D$9),A85-5,IF(AND(A85&gt;Onderwerpen!$D$9,A85&lt;Onderwerpen!$D$10),A85-6,IF(AND(A85&gt;Onderwerpen!$D$10,A85&lt;Onderwerpen!$D$11),A85-7,IF(AND(A85&gt;Onderwerpen!$D$11,A85&lt;Onderwerpen!$D$12),A85-8,IF(AND(A85&gt;Onderwerpen!$D$12,A85&lt;Onderwerpen!$D$13),A85-9,IF(AND(A85&gt;Onderwerpen!$D$13,A85&lt;Onderwerpen!$D$14),A85-10,IF(AND(A85&gt;Onderwerpen!$D$14,A85&lt;Onderwerpen!$D$15),A85-11,IF(AND(A85&gt;Onderwerpen!$D$15,A85&lt;Onderwerpen!$D$16),A85-12,IF(AND(A85&gt;Onderwerpen!$D$16,A85&lt;Onderwerpen!$D$17),A85-13,IF(AND(A85&gt;Onderwerpen!$D$17,A85&lt;Onderwerpen!$D$18),A85-14,IF(AND(A85&gt;Onderwerpen!$D$18,A85&lt;Onderwerpen!$D$19),A85-15,IF(AND(A85&gt;Onderwerpen!$D$19,A85&lt;Onderwerpen!$D$20),A85-16,IF(AND(A85&gt;Onderwerpen!$D$20,A85&lt;Onderwerpen!$D$21),A85-17,IF(AND(A85&gt;Onderwerpen!$D$21,A85&lt;Onderwerpen!$D$22),A85-18,IF(A85&gt;Onderwerpen!$D$22,A85-19,"X"))))))))))))))))))))),""))))))))))))))))))))</f>
        <v/>
      </c>
      <c r="D85" s="30" t="str">
        <f>IF(B85="",""&amp;C85,LEFT(B85,FIND(" ",B85)-1)&amp;"."&amp;COUNTIF($B$8:B85,B85))</f>
        <v/>
      </c>
      <c r="E85" s="31"/>
      <c r="F85" s="32"/>
      <c r="G85" s="32"/>
      <c r="H85" s="32"/>
      <c r="I85" s="33"/>
      <c r="J85" s="34" t="str">
        <f t="shared" si="5"/>
        <v/>
      </c>
      <c r="K85" s="15"/>
      <c r="L85" s="32"/>
      <c r="M85" s="32"/>
      <c r="N85" s="32"/>
      <c r="O85" s="33"/>
      <c r="P85" s="34" t="str">
        <f t="shared" si="6"/>
        <v/>
      </c>
      <c r="Q85" s="15"/>
      <c r="R85" s="32"/>
      <c r="S85" s="32"/>
      <c r="T85" s="32"/>
      <c r="U85" s="33"/>
      <c r="V85" s="34" t="str">
        <f t="shared" si="7"/>
        <v/>
      </c>
      <c r="W85" s="15"/>
      <c r="X85" s="32"/>
      <c r="Y85" s="32"/>
      <c r="Z85" s="32"/>
      <c r="AA85" s="33"/>
      <c r="AB85" s="34" t="str">
        <f t="shared" si="8"/>
        <v/>
      </c>
      <c r="AC85" s="15"/>
      <c r="AD85" s="32"/>
      <c r="AE85" s="32"/>
      <c r="AF85" s="32"/>
      <c r="AG85" s="33"/>
      <c r="AH85" s="34" t="str">
        <f t="shared" si="9"/>
        <v/>
      </c>
      <c r="AI85" s="15"/>
    </row>
    <row r="86" spans="1:35" x14ac:dyDescent="0.25">
      <c r="A86" s="10" t="str">
        <f>IFERROR(IF(A85=Onderwerpen!$C$23+19,"",A85+1),"")</f>
        <v/>
      </c>
      <c r="B86" s="10" t="str">
        <f>IF(C86&lt;=Onderwerpen!$C$4,Onderwerpen!$A$4,IF(C86&lt;=Onderwerpen!$C$5,Onderwerpen!$A$5,IF(C86&lt;=Onderwerpen!$C$6,Onderwerpen!$A$6,IF(C86&lt;=Onderwerpen!$C$7,Onderwerpen!$A$7,IF(C86&lt;=Onderwerpen!$C$8,Onderwerpen!$A$8,IF(C86&lt;=Onderwerpen!$C$9,Onderwerpen!$A$9,IF(C86&lt;=Onderwerpen!C$10,Onderwerpen!$A$10,IF(C86&lt;=Onderwerpen!C$11,Onderwerpen!$A$11,IF(C86&lt;=Onderwerpen!C$12,Onderwerpen!$A$12,IF(C86&lt;=Onderwerpen!C$13,Onderwerpen!$A$13,IF(C86&lt;=Onderwerpen!$C$14,Onderwerpen!$A$14,IF(C86&lt;=Onderwerpen!$C$15,Onderwerpen!$A$15,IF(C86&lt;=Onderwerpen!$C$16,Onderwerpen!$A$16,IF(C86&lt;=Onderwerpen!$C$17,Onderwerpen!$A$17,IF(C86&lt;=Onderwerpen!$C$18,Onderwerpen!$A$18,IF(C86&lt;=Onderwerpen!$C$19,Onderwerpen!$A$19,IF(C86&lt;=Onderwerpen!$C$20,Onderwerpen!$A$20,IF(C86&lt;=Onderwerpen!$C$21,Onderwerpen!$A$21,IF(C86&lt;=Onderwerpen!$C$22,Onderwerpen!$A$22,IF(C86&lt;=Onderwerpen!$C$23,Onderwerpen!$A$22,""))))))))))))))))))))</f>
        <v/>
      </c>
      <c r="C86" s="29" t="str">
        <f>IF(Onderwerpen!$B$4+1=A86,Onderwerpen!$A$5,IF(SUM(Onderwerpen!$B$4:$B$5)+2=A86,Onderwerpen!$A$6,IF(SUM(Onderwerpen!$B$4:$B$6)+3=A86,Onderwerpen!$A$7,IF(SUM(Onderwerpen!$B$4:$B$7)+4=A86,Onderwerpen!$A$8,IF(SUM(Onderwerpen!$B$4:$B$8)+5=A86,Onderwerpen!$A$9,IF(SUM(Onderwerpen!$B$4:$B$9)+6=A86,Onderwerpen!$A$10,IF(SUM(Onderwerpen!$B$4:$B$10)+7=A86,Onderwerpen!$A$11,IF(SUM(Onderwerpen!$B$4:$B$11)+8=A86,Onderwerpen!$A$12,IF(SUM(Onderwerpen!$B$4:$B$12)+9=A86,Onderwerpen!$A$13,IF(SUM(Onderwerpen!$B$4:$B$13)+10=A86,Onderwerpen!$A$14,IF(SUM(Onderwerpen!$B$4:$B$14)+11=A86,Onderwerpen!$A$15,IF(SUM(Onderwerpen!$B$4:$B$15)+12=A86,Onderwerpen!$A$16,IF(SUM(Onderwerpen!$B$4:$B$16)+13=A86,Onderwerpen!$A$17,IF(SUM(Onderwerpen!$B$4:$B$17)+14=A86,Onderwerpen!$A$18,IF(SUM(Onderwerpen!$B$4:$B$18)+15=A86,Onderwerpen!$A$19,IF(SUM(Onderwerpen!$B$4:$B$19)+16=A86,Onderwerpen!$A$20,IF(SUM(Onderwerpen!$B$4:$B$20)+17=A86,Onderwerpen!$A$21,IF(SUM(Onderwerpen!$B$4:$B$21)+18=A86,Onderwerpen!$A$22,IF(SUM(Onderwerpen!$B$4:$B$22)+19=A86,Onderwerpen!$A$23,IFERROR((IF(A86&lt;Onderwerpen!$D$4,A86,IF(AND(A86&gt;Onderwerpen!$D$4,A86&lt;Onderwerpen!$D$5),A86-1,IF(AND(A86&gt;Onderwerpen!$D$5,A86&lt;Onderwerpen!$D$6),A86-2,IF(AND(A86&gt;Onderwerpen!$D$6,A86&lt;Onderwerpen!$D$7),A86-3,IF(AND(A86&gt;Onderwerpen!$D$7,A86&lt;Onderwerpen!$D$8),A86-4,IF(AND(A86&gt;Onderwerpen!$D$8,A86&lt;Onderwerpen!$D$9),A86-5,IF(AND(A86&gt;Onderwerpen!$D$9,A86&lt;Onderwerpen!$D$10),A86-6,IF(AND(A86&gt;Onderwerpen!$D$10,A86&lt;Onderwerpen!$D$11),A86-7,IF(AND(A86&gt;Onderwerpen!$D$11,A86&lt;Onderwerpen!$D$12),A86-8,IF(AND(A86&gt;Onderwerpen!$D$12,A86&lt;Onderwerpen!$D$13),A86-9,IF(AND(A86&gt;Onderwerpen!$D$13,A86&lt;Onderwerpen!$D$14),A86-10,IF(AND(A86&gt;Onderwerpen!$D$14,A86&lt;Onderwerpen!$D$15),A86-11,IF(AND(A86&gt;Onderwerpen!$D$15,A86&lt;Onderwerpen!$D$16),A86-12,IF(AND(A86&gt;Onderwerpen!$D$16,A86&lt;Onderwerpen!$D$17),A86-13,IF(AND(A86&gt;Onderwerpen!$D$17,A86&lt;Onderwerpen!$D$18),A86-14,IF(AND(A86&gt;Onderwerpen!$D$18,A86&lt;Onderwerpen!$D$19),A86-15,IF(AND(A86&gt;Onderwerpen!$D$19,A86&lt;Onderwerpen!$D$20),A86-16,IF(AND(A86&gt;Onderwerpen!$D$20,A86&lt;Onderwerpen!$D$21),A86-17,IF(AND(A86&gt;Onderwerpen!$D$21,A86&lt;Onderwerpen!$D$22),A86-18,IF(A86&gt;Onderwerpen!$D$22,A86-19,"X"))))))))))))))))))))),""))))))))))))))))))))</f>
        <v/>
      </c>
      <c r="D86" s="30" t="str">
        <f>IF(B86="",""&amp;C86,LEFT(B86,FIND(" ",B86)-1)&amp;"."&amp;COUNTIF($B$8:B86,B86))</f>
        <v/>
      </c>
      <c r="E86" s="31"/>
      <c r="F86" s="32"/>
      <c r="G86" s="32"/>
      <c r="H86" s="32"/>
      <c r="I86" s="33"/>
      <c r="J86" s="34" t="str">
        <f t="shared" si="5"/>
        <v/>
      </c>
      <c r="K86" s="15"/>
      <c r="L86" s="32"/>
      <c r="M86" s="32"/>
      <c r="N86" s="32"/>
      <c r="O86" s="33"/>
      <c r="P86" s="34" t="str">
        <f t="shared" si="6"/>
        <v/>
      </c>
      <c r="Q86" s="15"/>
      <c r="R86" s="32"/>
      <c r="S86" s="32"/>
      <c r="T86" s="32"/>
      <c r="U86" s="33"/>
      <c r="V86" s="34" t="str">
        <f t="shared" si="7"/>
        <v/>
      </c>
      <c r="W86" s="15"/>
      <c r="X86" s="32"/>
      <c r="Y86" s="32"/>
      <c r="Z86" s="32"/>
      <c r="AA86" s="33"/>
      <c r="AB86" s="34" t="str">
        <f t="shared" si="8"/>
        <v/>
      </c>
      <c r="AC86" s="15"/>
      <c r="AD86" s="32"/>
      <c r="AE86" s="32"/>
      <c r="AF86" s="32"/>
      <c r="AG86" s="33"/>
      <c r="AH86" s="34" t="str">
        <f t="shared" si="9"/>
        <v/>
      </c>
      <c r="AI86" s="15"/>
    </row>
    <row r="87" spans="1:35" x14ac:dyDescent="0.25">
      <c r="A87" s="10" t="str">
        <f>IFERROR(IF(A86=Onderwerpen!$C$23+19,"",A86+1),"")</f>
        <v/>
      </c>
      <c r="B87" s="10" t="str">
        <f>IF(C87&lt;=Onderwerpen!$C$4,Onderwerpen!$A$4,IF(C87&lt;=Onderwerpen!$C$5,Onderwerpen!$A$5,IF(C87&lt;=Onderwerpen!$C$6,Onderwerpen!$A$6,IF(C87&lt;=Onderwerpen!$C$7,Onderwerpen!$A$7,IF(C87&lt;=Onderwerpen!$C$8,Onderwerpen!$A$8,IF(C87&lt;=Onderwerpen!$C$9,Onderwerpen!$A$9,IF(C87&lt;=Onderwerpen!C$10,Onderwerpen!$A$10,IF(C87&lt;=Onderwerpen!C$11,Onderwerpen!$A$11,IF(C87&lt;=Onderwerpen!C$12,Onderwerpen!$A$12,IF(C87&lt;=Onderwerpen!C$13,Onderwerpen!$A$13,IF(C87&lt;=Onderwerpen!$C$14,Onderwerpen!$A$14,IF(C87&lt;=Onderwerpen!$C$15,Onderwerpen!$A$15,IF(C87&lt;=Onderwerpen!$C$16,Onderwerpen!$A$16,IF(C87&lt;=Onderwerpen!$C$17,Onderwerpen!$A$17,IF(C87&lt;=Onderwerpen!$C$18,Onderwerpen!$A$18,IF(C87&lt;=Onderwerpen!$C$19,Onderwerpen!$A$19,IF(C87&lt;=Onderwerpen!$C$20,Onderwerpen!$A$20,IF(C87&lt;=Onderwerpen!$C$21,Onderwerpen!$A$21,IF(C87&lt;=Onderwerpen!$C$22,Onderwerpen!$A$22,IF(C87&lt;=Onderwerpen!$C$23,Onderwerpen!$A$22,""))))))))))))))))))))</f>
        <v/>
      </c>
      <c r="C87" s="29" t="str">
        <f>IF(Onderwerpen!$B$4+1=A87,Onderwerpen!$A$5,IF(SUM(Onderwerpen!$B$4:$B$5)+2=A87,Onderwerpen!$A$6,IF(SUM(Onderwerpen!$B$4:$B$6)+3=A87,Onderwerpen!$A$7,IF(SUM(Onderwerpen!$B$4:$B$7)+4=A87,Onderwerpen!$A$8,IF(SUM(Onderwerpen!$B$4:$B$8)+5=A87,Onderwerpen!$A$9,IF(SUM(Onderwerpen!$B$4:$B$9)+6=A87,Onderwerpen!$A$10,IF(SUM(Onderwerpen!$B$4:$B$10)+7=A87,Onderwerpen!$A$11,IF(SUM(Onderwerpen!$B$4:$B$11)+8=A87,Onderwerpen!$A$12,IF(SUM(Onderwerpen!$B$4:$B$12)+9=A87,Onderwerpen!$A$13,IF(SUM(Onderwerpen!$B$4:$B$13)+10=A87,Onderwerpen!$A$14,IF(SUM(Onderwerpen!$B$4:$B$14)+11=A87,Onderwerpen!$A$15,IF(SUM(Onderwerpen!$B$4:$B$15)+12=A87,Onderwerpen!$A$16,IF(SUM(Onderwerpen!$B$4:$B$16)+13=A87,Onderwerpen!$A$17,IF(SUM(Onderwerpen!$B$4:$B$17)+14=A87,Onderwerpen!$A$18,IF(SUM(Onderwerpen!$B$4:$B$18)+15=A87,Onderwerpen!$A$19,IF(SUM(Onderwerpen!$B$4:$B$19)+16=A87,Onderwerpen!$A$20,IF(SUM(Onderwerpen!$B$4:$B$20)+17=A87,Onderwerpen!$A$21,IF(SUM(Onderwerpen!$B$4:$B$21)+18=A87,Onderwerpen!$A$22,IF(SUM(Onderwerpen!$B$4:$B$22)+19=A87,Onderwerpen!$A$23,IFERROR((IF(A87&lt;Onderwerpen!$D$4,A87,IF(AND(A87&gt;Onderwerpen!$D$4,A87&lt;Onderwerpen!$D$5),A87-1,IF(AND(A87&gt;Onderwerpen!$D$5,A87&lt;Onderwerpen!$D$6),A87-2,IF(AND(A87&gt;Onderwerpen!$D$6,A87&lt;Onderwerpen!$D$7),A87-3,IF(AND(A87&gt;Onderwerpen!$D$7,A87&lt;Onderwerpen!$D$8),A87-4,IF(AND(A87&gt;Onderwerpen!$D$8,A87&lt;Onderwerpen!$D$9),A87-5,IF(AND(A87&gt;Onderwerpen!$D$9,A87&lt;Onderwerpen!$D$10),A87-6,IF(AND(A87&gt;Onderwerpen!$D$10,A87&lt;Onderwerpen!$D$11),A87-7,IF(AND(A87&gt;Onderwerpen!$D$11,A87&lt;Onderwerpen!$D$12),A87-8,IF(AND(A87&gt;Onderwerpen!$D$12,A87&lt;Onderwerpen!$D$13),A87-9,IF(AND(A87&gt;Onderwerpen!$D$13,A87&lt;Onderwerpen!$D$14),A87-10,IF(AND(A87&gt;Onderwerpen!$D$14,A87&lt;Onderwerpen!$D$15),A87-11,IF(AND(A87&gt;Onderwerpen!$D$15,A87&lt;Onderwerpen!$D$16),A87-12,IF(AND(A87&gt;Onderwerpen!$D$16,A87&lt;Onderwerpen!$D$17),A87-13,IF(AND(A87&gt;Onderwerpen!$D$17,A87&lt;Onderwerpen!$D$18),A87-14,IF(AND(A87&gt;Onderwerpen!$D$18,A87&lt;Onderwerpen!$D$19),A87-15,IF(AND(A87&gt;Onderwerpen!$D$19,A87&lt;Onderwerpen!$D$20),A87-16,IF(AND(A87&gt;Onderwerpen!$D$20,A87&lt;Onderwerpen!$D$21),A87-17,IF(AND(A87&gt;Onderwerpen!$D$21,A87&lt;Onderwerpen!$D$22),A87-18,IF(A87&gt;Onderwerpen!$D$22,A87-19,"X"))))))))))))))))))))),""))))))))))))))))))))</f>
        <v/>
      </c>
      <c r="D87" s="30" t="str">
        <f>IF(B87="",""&amp;C87,LEFT(B87,FIND(" ",B87)-1)&amp;"."&amp;COUNTIF($B$8:B87,B87))</f>
        <v/>
      </c>
      <c r="E87" s="31"/>
      <c r="F87" s="32"/>
      <c r="G87" s="32"/>
      <c r="H87" s="32"/>
      <c r="I87" s="33"/>
      <c r="J87" s="34" t="str">
        <f t="shared" si="5"/>
        <v/>
      </c>
      <c r="K87" s="15"/>
      <c r="L87" s="32"/>
      <c r="M87" s="32"/>
      <c r="N87" s="32"/>
      <c r="O87" s="33"/>
      <c r="P87" s="34" t="str">
        <f t="shared" si="6"/>
        <v/>
      </c>
      <c r="Q87" s="15"/>
      <c r="R87" s="32"/>
      <c r="S87" s="32"/>
      <c r="T87" s="32"/>
      <c r="U87" s="33"/>
      <c r="V87" s="34" t="str">
        <f t="shared" si="7"/>
        <v/>
      </c>
      <c r="W87" s="15"/>
      <c r="X87" s="32"/>
      <c r="Y87" s="32"/>
      <c r="Z87" s="32"/>
      <c r="AA87" s="33"/>
      <c r="AB87" s="34" t="str">
        <f t="shared" si="8"/>
        <v/>
      </c>
      <c r="AC87" s="15"/>
      <c r="AD87" s="32"/>
      <c r="AE87" s="32"/>
      <c r="AF87" s="32"/>
      <c r="AG87" s="33"/>
      <c r="AH87" s="34" t="str">
        <f t="shared" si="9"/>
        <v/>
      </c>
      <c r="AI87" s="15"/>
    </row>
    <row r="88" spans="1:35" x14ac:dyDescent="0.25">
      <c r="A88" s="10" t="str">
        <f>IFERROR(IF(A87=Onderwerpen!$C$23+19,"",A87+1),"")</f>
        <v/>
      </c>
      <c r="B88" s="10" t="str">
        <f>IF(C88&lt;=Onderwerpen!$C$4,Onderwerpen!$A$4,IF(C88&lt;=Onderwerpen!$C$5,Onderwerpen!$A$5,IF(C88&lt;=Onderwerpen!$C$6,Onderwerpen!$A$6,IF(C88&lt;=Onderwerpen!$C$7,Onderwerpen!$A$7,IF(C88&lt;=Onderwerpen!$C$8,Onderwerpen!$A$8,IF(C88&lt;=Onderwerpen!$C$9,Onderwerpen!$A$9,IF(C88&lt;=Onderwerpen!C$10,Onderwerpen!$A$10,IF(C88&lt;=Onderwerpen!C$11,Onderwerpen!$A$11,IF(C88&lt;=Onderwerpen!C$12,Onderwerpen!$A$12,IF(C88&lt;=Onderwerpen!C$13,Onderwerpen!$A$13,IF(C88&lt;=Onderwerpen!$C$14,Onderwerpen!$A$14,IF(C88&lt;=Onderwerpen!$C$15,Onderwerpen!$A$15,IF(C88&lt;=Onderwerpen!$C$16,Onderwerpen!$A$16,IF(C88&lt;=Onderwerpen!$C$17,Onderwerpen!$A$17,IF(C88&lt;=Onderwerpen!$C$18,Onderwerpen!$A$18,IF(C88&lt;=Onderwerpen!$C$19,Onderwerpen!$A$19,IF(C88&lt;=Onderwerpen!$C$20,Onderwerpen!$A$20,IF(C88&lt;=Onderwerpen!$C$21,Onderwerpen!$A$21,IF(C88&lt;=Onderwerpen!$C$22,Onderwerpen!$A$22,IF(C88&lt;=Onderwerpen!$C$23,Onderwerpen!$A$22,""))))))))))))))))))))</f>
        <v/>
      </c>
      <c r="C88" s="29" t="str">
        <f>IF(Onderwerpen!$B$4+1=A88,Onderwerpen!$A$5,IF(SUM(Onderwerpen!$B$4:$B$5)+2=A88,Onderwerpen!$A$6,IF(SUM(Onderwerpen!$B$4:$B$6)+3=A88,Onderwerpen!$A$7,IF(SUM(Onderwerpen!$B$4:$B$7)+4=A88,Onderwerpen!$A$8,IF(SUM(Onderwerpen!$B$4:$B$8)+5=A88,Onderwerpen!$A$9,IF(SUM(Onderwerpen!$B$4:$B$9)+6=A88,Onderwerpen!$A$10,IF(SUM(Onderwerpen!$B$4:$B$10)+7=A88,Onderwerpen!$A$11,IF(SUM(Onderwerpen!$B$4:$B$11)+8=A88,Onderwerpen!$A$12,IF(SUM(Onderwerpen!$B$4:$B$12)+9=A88,Onderwerpen!$A$13,IF(SUM(Onderwerpen!$B$4:$B$13)+10=A88,Onderwerpen!$A$14,IF(SUM(Onderwerpen!$B$4:$B$14)+11=A88,Onderwerpen!$A$15,IF(SUM(Onderwerpen!$B$4:$B$15)+12=A88,Onderwerpen!$A$16,IF(SUM(Onderwerpen!$B$4:$B$16)+13=A88,Onderwerpen!$A$17,IF(SUM(Onderwerpen!$B$4:$B$17)+14=A88,Onderwerpen!$A$18,IF(SUM(Onderwerpen!$B$4:$B$18)+15=A88,Onderwerpen!$A$19,IF(SUM(Onderwerpen!$B$4:$B$19)+16=A88,Onderwerpen!$A$20,IF(SUM(Onderwerpen!$B$4:$B$20)+17=A88,Onderwerpen!$A$21,IF(SUM(Onderwerpen!$B$4:$B$21)+18=A88,Onderwerpen!$A$22,IF(SUM(Onderwerpen!$B$4:$B$22)+19=A88,Onderwerpen!$A$23,IFERROR((IF(A88&lt;Onderwerpen!$D$4,A88,IF(AND(A88&gt;Onderwerpen!$D$4,A88&lt;Onderwerpen!$D$5),A88-1,IF(AND(A88&gt;Onderwerpen!$D$5,A88&lt;Onderwerpen!$D$6),A88-2,IF(AND(A88&gt;Onderwerpen!$D$6,A88&lt;Onderwerpen!$D$7),A88-3,IF(AND(A88&gt;Onderwerpen!$D$7,A88&lt;Onderwerpen!$D$8),A88-4,IF(AND(A88&gt;Onderwerpen!$D$8,A88&lt;Onderwerpen!$D$9),A88-5,IF(AND(A88&gt;Onderwerpen!$D$9,A88&lt;Onderwerpen!$D$10),A88-6,IF(AND(A88&gt;Onderwerpen!$D$10,A88&lt;Onderwerpen!$D$11),A88-7,IF(AND(A88&gt;Onderwerpen!$D$11,A88&lt;Onderwerpen!$D$12),A88-8,IF(AND(A88&gt;Onderwerpen!$D$12,A88&lt;Onderwerpen!$D$13),A88-9,IF(AND(A88&gt;Onderwerpen!$D$13,A88&lt;Onderwerpen!$D$14),A88-10,IF(AND(A88&gt;Onderwerpen!$D$14,A88&lt;Onderwerpen!$D$15),A88-11,IF(AND(A88&gt;Onderwerpen!$D$15,A88&lt;Onderwerpen!$D$16),A88-12,IF(AND(A88&gt;Onderwerpen!$D$16,A88&lt;Onderwerpen!$D$17),A88-13,IF(AND(A88&gt;Onderwerpen!$D$17,A88&lt;Onderwerpen!$D$18),A88-14,IF(AND(A88&gt;Onderwerpen!$D$18,A88&lt;Onderwerpen!$D$19),A88-15,IF(AND(A88&gt;Onderwerpen!$D$19,A88&lt;Onderwerpen!$D$20),A88-16,IF(AND(A88&gt;Onderwerpen!$D$20,A88&lt;Onderwerpen!$D$21),A88-17,IF(AND(A88&gt;Onderwerpen!$D$21,A88&lt;Onderwerpen!$D$22),A88-18,IF(A88&gt;Onderwerpen!$D$22,A88-19,"X"))))))))))))))))))))),""))))))))))))))))))))</f>
        <v/>
      </c>
      <c r="D88" s="30" t="str">
        <f>IF(B88="",""&amp;C88,LEFT(B88,FIND(" ",B88)-1)&amp;"."&amp;COUNTIF($B$8:B88,B88))</f>
        <v/>
      </c>
      <c r="E88" s="31"/>
      <c r="F88" s="32"/>
      <c r="G88" s="32"/>
      <c r="H88" s="32"/>
      <c r="I88" s="33"/>
      <c r="J88" s="34" t="str">
        <f t="shared" si="5"/>
        <v/>
      </c>
      <c r="K88" s="15"/>
      <c r="L88" s="32"/>
      <c r="M88" s="32"/>
      <c r="N88" s="32"/>
      <c r="O88" s="33"/>
      <c r="P88" s="34" t="str">
        <f t="shared" si="6"/>
        <v/>
      </c>
      <c r="Q88" s="15"/>
      <c r="R88" s="32"/>
      <c r="S88" s="32"/>
      <c r="T88" s="32"/>
      <c r="U88" s="33"/>
      <c r="V88" s="34" t="str">
        <f t="shared" si="7"/>
        <v/>
      </c>
      <c r="W88" s="15"/>
      <c r="X88" s="32"/>
      <c r="Y88" s="32"/>
      <c r="Z88" s="32"/>
      <c r="AA88" s="33"/>
      <c r="AB88" s="34" t="str">
        <f t="shared" si="8"/>
        <v/>
      </c>
      <c r="AC88" s="15"/>
      <c r="AD88" s="32"/>
      <c r="AE88" s="32"/>
      <c r="AF88" s="32"/>
      <c r="AG88" s="33"/>
      <c r="AH88" s="34" t="str">
        <f t="shared" si="9"/>
        <v/>
      </c>
      <c r="AI88" s="15"/>
    </row>
    <row r="89" spans="1:35" x14ac:dyDescent="0.25">
      <c r="A89" s="10" t="str">
        <f>IFERROR(IF(A88=Onderwerpen!$C$23+19,"",A88+1),"")</f>
        <v/>
      </c>
      <c r="B89" s="10" t="str">
        <f>IF(C89&lt;=Onderwerpen!$C$4,Onderwerpen!$A$4,IF(C89&lt;=Onderwerpen!$C$5,Onderwerpen!$A$5,IF(C89&lt;=Onderwerpen!$C$6,Onderwerpen!$A$6,IF(C89&lt;=Onderwerpen!$C$7,Onderwerpen!$A$7,IF(C89&lt;=Onderwerpen!$C$8,Onderwerpen!$A$8,IF(C89&lt;=Onderwerpen!$C$9,Onderwerpen!$A$9,IF(C89&lt;=Onderwerpen!C$10,Onderwerpen!$A$10,IF(C89&lt;=Onderwerpen!C$11,Onderwerpen!$A$11,IF(C89&lt;=Onderwerpen!C$12,Onderwerpen!$A$12,IF(C89&lt;=Onderwerpen!C$13,Onderwerpen!$A$13,IF(C89&lt;=Onderwerpen!$C$14,Onderwerpen!$A$14,IF(C89&lt;=Onderwerpen!$C$15,Onderwerpen!$A$15,IF(C89&lt;=Onderwerpen!$C$16,Onderwerpen!$A$16,IF(C89&lt;=Onderwerpen!$C$17,Onderwerpen!$A$17,IF(C89&lt;=Onderwerpen!$C$18,Onderwerpen!$A$18,IF(C89&lt;=Onderwerpen!$C$19,Onderwerpen!$A$19,IF(C89&lt;=Onderwerpen!$C$20,Onderwerpen!$A$20,IF(C89&lt;=Onderwerpen!$C$21,Onderwerpen!$A$21,IF(C89&lt;=Onderwerpen!$C$22,Onderwerpen!$A$22,IF(C89&lt;=Onderwerpen!$C$23,Onderwerpen!$A$22,""))))))))))))))))))))</f>
        <v/>
      </c>
      <c r="C89" s="29" t="str">
        <f>IF(Onderwerpen!$B$4+1=A89,Onderwerpen!$A$5,IF(SUM(Onderwerpen!$B$4:$B$5)+2=A89,Onderwerpen!$A$6,IF(SUM(Onderwerpen!$B$4:$B$6)+3=A89,Onderwerpen!$A$7,IF(SUM(Onderwerpen!$B$4:$B$7)+4=A89,Onderwerpen!$A$8,IF(SUM(Onderwerpen!$B$4:$B$8)+5=A89,Onderwerpen!$A$9,IF(SUM(Onderwerpen!$B$4:$B$9)+6=A89,Onderwerpen!$A$10,IF(SUM(Onderwerpen!$B$4:$B$10)+7=A89,Onderwerpen!$A$11,IF(SUM(Onderwerpen!$B$4:$B$11)+8=A89,Onderwerpen!$A$12,IF(SUM(Onderwerpen!$B$4:$B$12)+9=A89,Onderwerpen!$A$13,IF(SUM(Onderwerpen!$B$4:$B$13)+10=A89,Onderwerpen!$A$14,IF(SUM(Onderwerpen!$B$4:$B$14)+11=A89,Onderwerpen!$A$15,IF(SUM(Onderwerpen!$B$4:$B$15)+12=A89,Onderwerpen!$A$16,IF(SUM(Onderwerpen!$B$4:$B$16)+13=A89,Onderwerpen!$A$17,IF(SUM(Onderwerpen!$B$4:$B$17)+14=A89,Onderwerpen!$A$18,IF(SUM(Onderwerpen!$B$4:$B$18)+15=A89,Onderwerpen!$A$19,IF(SUM(Onderwerpen!$B$4:$B$19)+16=A89,Onderwerpen!$A$20,IF(SUM(Onderwerpen!$B$4:$B$20)+17=A89,Onderwerpen!$A$21,IF(SUM(Onderwerpen!$B$4:$B$21)+18=A89,Onderwerpen!$A$22,IF(SUM(Onderwerpen!$B$4:$B$22)+19=A89,Onderwerpen!$A$23,IFERROR((IF(A89&lt;Onderwerpen!$D$4,A89,IF(AND(A89&gt;Onderwerpen!$D$4,A89&lt;Onderwerpen!$D$5),A89-1,IF(AND(A89&gt;Onderwerpen!$D$5,A89&lt;Onderwerpen!$D$6),A89-2,IF(AND(A89&gt;Onderwerpen!$D$6,A89&lt;Onderwerpen!$D$7),A89-3,IF(AND(A89&gt;Onderwerpen!$D$7,A89&lt;Onderwerpen!$D$8),A89-4,IF(AND(A89&gt;Onderwerpen!$D$8,A89&lt;Onderwerpen!$D$9),A89-5,IF(AND(A89&gt;Onderwerpen!$D$9,A89&lt;Onderwerpen!$D$10),A89-6,IF(AND(A89&gt;Onderwerpen!$D$10,A89&lt;Onderwerpen!$D$11),A89-7,IF(AND(A89&gt;Onderwerpen!$D$11,A89&lt;Onderwerpen!$D$12),A89-8,IF(AND(A89&gt;Onderwerpen!$D$12,A89&lt;Onderwerpen!$D$13),A89-9,IF(AND(A89&gt;Onderwerpen!$D$13,A89&lt;Onderwerpen!$D$14),A89-10,IF(AND(A89&gt;Onderwerpen!$D$14,A89&lt;Onderwerpen!$D$15),A89-11,IF(AND(A89&gt;Onderwerpen!$D$15,A89&lt;Onderwerpen!$D$16),A89-12,IF(AND(A89&gt;Onderwerpen!$D$16,A89&lt;Onderwerpen!$D$17),A89-13,IF(AND(A89&gt;Onderwerpen!$D$17,A89&lt;Onderwerpen!$D$18),A89-14,IF(AND(A89&gt;Onderwerpen!$D$18,A89&lt;Onderwerpen!$D$19),A89-15,IF(AND(A89&gt;Onderwerpen!$D$19,A89&lt;Onderwerpen!$D$20),A89-16,IF(AND(A89&gt;Onderwerpen!$D$20,A89&lt;Onderwerpen!$D$21),A89-17,IF(AND(A89&gt;Onderwerpen!$D$21,A89&lt;Onderwerpen!$D$22),A89-18,IF(A89&gt;Onderwerpen!$D$22,A89-19,"X"))))))))))))))))))))),""))))))))))))))))))))</f>
        <v/>
      </c>
      <c r="D89" s="30" t="str">
        <f>IF(B89="",""&amp;C89,LEFT(B89,FIND(" ",B89)-1)&amp;"."&amp;COUNTIF($B$8:B89,B89))</f>
        <v/>
      </c>
      <c r="E89" s="31"/>
      <c r="F89" s="32"/>
      <c r="G89" s="32"/>
      <c r="H89" s="32"/>
      <c r="I89" s="33"/>
      <c r="J89" s="34" t="str">
        <f t="shared" si="5"/>
        <v/>
      </c>
      <c r="K89" s="15"/>
      <c r="L89" s="32"/>
      <c r="M89" s="32"/>
      <c r="N89" s="32"/>
      <c r="O89" s="33"/>
      <c r="P89" s="34" t="str">
        <f t="shared" si="6"/>
        <v/>
      </c>
      <c r="Q89" s="15"/>
      <c r="R89" s="32"/>
      <c r="S89" s="32"/>
      <c r="T89" s="32"/>
      <c r="U89" s="33"/>
      <c r="V89" s="34" t="str">
        <f t="shared" si="7"/>
        <v/>
      </c>
      <c r="W89" s="15"/>
      <c r="X89" s="32"/>
      <c r="Y89" s="32"/>
      <c r="Z89" s="32"/>
      <c r="AA89" s="33"/>
      <c r="AB89" s="34" t="str">
        <f t="shared" si="8"/>
        <v/>
      </c>
      <c r="AC89" s="15"/>
      <c r="AD89" s="32"/>
      <c r="AE89" s="32"/>
      <c r="AF89" s="32"/>
      <c r="AG89" s="33"/>
      <c r="AH89" s="34" t="str">
        <f t="shared" si="9"/>
        <v/>
      </c>
      <c r="AI89" s="15"/>
    </row>
    <row r="90" spans="1:35" x14ac:dyDescent="0.25">
      <c r="A90" s="10" t="str">
        <f>IFERROR(IF(A89=Onderwerpen!$C$23+19,"",A89+1),"")</f>
        <v/>
      </c>
      <c r="B90" s="10" t="str">
        <f>IF(C90&lt;=Onderwerpen!$C$4,Onderwerpen!$A$4,IF(C90&lt;=Onderwerpen!$C$5,Onderwerpen!$A$5,IF(C90&lt;=Onderwerpen!$C$6,Onderwerpen!$A$6,IF(C90&lt;=Onderwerpen!$C$7,Onderwerpen!$A$7,IF(C90&lt;=Onderwerpen!$C$8,Onderwerpen!$A$8,IF(C90&lt;=Onderwerpen!$C$9,Onderwerpen!$A$9,IF(C90&lt;=Onderwerpen!C$10,Onderwerpen!$A$10,IF(C90&lt;=Onderwerpen!C$11,Onderwerpen!$A$11,IF(C90&lt;=Onderwerpen!C$12,Onderwerpen!$A$12,IF(C90&lt;=Onderwerpen!C$13,Onderwerpen!$A$13,IF(C90&lt;=Onderwerpen!$C$14,Onderwerpen!$A$14,IF(C90&lt;=Onderwerpen!$C$15,Onderwerpen!$A$15,IF(C90&lt;=Onderwerpen!$C$16,Onderwerpen!$A$16,IF(C90&lt;=Onderwerpen!$C$17,Onderwerpen!$A$17,IF(C90&lt;=Onderwerpen!$C$18,Onderwerpen!$A$18,IF(C90&lt;=Onderwerpen!$C$19,Onderwerpen!$A$19,IF(C90&lt;=Onderwerpen!$C$20,Onderwerpen!$A$20,IF(C90&lt;=Onderwerpen!$C$21,Onderwerpen!$A$21,IF(C90&lt;=Onderwerpen!$C$22,Onderwerpen!$A$22,IF(C90&lt;=Onderwerpen!$C$23,Onderwerpen!$A$22,""))))))))))))))))))))</f>
        <v/>
      </c>
      <c r="C90" s="29" t="str">
        <f>IF(Onderwerpen!$B$4+1=A90,Onderwerpen!$A$5,IF(SUM(Onderwerpen!$B$4:$B$5)+2=A90,Onderwerpen!$A$6,IF(SUM(Onderwerpen!$B$4:$B$6)+3=A90,Onderwerpen!$A$7,IF(SUM(Onderwerpen!$B$4:$B$7)+4=A90,Onderwerpen!$A$8,IF(SUM(Onderwerpen!$B$4:$B$8)+5=A90,Onderwerpen!$A$9,IF(SUM(Onderwerpen!$B$4:$B$9)+6=A90,Onderwerpen!$A$10,IF(SUM(Onderwerpen!$B$4:$B$10)+7=A90,Onderwerpen!$A$11,IF(SUM(Onderwerpen!$B$4:$B$11)+8=A90,Onderwerpen!$A$12,IF(SUM(Onderwerpen!$B$4:$B$12)+9=A90,Onderwerpen!$A$13,IF(SUM(Onderwerpen!$B$4:$B$13)+10=A90,Onderwerpen!$A$14,IF(SUM(Onderwerpen!$B$4:$B$14)+11=A90,Onderwerpen!$A$15,IF(SUM(Onderwerpen!$B$4:$B$15)+12=A90,Onderwerpen!$A$16,IF(SUM(Onderwerpen!$B$4:$B$16)+13=A90,Onderwerpen!$A$17,IF(SUM(Onderwerpen!$B$4:$B$17)+14=A90,Onderwerpen!$A$18,IF(SUM(Onderwerpen!$B$4:$B$18)+15=A90,Onderwerpen!$A$19,IF(SUM(Onderwerpen!$B$4:$B$19)+16=A90,Onderwerpen!$A$20,IF(SUM(Onderwerpen!$B$4:$B$20)+17=A90,Onderwerpen!$A$21,IF(SUM(Onderwerpen!$B$4:$B$21)+18=A90,Onderwerpen!$A$22,IF(SUM(Onderwerpen!$B$4:$B$22)+19=A90,Onderwerpen!$A$23,IFERROR((IF(A90&lt;Onderwerpen!$D$4,A90,IF(AND(A90&gt;Onderwerpen!$D$4,A90&lt;Onderwerpen!$D$5),A90-1,IF(AND(A90&gt;Onderwerpen!$D$5,A90&lt;Onderwerpen!$D$6),A90-2,IF(AND(A90&gt;Onderwerpen!$D$6,A90&lt;Onderwerpen!$D$7),A90-3,IF(AND(A90&gt;Onderwerpen!$D$7,A90&lt;Onderwerpen!$D$8),A90-4,IF(AND(A90&gt;Onderwerpen!$D$8,A90&lt;Onderwerpen!$D$9),A90-5,IF(AND(A90&gt;Onderwerpen!$D$9,A90&lt;Onderwerpen!$D$10),A90-6,IF(AND(A90&gt;Onderwerpen!$D$10,A90&lt;Onderwerpen!$D$11),A90-7,IF(AND(A90&gt;Onderwerpen!$D$11,A90&lt;Onderwerpen!$D$12),A90-8,IF(AND(A90&gt;Onderwerpen!$D$12,A90&lt;Onderwerpen!$D$13),A90-9,IF(AND(A90&gt;Onderwerpen!$D$13,A90&lt;Onderwerpen!$D$14),A90-10,IF(AND(A90&gt;Onderwerpen!$D$14,A90&lt;Onderwerpen!$D$15),A90-11,IF(AND(A90&gt;Onderwerpen!$D$15,A90&lt;Onderwerpen!$D$16),A90-12,IF(AND(A90&gt;Onderwerpen!$D$16,A90&lt;Onderwerpen!$D$17),A90-13,IF(AND(A90&gt;Onderwerpen!$D$17,A90&lt;Onderwerpen!$D$18),A90-14,IF(AND(A90&gt;Onderwerpen!$D$18,A90&lt;Onderwerpen!$D$19),A90-15,IF(AND(A90&gt;Onderwerpen!$D$19,A90&lt;Onderwerpen!$D$20),A90-16,IF(AND(A90&gt;Onderwerpen!$D$20,A90&lt;Onderwerpen!$D$21),A90-17,IF(AND(A90&gt;Onderwerpen!$D$21,A90&lt;Onderwerpen!$D$22),A90-18,IF(A90&gt;Onderwerpen!$D$22,A90-19,"X"))))))))))))))))))))),""))))))))))))))))))))</f>
        <v/>
      </c>
      <c r="D90" s="30" t="str">
        <f>IF(B90="",""&amp;C90,LEFT(B90,FIND(" ",B90)-1)&amp;"."&amp;COUNTIF($B$8:B90,B90))</f>
        <v/>
      </c>
      <c r="E90" s="31"/>
      <c r="F90" s="32"/>
      <c r="G90" s="32"/>
      <c r="H90" s="32"/>
      <c r="I90" s="33"/>
      <c r="J90" s="34" t="str">
        <f t="shared" si="5"/>
        <v/>
      </c>
      <c r="K90" s="15"/>
      <c r="L90" s="32"/>
      <c r="M90" s="32"/>
      <c r="N90" s="32"/>
      <c r="O90" s="33"/>
      <c r="P90" s="34" t="str">
        <f t="shared" si="6"/>
        <v/>
      </c>
      <c r="Q90" s="15"/>
      <c r="R90" s="32"/>
      <c r="S90" s="32"/>
      <c r="T90" s="32"/>
      <c r="U90" s="33"/>
      <c r="V90" s="34" t="str">
        <f t="shared" si="7"/>
        <v/>
      </c>
      <c r="W90" s="15"/>
      <c r="X90" s="32"/>
      <c r="Y90" s="32"/>
      <c r="Z90" s="32"/>
      <c r="AA90" s="33"/>
      <c r="AB90" s="34" t="str">
        <f t="shared" si="8"/>
        <v/>
      </c>
      <c r="AC90" s="15"/>
      <c r="AD90" s="32"/>
      <c r="AE90" s="32"/>
      <c r="AF90" s="32"/>
      <c r="AG90" s="33"/>
      <c r="AH90" s="34" t="str">
        <f t="shared" si="9"/>
        <v/>
      </c>
      <c r="AI90" s="15"/>
    </row>
    <row r="91" spans="1:35" x14ac:dyDescent="0.25">
      <c r="A91" s="10" t="str">
        <f>IFERROR(IF(A90=Onderwerpen!$C$23+19,"",A90+1),"")</f>
        <v/>
      </c>
      <c r="B91" s="10" t="str">
        <f>IF(C91&lt;=Onderwerpen!$C$4,Onderwerpen!$A$4,IF(C91&lt;=Onderwerpen!$C$5,Onderwerpen!$A$5,IF(C91&lt;=Onderwerpen!$C$6,Onderwerpen!$A$6,IF(C91&lt;=Onderwerpen!$C$7,Onderwerpen!$A$7,IF(C91&lt;=Onderwerpen!$C$8,Onderwerpen!$A$8,IF(C91&lt;=Onderwerpen!$C$9,Onderwerpen!$A$9,IF(C91&lt;=Onderwerpen!C$10,Onderwerpen!$A$10,IF(C91&lt;=Onderwerpen!C$11,Onderwerpen!$A$11,IF(C91&lt;=Onderwerpen!C$12,Onderwerpen!$A$12,IF(C91&lt;=Onderwerpen!C$13,Onderwerpen!$A$13,IF(C91&lt;=Onderwerpen!$C$14,Onderwerpen!$A$14,IF(C91&lt;=Onderwerpen!$C$15,Onderwerpen!$A$15,IF(C91&lt;=Onderwerpen!$C$16,Onderwerpen!$A$16,IF(C91&lt;=Onderwerpen!$C$17,Onderwerpen!$A$17,IF(C91&lt;=Onderwerpen!$C$18,Onderwerpen!$A$18,IF(C91&lt;=Onderwerpen!$C$19,Onderwerpen!$A$19,IF(C91&lt;=Onderwerpen!$C$20,Onderwerpen!$A$20,IF(C91&lt;=Onderwerpen!$C$21,Onderwerpen!$A$21,IF(C91&lt;=Onderwerpen!$C$22,Onderwerpen!$A$22,IF(C91&lt;=Onderwerpen!$C$23,Onderwerpen!$A$22,""))))))))))))))))))))</f>
        <v/>
      </c>
      <c r="C91" s="29" t="str">
        <f>IF(Onderwerpen!$B$4+1=A91,Onderwerpen!$A$5,IF(SUM(Onderwerpen!$B$4:$B$5)+2=A91,Onderwerpen!$A$6,IF(SUM(Onderwerpen!$B$4:$B$6)+3=A91,Onderwerpen!$A$7,IF(SUM(Onderwerpen!$B$4:$B$7)+4=A91,Onderwerpen!$A$8,IF(SUM(Onderwerpen!$B$4:$B$8)+5=A91,Onderwerpen!$A$9,IF(SUM(Onderwerpen!$B$4:$B$9)+6=A91,Onderwerpen!$A$10,IF(SUM(Onderwerpen!$B$4:$B$10)+7=A91,Onderwerpen!$A$11,IF(SUM(Onderwerpen!$B$4:$B$11)+8=A91,Onderwerpen!$A$12,IF(SUM(Onderwerpen!$B$4:$B$12)+9=A91,Onderwerpen!$A$13,IF(SUM(Onderwerpen!$B$4:$B$13)+10=A91,Onderwerpen!$A$14,IF(SUM(Onderwerpen!$B$4:$B$14)+11=A91,Onderwerpen!$A$15,IF(SUM(Onderwerpen!$B$4:$B$15)+12=A91,Onderwerpen!$A$16,IF(SUM(Onderwerpen!$B$4:$B$16)+13=A91,Onderwerpen!$A$17,IF(SUM(Onderwerpen!$B$4:$B$17)+14=A91,Onderwerpen!$A$18,IF(SUM(Onderwerpen!$B$4:$B$18)+15=A91,Onderwerpen!$A$19,IF(SUM(Onderwerpen!$B$4:$B$19)+16=A91,Onderwerpen!$A$20,IF(SUM(Onderwerpen!$B$4:$B$20)+17=A91,Onderwerpen!$A$21,IF(SUM(Onderwerpen!$B$4:$B$21)+18=A91,Onderwerpen!$A$22,IF(SUM(Onderwerpen!$B$4:$B$22)+19=A91,Onderwerpen!$A$23,IFERROR((IF(A91&lt;Onderwerpen!$D$4,A91,IF(AND(A91&gt;Onderwerpen!$D$4,A91&lt;Onderwerpen!$D$5),A91-1,IF(AND(A91&gt;Onderwerpen!$D$5,A91&lt;Onderwerpen!$D$6),A91-2,IF(AND(A91&gt;Onderwerpen!$D$6,A91&lt;Onderwerpen!$D$7),A91-3,IF(AND(A91&gt;Onderwerpen!$D$7,A91&lt;Onderwerpen!$D$8),A91-4,IF(AND(A91&gt;Onderwerpen!$D$8,A91&lt;Onderwerpen!$D$9),A91-5,IF(AND(A91&gt;Onderwerpen!$D$9,A91&lt;Onderwerpen!$D$10),A91-6,IF(AND(A91&gt;Onderwerpen!$D$10,A91&lt;Onderwerpen!$D$11),A91-7,IF(AND(A91&gt;Onderwerpen!$D$11,A91&lt;Onderwerpen!$D$12),A91-8,IF(AND(A91&gt;Onderwerpen!$D$12,A91&lt;Onderwerpen!$D$13),A91-9,IF(AND(A91&gt;Onderwerpen!$D$13,A91&lt;Onderwerpen!$D$14),A91-10,IF(AND(A91&gt;Onderwerpen!$D$14,A91&lt;Onderwerpen!$D$15),A91-11,IF(AND(A91&gt;Onderwerpen!$D$15,A91&lt;Onderwerpen!$D$16),A91-12,IF(AND(A91&gt;Onderwerpen!$D$16,A91&lt;Onderwerpen!$D$17),A91-13,IF(AND(A91&gt;Onderwerpen!$D$17,A91&lt;Onderwerpen!$D$18),A91-14,IF(AND(A91&gt;Onderwerpen!$D$18,A91&lt;Onderwerpen!$D$19),A91-15,IF(AND(A91&gt;Onderwerpen!$D$19,A91&lt;Onderwerpen!$D$20),A91-16,IF(AND(A91&gt;Onderwerpen!$D$20,A91&lt;Onderwerpen!$D$21),A91-17,IF(AND(A91&gt;Onderwerpen!$D$21,A91&lt;Onderwerpen!$D$22),A91-18,IF(A91&gt;Onderwerpen!$D$22,A91-19,"X"))))))))))))))))))))),""))))))))))))))))))))</f>
        <v/>
      </c>
      <c r="D91" s="30" t="str">
        <f>IF(B91="",""&amp;C91,LEFT(B91,FIND(" ",B91)-1)&amp;"."&amp;COUNTIF($B$8:B91,B91))</f>
        <v/>
      </c>
      <c r="E91" s="31"/>
      <c r="F91" s="32"/>
      <c r="G91" s="32"/>
      <c r="H91" s="32"/>
      <c r="I91" s="33"/>
      <c r="J91" s="34" t="str">
        <f t="shared" si="5"/>
        <v/>
      </c>
      <c r="K91" s="15"/>
      <c r="L91" s="32"/>
      <c r="M91" s="32"/>
      <c r="N91" s="32"/>
      <c r="O91" s="33"/>
      <c r="P91" s="34" t="str">
        <f t="shared" si="6"/>
        <v/>
      </c>
      <c r="Q91" s="15"/>
      <c r="R91" s="32"/>
      <c r="S91" s="32"/>
      <c r="T91" s="32"/>
      <c r="U91" s="33"/>
      <c r="V91" s="34" t="str">
        <f t="shared" si="7"/>
        <v/>
      </c>
      <c r="W91" s="15"/>
      <c r="X91" s="32"/>
      <c r="Y91" s="32"/>
      <c r="Z91" s="32"/>
      <c r="AA91" s="33"/>
      <c r="AB91" s="34" t="str">
        <f t="shared" si="8"/>
        <v/>
      </c>
      <c r="AC91" s="15"/>
      <c r="AD91" s="32"/>
      <c r="AE91" s="32"/>
      <c r="AF91" s="32"/>
      <c r="AG91" s="33"/>
      <c r="AH91" s="34" t="str">
        <f t="shared" si="9"/>
        <v/>
      </c>
      <c r="AI91" s="15"/>
    </row>
    <row r="92" spans="1:35" x14ac:dyDescent="0.25">
      <c r="A92" s="10" t="str">
        <f>IFERROR(IF(A91=Onderwerpen!$C$23+19,"",A91+1),"")</f>
        <v/>
      </c>
      <c r="B92" s="10" t="str">
        <f>IF(C92&lt;=Onderwerpen!$C$4,Onderwerpen!$A$4,IF(C92&lt;=Onderwerpen!$C$5,Onderwerpen!$A$5,IF(C92&lt;=Onderwerpen!$C$6,Onderwerpen!$A$6,IF(C92&lt;=Onderwerpen!$C$7,Onderwerpen!$A$7,IF(C92&lt;=Onderwerpen!$C$8,Onderwerpen!$A$8,IF(C92&lt;=Onderwerpen!$C$9,Onderwerpen!$A$9,IF(C92&lt;=Onderwerpen!C$10,Onderwerpen!$A$10,IF(C92&lt;=Onderwerpen!C$11,Onderwerpen!$A$11,IF(C92&lt;=Onderwerpen!C$12,Onderwerpen!$A$12,IF(C92&lt;=Onderwerpen!C$13,Onderwerpen!$A$13,IF(C92&lt;=Onderwerpen!$C$14,Onderwerpen!$A$14,IF(C92&lt;=Onderwerpen!$C$15,Onderwerpen!$A$15,IF(C92&lt;=Onderwerpen!$C$16,Onderwerpen!$A$16,IF(C92&lt;=Onderwerpen!$C$17,Onderwerpen!$A$17,IF(C92&lt;=Onderwerpen!$C$18,Onderwerpen!$A$18,IF(C92&lt;=Onderwerpen!$C$19,Onderwerpen!$A$19,IF(C92&lt;=Onderwerpen!$C$20,Onderwerpen!$A$20,IF(C92&lt;=Onderwerpen!$C$21,Onderwerpen!$A$21,IF(C92&lt;=Onderwerpen!$C$22,Onderwerpen!$A$22,IF(C92&lt;=Onderwerpen!$C$23,Onderwerpen!$A$22,""))))))))))))))))))))</f>
        <v/>
      </c>
      <c r="C92" s="29" t="str">
        <f>IF(Onderwerpen!$B$4+1=A92,Onderwerpen!$A$5,IF(SUM(Onderwerpen!$B$4:$B$5)+2=A92,Onderwerpen!$A$6,IF(SUM(Onderwerpen!$B$4:$B$6)+3=A92,Onderwerpen!$A$7,IF(SUM(Onderwerpen!$B$4:$B$7)+4=A92,Onderwerpen!$A$8,IF(SUM(Onderwerpen!$B$4:$B$8)+5=A92,Onderwerpen!$A$9,IF(SUM(Onderwerpen!$B$4:$B$9)+6=A92,Onderwerpen!$A$10,IF(SUM(Onderwerpen!$B$4:$B$10)+7=A92,Onderwerpen!$A$11,IF(SUM(Onderwerpen!$B$4:$B$11)+8=A92,Onderwerpen!$A$12,IF(SUM(Onderwerpen!$B$4:$B$12)+9=A92,Onderwerpen!$A$13,IF(SUM(Onderwerpen!$B$4:$B$13)+10=A92,Onderwerpen!$A$14,IF(SUM(Onderwerpen!$B$4:$B$14)+11=A92,Onderwerpen!$A$15,IF(SUM(Onderwerpen!$B$4:$B$15)+12=A92,Onderwerpen!$A$16,IF(SUM(Onderwerpen!$B$4:$B$16)+13=A92,Onderwerpen!$A$17,IF(SUM(Onderwerpen!$B$4:$B$17)+14=A92,Onderwerpen!$A$18,IF(SUM(Onderwerpen!$B$4:$B$18)+15=A92,Onderwerpen!$A$19,IF(SUM(Onderwerpen!$B$4:$B$19)+16=A92,Onderwerpen!$A$20,IF(SUM(Onderwerpen!$B$4:$B$20)+17=A92,Onderwerpen!$A$21,IF(SUM(Onderwerpen!$B$4:$B$21)+18=A92,Onderwerpen!$A$22,IF(SUM(Onderwerpen!$B$4:$B$22)+19=A92,Onderwerpen!$A$23,IFERROR((IF(A92&lt;Onderwerpen!$D$4,A92,IF(AND(A92&gt;Onderwerpen!$D$4,A92&lt;Onderwerpen!$D$5),A92-1,IF(AND(A92&gt;Onderwerpen!$D$5,A92&lt;Onderwerpen!$D$6),A92-2,IF(AND(A92&gt;Onderwerpen!$D$6,A92&lt;Onderwerpen!$D$7),A92-3,IF(AND(A92&gt;Onderwerpen!$D$7,A92&lt;Onderwerpen!$D$8),A92-4,IF(AND(A92&gt;Onderwerpen!$D$8,A92&lt;Onderwerpen!$D$9),A92-5,IF(AND(A92&gt;Onderwerpen!$D$9,A92&lt;Onderwerpen!$D$10),A92-6,IF(AND(A92&gt;Onderwerpen!$D$10,A92&lt;Onderwerpen!$D$11),A92-7,IF(AND(A92&gt;Onderwerpen!$D$11,A92&lt;Onderwerpen!$D$12),A92-8,IF(AND(A92&gt;Onderwerpen!$D$12,A92&lt;Onderwerpen!$D$13),A92-9,IF(AND(A92&gt;Onderwerpen!$D$13,A92&lt;Onderwerpen!$D$14),A92-10,IF(AND(A92&gt;Onderwerpen!$D$14,A92&lt;Onderwerpen!$D$15),A92-11,IF(AND(A92&gt;Onderwerpen!$D$15,A92&lt;Onderwerpen!$D$16),A92-12,IF(AND(A92&gt;Onderwerpen!$D$16,A92&lt;Onderwerpen!$D$17),A92-13,IF(AND(A92&gt;Onderwerpen!$D$17,A92&lt;Onderwerpen!$D$18),A92-14,IF(AND(A92&gt;Onderwerpen!$D$18,A92&lt;Onderwerpen!$D$19),A92-15,IF(AND(A92&gt;Onderwerpen!$D$19,A92&lt;Onderwerpen!$D$20),A92-16,IF(AND(A92&gt;Onderwerpen!$D$20,A92&lt;Onderwerpen!$D$21),A92-17,IF(AND(A92&gt;Onderwerpen!$D$21,A92&lt;Onderwerpen!$D$22),A92-18,IF(A92&gt;Onderwerpen!$D$22,A92-19,"X"))))))))))))))))))))),""))))))))))))))))))))</f>
        <v/>
      </c>
      <c r="D92" s="30" t="str">
        <f>IF(B92="",""&amp;C92,LEFT(B92,FIND(" ",B92)-1)&amp;"."&amp;COUNTIF($B$8:B92,B92))</f>
        <v/>
      </c>
      <c r="E92" s="31"/>
      <c r="F92" s="32"/>
      <c r="G92" s="32"/>
      <c r="H92" s="32"/>
      <c r="I92" s="33"/>
      <c r="J92" s="34" t="str">
        <f t="shared" si="5"/>
        <v/>
      </c>
      <c r="K92" s="15"/>
      <c r="L92" s="32"/>
      <c r="M92" s="32"/>
      <c r="N92" s="32"/>
      <c r="O92" s="33"/>
      <c r="P92" s="34" t="str">
        <f t="shared" si="6"/>
        <v/>
      </c>
      <c r="Q92" s="15"/>
      <c r="R92" s="32"/>
      <c r="S92" s="32"/>
      <c r="T92" s="32"/>
      <c r="U92" s="33"/>
      <c r="V92" s="34" t="str">
        <f t="shared" si="7"/>
        <v/>
      </c>
      <c r="W92" s="15"/>
      <c r="X92" s="32"/>
      <c r="Y92" s="32"/>
      <c r="Z92" s="32"/>
      <c r="AA92" s="33"/>
      <c r="AB92" s="34" t="str">
        <f t="shared" si="8"/>
        <v/>
      </c>
      <c r="AC92" s="15"/>
      <c r="AD92" s="32"/>
      <c r="AE92" s="32"/>
      <c r="AF92" s="32"/>
      <c r="AG92" s="33"/>
      <c r="AH92" s="34" t="str">
        <f t="shared" si="9"/>
        <v/>
      </c>
      <c r="AI92" s="15"/>
    </row>
    <row r="93" spans="1:35" x14ac:dyDescent="0.25">
      <c r="A93" s="10" t="str">
        <f>IFERROR(IF(A92=Onderwerpen!$C$23+19,"",A92+1),"")</f>
        <v/>
      </c>
      <c r="B93" s="10" t="str">
        <f>IF(C93&lt;=Onderwerpen!$C$4,Onderwerpen!$A$4,IF(C93&lt;=Onderwerpen!$C$5,Onderwerpen!$A$5,IF(C93&lt;=Onderwerpen!$C$6,Onderwerpen!$A$6,IF(C93&lt;=Onderwerpen!$C$7,Onderwerpen!$A$7,IF(C93&lt;=Onderwerpen!$C$8,Onderwerpen!$A$8,IF(C93&lt;=Onderwerpen!$C$9,Onderwerpen!$A$9,IF(C93&lt;=Onderwerpen!C$10,Onderwerpen!$A$10,IF(C93&lt;=Onderwerpen!C$11,Onderwerpen!$A$11,IF(C93&lt;=Onderwerpen!C$12,Onderwerpen!$A$12,IF(C93&lt;=Onderwerpen!C$13,Onderwerpen!$A$13,IF(C93&lt;=Onderwerpen!$C$14,Onderwerpen!$A$14,IF(C93&lt;=Onderwerpen!$C$15,Onderwerpen!$A$15,IF(C93&lt;=Onderwerpen!$C$16,Onderwerpen!$A$16,IF(C93&lt;=Onderwerpen!$C$17,Onderwerpen!$A$17,IF(C93&lt;=Onderwerpen!$C$18,Onderwerpen!$A$18,IF(C93&lt;=Onderwerpen!$C$19,Onderwerpen!$A$19,IF(C93&lt;=Onderwerpen!$C$20,Onderwerpen!$A$20,IF(C93&lt;=Onderwerpen!$C$21,Onderwerpen!$A$21,IF(C93&lt;=Onderwerpen!$C$22,Onderwerpen!$A$22,IF(C93&lt;=Onderwerpen!$C$23,Onderwerpen!$A$22,""))))))))))))))))))))</f>
        <v/>
      </c>
      <c r="C93" s="29" t="str">
        <f>IF(Onderwerpen!$B$4+1=A93,Onderwerpen!$A$5,IF(SUM(Onderwerpen!$B$4:$B$5)+2=A93,Onderwerpen!$A$6,IF(SUM(Onderwerpen!$B$4:$B$6)+3=A93,Onderwerpen!$A$7,IF(SUM(Onderwerpen!$B$4:$B$7)+4=A93,Onderwerpen!$A$8,IF(SUM(Onderwerpen!$B$4:$B$8)+5=A93,Onderwerpen!$A$9,IF(SUM(Onderwerpen!$B$4:$B$9)+6=A93,Onderwerpen!$A$10,IF(SUM(Onderwerpen!$B$4:$B$10)+7=A93,Onderwerpen!$A$11,IF(SUM(Onderwerpen!$B$4:$B$11)+8=A93,Onderwerpen!$A$12,IF(SUM(Onderwerpen!$B$4:$B$12)+9=A93,Onderwerpen!$A$13,IF(SUM(Onderwerpen!$B$4:$B$13)+10=A93,Onderwerpen!$A$14,IF(SUM(Onderwerpen!$B$4:$B$14)+11=A93,Onderwerpen!$A$15,IF(SUM(Onderwerpen!$B$4:$B$15)+12=A93,Onderwerpen!$A$16,IF(SUM(Onderwerpen!$B$4:$B$16)+13=A93,Onderwerpen!$A$17,IF(SUM(Onderwerpen!$B$4:$B$17)+14=A93,Onderwerpen!$A$18,IF(SUM(Onderwerpen!$B$4:$B$18)+15=A93,Onderwerpen!$A$19,IF(SUM(Onderwerpen!$B$4:$B$19)+16=A93,Onderwerpen!$A$20,IF(SUM(Onderwerpen!$B$4:$B$20)+17=A93,Onderwerpen!$A$21,IF(SUM(Onderwerpen!$B$4:$B$21)+18=A93,Onderwerpen!$A$22,IF(SUM(Onderwerpen!$B$4:$B$22)+19=A93,Onderwerpen!$A$23,IFERROR((IF(A93&lt;Onderwerpen!$D$4,A93,IF(AND(A93&gt;Onderwerpen!$D$4,A93&lt;Onderwerpen!$D$5),A93-1,IF(AND(A93&gt;Onderwerpen!$D$5,A93&lt;Onderwerpen!$D$6),A93-2,IF(AND(A93&gt;Onderwerpen!$D$6,A93&lt;Onderwerpen!$D$7),A93-3,IF(AND(A93&gt;Onderwerpen!$D$7,A93&lt;Onderwerpen!$D$8),A93-4,IF(AND(A93&gt;Onderwerpen!$D$8,A93&lt;Onderwerpen!$D$9),A93-5,IF(AND(A93&gt;Onderwerpen!$D$9,A93&lt;Onderwerpen!$D$10),A93-6,IF(AND(A93&gt;Onderwerpen!$D$10,A93&lt;Onderwerpen!$D$11),A93-7,IF(AND(A93&gt;Onderwerpen!$D$11,A93&lt;Onderwerpen!$D$12),A93-8,IF(AND(A93&gt;Onderwerpen!$D$12,A93&lt;Onderwerpen!$D$13),A93-9,IF(AND(A93&gt;Onderwerpen!$D$13,A93&lt;Onderwerpen!$D$14),A93-10,IF(AND(A93&gt;Onderwerpen!$D$14,A93&lt;Onderwerpen!$D$15),A93-11,IF(AND(A93&gt;Onderwerpen!$D$15,A93&lt;Onderwerpen!$D$16),A93-12,IF(AND(A93&gt;Onderwerpen!$D$16,A93&lt;Onderwerpen!$D$17),A93-13,IF(AND(A93&gt;Onderwerpen!$D$17,A93&lt;Onderwerpen!$D$18),A93-14,IF(AND(A93&gt;Onderwerpen!$D$18,A93&lt;Onderwerpen!$D$19),A93-15,IF(AND(A93&gt;Onderwerpen!$D$19,A93&lt;Onderwerpen!$D$20),A93-16,IF(AND(A93&gt;Onderwerpen!$D$20,A93&lt;Onderwerpen!$D$21),A93-17,IF(AND(A93&gt;Onderwerpen!$D$21,A93&lt;Onderwerpen!$D$22),A93-18,IF(A93&gt;Onderwerpen!$D$22,A93-19,"X"))))))))))))))))))))),""))))))))))))))))))))</f>
        <v/>
      </c>
      <c r="D93" s="30" t="str">
        <f>IF(B93="",""&amp;C93,LEFT(B93,FIND(" ",B93)-1)&amp;"."&amp;COUNTIF($B$8:B93,B93))</f>
        <v/>
      </c>
      <c r="E93" s="31"/>
      <c r="F93" s="32"/>
      <c r="G93" s="32"/>
      <c r="H93" s="32"/>
      <c r="I93" s="33"/>
      <c r="J93" s="34" t="str">
        <f t="shared" si="5"/>
        <v/>
      </c>
      <c r="K93" s="15"/>
      <c r="L93" s="32"/>
      <c r="M93" s="32"/>
      <c r="N93" s="32"/>
      <c r="O93" s="33"/>
      <c r="P93" s="34" t="str">
        <f t="shared" si="6"/>
        <v/>
      </c>
      <c r="Q93" s="15"/>
      <c r="R93" s="32"/>
      <c r="S93" s="32"/>
      <c r="T93" s="32"/>
      <c r="U93" s="33"/>
      <c r="V93" s="34" t="str">
        <f t="shared" si="7"/>
        <v/>
      </c>
      <c r="W93" s="15"/>
      <c r="X93" s="32"/>
      <c r="Y93" s="32"/>
      <c r="Z93" s="32"/>
      <c r="AA93" s="33"/>
      <c r="AB93" s="34" t="str">
        <f t="shared" si="8"/>
        <v/>
      </c>
      <c r="AC93" s="15"/>
      <c r="AD93" s="32"/>
      <c r="AE93" s="32"/>
      <c r="AF93" s="32"/>
      <c r="AG93" s="33"/>
      <c r="AH93" s="34" t="str">
        <f t="shared" si="9"/>
        <v/>
      </c>
      <c r="AI93" s="15"/>
    </row>
    <row r="94" spans="1:35" x14ac:dyDescent="0.25">
      <c r="A94" s="10" t="str">
        <f>IFERROR(IF(A93=Onderwerpen!$C$23+19,"",A93+1),"")</f>
        <v/>
      </c>
      <c r="B94" s="10" t="str">
        <f>IF(C94&lt;=Onderwerpen!$C$4,Onderwerpen!$A$4,IF(C94&lt;=Onderwerpen!$C$5,Onderwerpen!$A$5,IF(C94&lt;=Onderwerpen!$C$6,Onderwerpen!$A$6,IF(C94&lt;=Onderwerpen!$C$7,Onderwerpen!$A$7,IF(C94&lt;=Onderwerpen!$C$8,Onderwerpen!$A$8,IF(C94&lt;=Onderwerpen!$C$9,Onderwerpen!$A$9,IF(C94&lt;=Onderwerpen!C$10,Onderwerpen!$A$10,IF(C94&lt;=Onderwerpen!C$11,Onderwerpen!$A$11,IF(C94&lt;=Onderwerpen!C$12,Onderwerpen!$A$12,IF(C94&lt;=Onderwerpen!C$13,Onderwerpen!$A$13,IF(C94&lt;=Onderwerpen!$C$14,Onderwerpen!$A$14,IF(C94&lt;=Onderwerpen!$C$15,Onderwerpen!$A$15,IF(C94&lt;=Onderwerpen!$C$16,Onderwerpen!$A$16,IF(C94&lt;=Onderwerpen!$C$17,Onderwerpen!$A$17,IF(C94&lt;=Onderwerpen!$C$18,Onderwerpen!$A$18,IF(C94&lt;=Onderwerpen!$C$19,Onderwerpen!$A$19,IF(C94&lt;=Onderwerpen!$C$20,Onderwerpen!$A$20,IF(C94&lt;=Onderwerpen!$C$21,Onderwerpen!$A$21,IF(C94&lt;=Onderwerpen!$C$22,Onderwerpen!$A$22,IF(C94&lt;=Onderwerpen!$C$23,Onderwerpen!$A$22,""))))))))))))))))))))</f>
        <v/>
      </c>
      <c r="C94" s="29" t="str">
        <f>IF(Onderwerpen!$B$4+1=A94,Onderwerpen!$A$5,IF(SUM(Onderwerpen!$B$4:$B$5)+2=A94,Onderwerpen!$A$6,IF(SUM(Onderwerpen!$B$4:$B$6)+3=A94,Onderwerpen!$A$7,IF(SUM(Onderwerpen!$B$4:$B$7)+4=A94,Onderwerpen!$A$8,IF(SUM(Onderwerpen!$B$4:$B$8)+5=A94,Onderwerpen!$A$9,IF(SUM(Onderwerpen!$B$4:$B$9)+6=A94,Onderwerpen!$A$10,IF(SUM(Onderwerpen!$B$4:$B$10)+7=A94,Onderwerpen!$A$11,IF(SUM(Onderwerpen!$B$4:$B$11)+8=A94,Onderwerpen!$A$12,IF(SUM(Onderwerpen!$B$4:$B$12)+9=A94,Onderwerpen!$A$13,IF(SUM(Onderwerpen!$B$4:$B$13)+10=A94,Onderwerpen!$A$14,IF(SUM(Onderwerpen!$B$4:$B$14)+11=A94,Onderwerpen!$A$15,IF(SUM(Onderwerpen!$B$4:$B$15)+12=A94,Onderwerpen!$A$16,IF(SUM(Onderwerpen!$B$4:$B$16)+13=A94,Onderwerpen!$A$17,IF(SUM(Onderwerpen!$B$4:$B$17)+14=A94,Onderwerpen!$A$18,IF(SUM(Onderwerpen!$B$4:$B$18)+15=A94,Onderwerpen!$A$19,IF(SUM(Onderwerpen!$B$4:$B$19)+16=A94,Onderwerpen!$A$20,IF(SUM(Onderwerpen!$B$4:$B$20)+17=A94,Onderwerpen!$A$21,IF(SUM(Onderwerpen!$B$4:$B$21)+18=A94,Onderwerpen!$A$22,IF(SUM(Onderwerpen!$B$4:$B$22)+19=A94,Onderwerpen!$A$23,IFERROR((IF(A94&lt;Onderwerpen!$D$4,A94,IF(AND(A94&gt;Onderwerpen!$D$4,A94&lt;Onderwerpen!$D$5),A94-1,IF(AND(A94&gt;Onderwerpen!$D$5,A94&lt;Onderwerpen!$D$6),A94-2,IF(AND(A94&gt;Onderwerpen!$D$6,A94&lt;Onderwerpen!$D$7),A94-3,IF(AND(A94&gt;Onderwerpen!$D$7,A94&lt;Onderwerpen!$D$8),A94-4,IF(AND(A94&gt;Onderwerpen!$D$8,A94&lt;Onderwerpen!$D$9),A94-5,IF(AND(A94&gt;Onderwerpen!$D$9,A94&lt;Onderwerpen!$D$10),A94-6,IF(AND(A94&gt;Onderwerpen!$D$10,A94&lt;Onderwerpen!$D$11),A94-7,IF(AND(A94&gt;Onderwerpen!$D$11,A94&lt;Onderwerpen!$D$12),A94-8,IF(AND(A94&gt;Onderwerpen!$D$12,A94&lt;Onderwerpen!$D$13),A94-9,IF(AND(A94&gt;Onderwerpen!$D$13,A94&lt;Onderwerpen!$D$14),A94-10,IF(AND(A94&gt;Onderwerpen!$D$14,A94&lt;Onderwerpen!$D$15),A94-11,IF(AND(A94&gt;Onderwerpen!$D$15,A94&lt;Onderwerpen!$D$16),A94-12,IF(AND(A94&gt;Onderwerpen!$D$16,A94&lt;Onderwerpen!$D$17),A94-13,IF(AND(A94&gt;Onderwerpen!$D$17,A94&lt;Onderwerpen!$D$18),A94-14,IF(AND(A94&gt;Onderwerpen!$D$18,A94&lt;Onderwerpen!$D$19),A94-15,IF(AND(A94&gt;Onderwerpen!$D$19,A94&lt;Onderwerpen!$D$20),A94-16,IF(AND(A94&gt;Onderwerpen!$D$20,A94&lt;Onderwerpen!$D$21),A94-17,IF(AND(A94&gt;Onderwerpen!$D$21,A94&lt;Onderwerpen!$D$22),A94-18,IF(A94&gt;Onderwerpen!$D$22,A94-19,"X"))))))))))))))))))))),""))))))))))))))))))))</f>
        <v/>
      </c>
      <c r="D94" s="30" t="str">
        <f>IF(B94="",""&amp;C94,LEFT(B94,FIND(" ",B94)-1)&amp;"."&amp;COUNTIF($B$8:B94,B94))</f>
        <v/>
      </c>
      <c r="E94" s="31"/>
      <c r="F94" s="32"/>
      <c r="G94" s="32"/>
      <c r="H94" s="32"/>
      <c r="I94" s="33"/>
      <c r="J94" s="34" t="str">
        <f t="shared" si="5"/>
        <v/>
      </c>
      <c r="K94" s="15"/>
      <c r="L94" s="32"/>
      <c r="M94" s="32"/>
      <c r="N94" s="32"/>
      <c r="O94" s="33"/>
      <c r="P94" s="34" t="str">
        <f t="shared" si="6"/>
        <v/>
      </c>
      <c r="Q94" s="15"/>
      <c r="R94" s="32"/>
      <c r="S94" s="32"/>
      <c r="T94" s="32"/>
      <c r="U94" s="33"/>
      <c r="V94" s="34" t="str">
        <f t="shared" si="7"/>
        <v/>
      </c>
      <c r="W94" s="15"/>
      <c r="X94" s="32"/>
      <c r="Y94" s="32"/>
      <c r="Z94" s="32"/>
      <c r="AA94" s="33"/>
      <c r="AB94" s="34" t="str">
        <f t="shared" si="8"/>
        <v/>
      </c>
      <c r="AC94" s="15"/>
      <c r="AD94" s="32"/>
      <c r="AE94" s="32"/>
      <c r="AF94" s="32"/>
      <c r="AG94" s="33"/>
      <c r="AH94" s="34" t="str">
        <f t="shared" si="9"/>
        <v/>
      </c>
      <c r="AI94" s="15"/>
    </row>
    <row r="95" spans="1:35" x14ac:dyDescent="0.25">
      <c r="A95" s="10" t="str">
        <f>IFERROR(IF(A94=Onderwerpen!$C$23+19,"",A94+1),"")</f>
        <v/>
      </c>
      <c r="B95" s="10" t="str">
        <f>IF(C95&lt;=Onderwerpen!$C$4,Onderwerpen!$A$4,IF(C95&lt;=Onderwerpen!$C$5,Onderwerpen!$A$5,IF(C95&lt;=Onderwerpen!$C$6,Onderwerpen!$A$6,IF(C95&lt;=Onderwerpen!$C$7,Onderwerpen!$A$7,IF(C95&lt;=Onderwerpen!$C$8,Onderwerpen!$A$8,IF(C95&lt;=Onderwerpen!$C$9,Onderwerpen!$A$9,IF(C95&lt;=Onderwerpen!C$10,Onderwerpen!$A$10,IF(C95&lt;=Onderwerpen!C$11,Onderwerpen!$A$11,IF(C95&lt;=Onderwerpen!C$12,Onderwerpen!$A$12,IF(C95&lt;=Onderwerpen!C$13,Onderwerpen!$A$13,IF(C95&lt;=Onderwerpen!$C$14,Onderwerpen!$A$14,IF(C95&lt;=Onderwerpen!$C$15,Onderwerpen!$A$15,IF(C95&lt;=Onderwerpen!$C$16,Onderwerpen!$A$16,IF(C95&lt;=Onderwerpen!$C$17,Onderwerpen!$A$17,IF(C95&lt;=Onderwerpen!$C$18,Onderwerpen!$A$18,IF(C95&lt;=Onderwerpen!$C$19,Onderwerpen!$A$19,IF(C95&lt;=Onderwerpen!$C$20,Onderwerpen!$A$20,IF(C95&lt;=Onderwerpen!$C$21,Onderwerpen!$A$21,IF(C95&lt;=Onderwerpen!$C$22,Onderwerpen!$A$22,IF(C95&lt;=Onderwerpen!$C$23,Onderwerpen!$A$22,""))))))))))))))))))))</f>
        <v/>
      </c>
      <c r="C95" s="29" t="str">
        <f>IF(Onderwerpen!$B$4+1=A95,Onderwerpen!$A$5,IF(SUM(Onderwerpen!$B$4:$B$5)+2=A95,Onderwerpen!$A$6,IF(SUM(Onderwerpen!$B$4:$B$6)+3=A95,Onderwerpen!$A$7,IF(SUM(Onderwerpen!$B$4:$B$7)+4=A95,Onderwerpen!$A$8,IF(SUM(Onderwerpen!$B$4:$B$8)+5=A95,Onderwerpen!$A$9,IF(SUM(Onderwerpen!$B$4:$B$9)+6=A95,Onderwerpen!$A$10,IF(SUM(Onderwerpen!$B$4:$B$10)+7=A95,Onderwerpen!$A$11,IF(SUM(Onderwerpen!$B$4:$B$11)+8=A95,Onderwerpen!$A$12,IF(SUM(Onderwerpen!$B$4:$B$12)+9=A95,Onderwerpen!$A$13,IF(SUM(Onderwerpen!$B$4:$B$13)+10=A95,Onderwerpen!$A$14,IF(SUM(Onderwerpen!$B$4:$B$14)+11=A95,Onderwerpen!$A$15,IF(SUM(Onderwerpen!$B$4:$B$15)+12=A95,Onderwerpen!$A$16,IF(SUM(Onderwerpen!$B$4:$B$16)+13=A95,Onderwerpen!$A$17,IF(SUM(Onderwerpen!$B$4:$B$17)+14=A95,Onderwerpen!$A$18,IF(SUM(Onderwerpen!$B$4:$B$18)+15=A95,Onderwerpen!$A$19,IF(SUM(Onderwerpen!$B$4:$B$19)+16=A95,Onderwerpen!$A$20,IF(SUM(Onderwerpen!$B$4:$B$20)+17=A95,Onderwerpen!$A$21,IF(SUM(Onderwerpen!$B$4:$B$21)+18=A95,Onderwerpen!$A$22,IF(SUM(Onderwerpen!$B$4:$B$22)+19=A95,Onderwerpen!$A$23,IFERROR((IF(A95&lt;Onderwerpen!$D$4,A95,IF(AND(A95&gt;Onderwerpen!$D$4,A95&lt;Onderwerpen!$D$5),A95-1,IF(AND(A95&gt;Onderwerpen!$D$5,A95&lt;Onderwerpen!$D$6),A95-2,IF(AND(A95&gt;Onderwerpen!$D$6,A95&lt;Onderwerpen!$D$7),A95-3,IF(AND(A95&gt;Onderwerpen!$D$7,A95&lt;Onderwerpen!$D$8),A95-4,IF(AND(A95&gt;Onderwerpen!$D$8,A95&lt;Onderwerpen!$D$9),A95-5,IF(AND(A95&gt;Onderwerpen!$D$9,A95&lt;Onderwerpen!$D$10),A95-6,IF(AND(A95&gt;Onderwerpen!$D$10,A95&lt;Onderwerpen!$D$11),A95-7,IF(AND(A95&gt;Onderwerpen!$D$11,A95&lt;Onderwerpen!$D$12),A95-8,IF(AND(A95&gt;Onderwerpen!$D$12,A95&lt;Onderwerpen!$D$13),A95-9,IF(AND(A95&gt;Onderwerpen!$D$13,A95&lt;Onderwerpen!$D$14),A95-10,IF(AND(A95&gt;Onderwerpen!$D$14,A95&lt;Onderwerpen!$D$15),A95-11,IF(AND(A95&gt;Onderwerpen!$D$15,A95&lt;Onderwerpen!$D$16),A95-12,IF(AND(A95&gt;Onderwerpen!$D$16,A95&lt;Onderwerpen!$D$17),A95-13,IF(AND(A95&gt;Onderwerpen!$D$17,A95&lt;Onderwerpen!$D$18),A95-14,IF(AND(A95&gt;Onderwerpen!$D$18,A95&lt;Onderwerpen!$D$19),A95-15,IF(AND(A95&gt;Onderwerpen!$D$19,A95&lt;Onderwerpen!$D$20),A95-16,IF(AND(A95&gt;Onderwerpen!$D$20,A95&lt;Onderwerpen!$D$21),A95-17,IF(AND(A95&gt;Onderwerpen!$D$21,A95&lt;Onderwerpen!$D$22),A95-18,IF(A95&gt;Onderwerpen!$D$22,A95-19,"X"))))))))))))))))))))),""))))))))))))))))))))</f>
        <v/>
      </c>
      <c r="D95" s="30" t="str">
        <f>IF(B95="",""&amp;C95,LEFT(B95,FIND(" ",B95)-1)&amp;"."&amp;COUNTIF($B$8:B95,B95))</f>
        <v/>
      </c>
      <c r="E95" s="31"/>
      <c r="F95" s="32"/>
      <c r="G95" s="32"/>
      <c r="H95" s="32"/>
      <c r="I95" s="33"/>
      <c r="J95" s="34" t="str">
        <f t="shared" si="5"/>
        <v/>
      </c>
      <c r="K95" s="15"/>
      <c r="L95" s="32"/>
      <c r="M95" s="32"/>
      <c r="N95" s="32"/>
      <c r="O95" s="33"/>
      <c r="P95" s="34" t="str">
        <f t="shared" si="6"/>
        <v/>
      </c>
      <c r="Q95" s="15"/>
      <c r="R95" s="32"/>
      <c r="S95" s="32"/>
      <c r="T95" s="32"/>
      <c r="U95" s="33"/>
      <c r="V95" s="34" t="str">
        <f t="shared" si="7"/>
        <v/>
      </c>
      <c r="W95" s="15"/>
      <c r="X95" s="32"/>
      <c r="Y95" s="32"/>
      <c r="Z95" s="32"/>
      <c r="AA95" s="33"/>
      <c r="AB95" s="34" t="str">
        <f t="shared" si="8"/>
        <v/>
      </c>
      <c r="AC95" s="15"/>
      <c r="AD95" s="32"/>
      <c r="AE95" s="32"/>
      <c r="AF95" s="32"/>
      <c r="AG95" s="33"/>
      <c r="AH95" s="34" t="str">
        <f t="shared" si="9"/>
        <v/>
      </c>
      <c r="AI95" s="15"/>
    </row>
    <row r="96" spans="1:35" x14ac:dyDescent="0.25">
      <c r="A96" s="10" t="str">
        <f>IFERROR(IF(A95=Onderwerpen!$C$23+19,"",A95+1),"")</f>
        <v/>
      </c>
      <c r="B96" s="10" t="str">
        <f>IF(C96&lt;=Onderwerpen!$C$4,Onderwerpen!$A$4,IF(C96&lt;=Onderwerpen!$C$5,Onderwerpen!$A$5,IF(C96&lt;=Onderwerpen!$C$6,Onderwerpen!$A$6,IF(C96&lt;=Onderwerpen!$C$7,Onderwerpen!$A$7,IF(C96&lt;=Onderwerpen!$C$8,Onderwerpen!$A$8,IF(C96&lt;=Onderwerpen!$C$9,Onderwerpen!$A$9,IF(C96&lt;=Onderwerpen!C$10,Onderwerpen!$A$10,IF(C96&lt;=Onderwerpen!C$11,Onderwerpen!$A$11,IF(C96&lt;=Onderwerpen!C$12,Onderwerpen!$A$12,IF(C96&lt;=Onderwerpen!C$13,Onderwerpen!$A$13,IF(C96&lt;=Onderwerpen!$C$14,Onderwerpen!$A$14,IF(C96&lt;=Onderwerpen!$C$15,Onderwerpen!$A$15,IF(C96&lt;=Onderwerpen!$C$16,Onderwerpen!$A$16,IF(C96&lt;=Onderwerpen!$C$17,Onderwerpen!$A$17,IF(C96&lt;=Onderwerpen!$C$18,Onderwerpen!$A$18,IF(C96&lt;=Onderwerpen!$C$19,Onderwerpen!$A$19,IF(C96&lt;=Onderwerpen!$C$20,Onderwerpen!$A$20,IF(C96&lt;=Onderwerpen!$C$21,Onderwerpen!$A$21,IF(C96&lt;=Onderwerpen!$C$22,Onderwerpen!$A$22,IF(C96&lt;=Onderwerpen!$C$23,Onderwerpen!$A$22,""))))))))))))))))))))</f>
        <v/>
      </c>
      <c r="C96" s="29" t="str">
        <f>IF(Onderwerpen!$B$4+1=A96,Onderwerpen!$A$5,IF(SUM(Onderwerpen!$B$4:$B$5)+2=A96,Onderwerpen!$A$6,IF(SUM(Onderwerpen!$B$4:$B$6)+3=A96,Onderwerpen!$A$7,IF(SUM(Onderwerpen!$B$4:$B$7)+4=A96,Onderwerpen!$A$8,IF(SUM(Onderwerpen!$B$4:$B$8)+5=A96,Onderwerpen!$A$9,IF(SUM(Onderwerpen!$B$4:$B$9)+6=A96,Onderwerpen!$A$10,IF(SUM(Onderwerpen!$B$4:$B$10)+7=A96,Onderwerpen!$A$11,IF(SUM(Onderwerpen!$B$4:$B$11)+8=A96,Onderwerpen!$A$12,IF(SUM(Onderwerpen!$B$4:$B$12)+9=A96,Onderwerpen!$A$13,IF(SUM(Onderwerpen!$B$4:$B$13)+10=A96,Onderwerpen!$A$14,IF(SUM(Onderwerpen!$B$4:$B$14)+11=A96,Onderwerpen!$A$15,IF(SUM(Onderwerpen!$B$4:$B$15)+12=A96,Onderwerpen!$A$16,IF(SUM(Onderwerpen!$B$4:$B$16)+13=A96,Onderwerpen!$A$17,IF(SUM(Onderwerpen!$B$4:$B$17)+14=A96,Onderwerpen!$A$18,IF(SUM(Onderwerpen!$B$4:$B$18)+15=A96,Onderwerpen!$A$19,IF(SUM(Onderwerpen!$B$4:$B$19)+16=A96,Onderwerpen!$A$20,IF(SUM(Onderwerpen!$B$4:$B$20)+17=A96,Onderwerpen!$A$21,IF(SUM(Onderwerpen!$B$4:$B$21)+18=A96,Onderwerpen!$A$22,IF(SUM(Onderwerpen!$B$4:$B$22)+19=A96,Onderwerpen!$A$23,IFERROR((IF(A96&lt;Onderwerpen!$D$4,A96,IF(AND(A96&gt;Onderwerpen!$D$4,A96&lt;Onderwerpen!$D$5),A96-1,IF(AND(A96&gt;Onderwerpen!$D$5,A96&lt;Onderwerpen!$D$6),A96-2,IF(AND(A96&gt;Onderwerpen!$D$6,A96&lt;Onderwerpen!$D$7),A96-3,IF(AND(A96&gt;Onderwerpen!$D$7,A96&lt;Onderwerpen!$D$8),A96-4,IF(AND(A96&gt;Onderwerpen!$D$8,A96&lt;Onderwerpen!$D$9),A96-5,IF(AND(A96&gt;Onderwerpen!$D$9,A96&lt;Onderwerpen!$D$10),A96-6,IF(AND(A96&gt;Onderwerpen!$D$10,A96&lt;Onderwerpen!$D$11),A96-7,IF(AND(A96&gt;Onderwerpen!$D$11,A96&lt;Onderwerpen!$D$12),A96-8,IF(AND(A96&gt;Onderwerpen!$D$12,A96&lt;Onderwerpen!$D$13),A96-9,IF(AND(A96&gt;Onderwerpen!$D$13,A96&lt;Onderwerpen!$D$14),A96-10,IF(AND(A96&gt;Onderwerpen!$D$14,A96&lt;Onderwerpen!$D$15),A96-11,IF(AND(A96&gt;Onderwerpen!$D$15,A96&lt;Onderwerpen!$D$16),A96-12,IF(AND(A96&gt;Onderwerpen!$D$16,A96&lt;Onderwerpen!$D$17),A96-13,IF(AND(A96&gt;Onderwerpen!$D$17,A96&lt;Onderwerpen!$D$18),A96-14,IF(AND(A96&gt;Onderwerpen!$D$18,A96&lt;Onderwerpen!$D$19),A96-15,IF(AND(A96&gt;Onderwerpen!$D$19,A96&lt;Onderwerpen!$D$20),A96-16,IF(AND(A96&gt;Onderwerpen!$D$20,A96&lt;Onderwerpen!$D$21),A96-17,IF(AND(A96&gt;Onderwerpen!$D$21,A96&lt;Onderwerpen!$D$22),A96-18,IF(A96&gt;Onderwerpen!$D$22,A96-19,"X"))))))))))))))))))))),""))))))))))))))))))))</f>
        <v/>
      </c>
      <c r="D96" s="30" t="str">
        <f>IF(B96="",""&amp;C96,LEFT(B96,FIND(" ",B96)-1)&amp;"."&amp;COUNTIF($B$8:B96,B96))</f>
        <v/>
      </c>
      <c r="E96" s="31"/>
      <c r="F96" s="32"/>
      <c r="G96" s="32"/>
      <c r="H96" s="32"/>
      <c r="I96" s="33"/>
      <c r="J96" s="34" t="str">
        <f t="shared" si="5"/>
        <v/>
      </c>
      <c r="K96" s="15"/>
      <c r="L96" s="32"/>
      <c r="M96" s="32"/>
      <c r="N96" s="32"/>
      <c r="O96" s="33"/>
      <c r="P96" s="34" t="str">
        <f t="shared" si="6"/>
        <v/>
      </c>
      <c r="Q96" s="15"/>
      <c r="R96" s="32"/>
      <c r="S96" s="32"/>
      <c r="T96" s="32"/>
      <c r="U96" s="33"/>
      <c r="V96" s="34" t="str">
        <f t="shared" si="7"/>
        <v/>
      </c>
      <c r="W96" s="15"/>
      <c r="X96" s="32"/>
      <c r="Y96" s="32"/>
      <c r="Z96" s="32"/>
      <c r="AA96" s="33"/>
      <c r="AB96" s="34" t="str">
        <f t="shared" si="8"/>
        <v/>
      </c>
      <c r="AC96" s="15"/>
      <c r="AD96" s="32"/>
      <c r="AE96" s="32"/>
      <c r="AF96" s="32"/>
      <c r="AG96" s="33"/>
      <c r="AH96" s="34" t="str">
        <f t="shared" si="9"/>
        <v/>
      </c>
      <c r="AI96" s="15"/>
    </row>
    <row r="97" spans="1:35" x14ac:dyDescent="0.25">
      <c r="A97" s="10" t="str">
        <f>IFERROR(IF(A96=Onderwerpen!$C$23+19,"",A96+1),"")</f>
        <v/>
      </c>
      <c r="B97" s="10" t="str">
        <f>IF(C97&lt;=Onderwerpen!$C$4,Onderwerpen!$A$4,IF(C97&lt;=Onderwerpen!$C$5,Onderwerpen!$A$5,IF(C97&lt;=Onderwerpen!$C$6,Onderwerpen!$A$6,IF(C97&lt;=Onderwerpen!$C$7,Onderwerpen!$A$7,IF(C97&lt;=Onderwerpen!$C$8,Onderwerpen!$A$8,IF(C97&lt;=Onderwerpen!$C$9,Onderwerpen!$A$9,IF(C97&lt;=Onderwerpen!C$10,Onderwerpen!$A$10,IF(C97&lt;=Onderwerpen!C$11,Onderwerpen!$A$11,IF(C97&lt;=Onderwerpen!C$12,Onderwerpen!$A$12,IF(C97&lt;=Onderwerpen!C$13,Onderwerpen!$A$13,IF(C97&lt;=Onderwerpen!$C$14,Onderwerpen!$A$14,IF(C97&lt;=Onderwerpen!$C$15,Onderwerpen!$A$15,IF(C97&lt;=Onderwerpen!$C$16,Onderwerpen!$A$16,IF(C97&lt;=Onderwerpen!$C$17,Onderwerpen!$A$17,IF(C97&lt;=Onderwerpen!$C$18,Onderwerpen!$A$18,IF(C97&lt;=Onderwerpen!$C$19,Onderwerpen!$A$19,IF(C97&lt;=Onderwerpen!$C$20,Onderwerpen!$A$20,IF(C97&lt;=Onderwerpen!$C$21,Onderwerpen!$A$21,IF(C97&lt;=Onderwerpen!$C$22,Onderwerpen!$A$22,IF(C97&lt;=Onderwerpen!$C$23,Onderwerpen!$A$22,""))))))))))))))))))))</f>
        <v/>
      </c>
      <c r="C97" s="29" t="str">
        <f>IF(Onderwerpen!$B$4+1=A97,Onderwerpen!$A$5,IF(SUM(Onderwerpen!$B$4:$B$5)+2=A97,Onderwerpen!$A$6,IF(SUM(Onderwerpen!$B$4:$B$6)+3=A97,Onderwerpen!$A$7,IF(SUM(Onderwerpen!$B$4:$B$7)+4=A97,Onderwerpen!$A$8,IF(SUM(Onderwerpen!$B$4:$B$8)+5=A97,Onderwerpen!$A$9,IF(SUM(Onderwerpen!$B$4:$B$9)+6=A97,Onderwerpen!$A$10,IF(SUM(Onderwerpen!$B$4:$B$10)+7=A97,Onderwerpen!$A$11,IF(SUM(Onderwerpen!$B$4:$B$11)+8=A97,Onderwerpen!$A$12,IF(SUM(Onderwerpen!$B$4:$B$12)+9=A97,Onderwerpen!$A$13,IF(SUM(Onderwerpen!$B$4:$B$13)+10=A97,Onderwerpen!$A$14,IF(SUM(Onderwerpen!$B$4:$B$14)+11=A97,Onderwerpen!$A$15,IF(SUM(Onderwerpen!$B$4:$B$15)+12=A97,Onderwerpen!$A$16,IF(SUM(Onderwerpen!$B$4:$B$16)+13=A97,Onderwerpen!$A$17,IF(SUM(Onderwerpen!$B$4:$B$17)+14=A97,Onderwerpen!$A$18,IF(SUM(Onderwerpen!$B$4:$B$18)+15=A97,Onderwerpen!$A$19,IF(SUM(Onderwerpen!$B$4:$B$19)+16=A97,Onderwerpen!$A$20,IF(SUM(Onderwerpen!$B$4:$B$20)+17=A97,Onderwerpen!$A$21,IF(SUM(Onderwerpen!$B$4:$B$21)+18=A97,Onderwerpen!$A$22,IF(SUM(Onderwerpen!$B$4:$B$22)+19=A97,Onderwerpen!$A$23,IFERROR((IF(A97&lt;Onderwerpen!$D$4,A97,IF(AND(A97&gt;Onderwerpen!$D$4,A97&lt;Onderwerpen!$D$5),A97-1,IF(AND(A97&gt;Onderwerpen!$D$5,A97&lt;Onderwerpen!$D$6),A97-2,IF(AND(A97&gt;Onderwerpen!$D$6,A97&lt;Onderwerpen!$D$7),A97-3,IF(AND(A97&gt;Onderwerpen!$D$7,A97&lt;Onderwerpen!$D$8),A97-4,IF(AND(A97&gt;Onderwerpen!$D$8,A97&lt;Onderwerpen!$D$9),A97-5,IF(AND(A97&gt;Onderwerpen!$D$9,A97&lt;Onderwerpen!$D$10),A97-6,IF(AND(A97&gt;Onderwerpen!$D$10,A97&lt;Onderwerpen!$D$11),A97-7,IF(AND(A97&gt;Onderwerpen!$D$11,A97&lt;Onderwerpen!$D$12),A97-8,IF(AND(A97&gt;Onderwerpen!$D$12,A97&lt;Onderwerpen!$D$13),A97-9,IF(AND(A97&gt;Onderwerpen!$D$13,A97&lt;Onderwerpen!$D$14),A97-10,IF(AND(A97&gt;Onderwerpen!$D$14,A97&lt;Onderwerpen!$D$15),A97-11,IF(AND(A97&gt;Onderwerpen!$D$15,A97&lt;Onderwerpen!$D$16),A97-12,IF(AND(A97&gt;Onderwerpen!$D$16,A97&lt;Onderwerpen!$D$17),A97-13,IF(AND(A97&gt;Onderwerpen!$D$17,A97&lt;Onderwerpen!$D$18),A97-14,IF(AND(A97&gt;Onderwerpen!$D$18,A97&lt;Onderwerpen!$D$19),A97-15,IF(AND(A97&gt;Onderwerpen!$D$19,A97&lt;Onderwerpen!$D$20),A97-16,IF(AND(A97&gt;Onderwerpen!$D$20,A97&lt;Onderwerpen!$D$21),A97-17,IF(AND(A97&gt;Onderwerpen!$D$21,A97&lt;Onderwerpen!$D$22),A97-18,IF(A97&gt;Onderwerpen!$D$22,A97-19,"X"))))))))))))))))))))),""))))))))))))))))))))</f>
        <v/>
      </c>
      <c r="D97" s="30" t="str">
        <f>IF(B97="",""&amp;C97,LEFT(B97,FIND(" ",B97)-1)&amp;"."&amp;COUNTIF($B$8:B97,B97))</f>
        <v/>
      </c>
      <c r="E97" s="31"/>
      <c r="F97" s="32"/>
      <c r="G97" s="32"/>
      <c r="H97" s="32"/>
      <c r="I97" s="33"/>
      <c r="J97" s="34" t="str">
        <f t="shared" si="5"/>
        <v/>
      </c>
      <c r="K97" s="15"/>
      <c r="L97" s="32"/>
      <c r="M97" s="32"/>
      <c r="N97" s="32"/>
      <c r="O97" s="33"/>
      <c r="P97" s="34" t="str">
        <f t="shared" si="6"/>
        <v/>
      </c>
      <c r="Q97" s="15"/>
      <c r="R97" s="32"/>
      <c r="S97" s="32"/>
      <c r="T97" s="32"/>
      <c r="U97" s="33"/>
      <c r="V97" s="34" t="str">
        <f t="shared" si="7"/>
        <v/>
      </c>
      <c r="W97" s="15"/>
      <c r="X97" s="32"/>
      <c r="Y97" s="32"/>
      <c r="Z97" s="32"/>
      <c r="AA97" s="33"/>
      <c r="AB97" s="34" t="str">
        <f t="shared" si="8"/>
        <v/>
      </c>
      <c r="AC97" s="15"/>
      <c r="AD97" s="32"/>
      <c r="AE97" s="32"/>
      <c r="AF97" s="32"/>
      <c r="AG97" s="33"/>
      <c r="AH97" s="34" t="str">
        <f t="shared" si="9"/>
        <v/>
      </c>
      <c r="AI97" s="15"/>
    </row>
    <row r="98" spans="1:35" x14ac:dyDescent="0.25">
      <c r="A98" s="10" t="str">
        <f>IFERROR(IF(A97=Onderwerpen!$C$23+19,"",A97+1),"")</f>
        <v/>
      </c>
      <c r="B98" s="10" t="str">
        <f>IF(C98&lt;=Onderwerpen!$C$4,Onderwerpen!$A$4,IF(C98&lt;=Onderwerpen!$C$5,Onderwerpen!$A$5,IF(C98&lt;=Onderwerpen!$C$6,Onderwerpen!$A$6,IF(C98&lt;=Onderwerpen!$C$7,Onderwerpen!$A$7,IF(C98&lt;=Onderwerpen!$C$8,Onderwerpen!$A$8,IF(C98&lt;=Onderwerpen!$C$9,Onderwerpen!$A$9,IF(C98&lt;=Onderwerpen!C$10,Onderwerpen!$A$10,IF(C98&lt;=Onderwerpen!C$11,Onderwerpen!$A$11,IF(C98&lt;=Onderwerpen!C$12,Onderwerpen!$A$12,IF(C98&lt;=Onderwerpen!C$13,Onderwerpen!$A$13,IF(C98&lt;=Onderwerpen!$C$14,Onderwerpen!$A$14,IF(C98&lt;=Onderwerpen!$C$15,Onderwerpen!$A$15,IF(C98&lt;=Onderwerpen!$C$16,Onderwerpen!$A$16,IF(C98&lt;=Onderwerpen!$C$17,Onderwerpen!$A$17,IF(C98&lt;=Onderwerpen!$C$18,Onderwerpen!$A$18,IF(C98&lt;=Onderwerpen!$C$19,Onderwerpen!$A$19,IF(C98&lt;=Onderwerpen!$C$20,Onderwerpen!$A$20,IF(C98&lt;=Onderwerpen!$C$21,Onderwerpen!$A$21,IF(C98&lt;=Onderwerpen!$C$22,Onderwerpen!$A$22,IF(C98&lt;=Onderwerpen!$C$23,Onderwerpen!$A$22,""))))))))))))))))))))</f>
        <v/>
      </c>
      <c r="C98" s="29" t="str">
        <f>IF(Onderwerpen!$B$4+1=A98,Onderwerpen!$A$5,IF(SUM(Onderwerpen!$B$4:$B$5)+2=A98,Onderwerpen!$A$6,IF(SUM(Onderwerpen!$B$4:$B$6)+3=A98,Onderwerpen!$A$7,IF(SUM(Onderwerpen!$B$4:$B$7)+4=A98,Onderwerpen!$A$8,IF(SUM(Onderwerpen!$B$4:$B$8)+5=A98,Onderwerpen!$A$9,IF(SUM(Onderwerpen!$B$4:$B$9)+6=A98,Onderwerpen!$A$10,IF(SUM(Onderwerpen!$B$4:$B$10)+7=A98,Onderwerpen!$A$11,IF(SUM(Onderwerpen!$B$4:$B$11)+8=A98,Onderwerpen!$A$12,IF(SUM(Onderwerpen!$B$4:$B$12)+9=A98,Onderwerpen!$A$13,IF(SUM(Onderwerpen!$B$4:$B$13)+10=A98,Onderwerpen!$A$14,IF(SUM(Onderwerpen!$B$4:$B$14)+11=A98,Onderwerpen!$A$15,IF(SUM(Onderwerpen!$B$4:$B$15)+12=A98,Onderwerpen!$A$16,IF(SUM(Onderwerpen!$B$4:$B$16)+13=A98,Onderwerpen!$A$17,IF(SUM(Onderwerpen!$B$4:$B$17)+14=A98,Onderwerpen!$A$18,IF(SUM(Onderwerpen!$B$4:$B$18)+15=A98,Onderwerpen!$A$19,IF(SUM(Onderwerpen!$B$4:$B$19)+16=A98,Onderwerpen!$A$20,IF(SUM(Onderwerpen!$B$4:$B$20)+17=A98,Onderwerpen!$A$21,IF(SUM(Onderwerpen!$B$4:$B$21)+18=A98,Onderwerpen!$A$22,IF(SUM(Onderwerpen!$B$4:$B$22)+19=A98,Onderwerpen!$A$23,IFERROR((IF(A98&lt;Onderwerpen!$D$4,A98,IF(AND(A98&gt;Onderwerpen!$D$4,A98&lt;Onderwerpen!$D$5),A98-1,IF(AND(A98&gt;Onderwerpen!$D$5,A98&lt;Onderwerpen!$D$6),A98-2,IF(AND(A98&gt;Onderwerpen!$D$6,A98&lt;Onderwerpen!$D$7),A98-3,IF(AND(A98&gt;Onderwerpen!$D$7,A98&lt;Onderwerpen!$D$8),A98-4,IF(AND(A98&gt;Onderwerpen!$D$8,A98&lt;Onderwerpen!$D$9),A98-5,IF(AND(A98&gt;Onderwerpen!$D$9,A98&lt;Onderwerpen!$D$10),A98-6,IF(AND(A98&gt;Onderwerpen!$D$10,A98&lt;Onderwerpen!$D$11),A98-7,IF(AND(A98&gt;Onderwerpen!$D$11,A98&lt;Onderwerpen!$D$12),A98-8,IF(AND(A98&gt;Onderwerpen!$D$12,A98&lt;Onderwerpen!$D$13),A98-9,IF(AND(A98&gt;Onderwerpen!$D$13,A98&lt;Onderwerpen!$D$14),A98-10,IF(AND(A98&gt;Onderwerpen!$D$14,A98&lt;Onderwerpen!$D$15),A98-11,IF(AND(A98&gt;Onderwerpen!$D$15,A98&lt;Onderwerpen!$D$16),A98-12,IF(AND(A98&gt;Onderwerpen!$D$16,A98&lt;Onderwerpen!$D$17),A98-13,IF(AND(A98&gt;Onderwerpen!$D$17,A98&lt;Onderwerpen!$D$18),A98-14,IF(AND(A98&gt;Onderwerpen!$D$18,A98&lt;Onderwerpen!$D$19),A98-15,IF(AND(A98&gt;Onderwerpen!$D$19,A98&lt;Onderwerpen!$D$20),A98-16,IF(AND(A98&gt;Onderwerpen!$D$20,A98&lt;Onderwerpen!$D$21),A98-17,IF(AND(A98&gt;Onderwerpen!$D$21,A98&lt;Onderwerpen!$D$22),A98-18,IF(A98&gt;Onderwerpen!$D$22,A98-19,"X"))))))))))))))))))))),""))))))))))))))))))))</f>
        <v/>
      </c>
      <c r="D98" s="30" t="str">
        <f>IF(B98="",""&amp;C98,LEFT(B98,FIND(" ",B98)-1)&amp;"."&amp;COUNTIF($B$8:B98,B98))</f>
        <v/>
      </c>
      <c r="E98" s="31"/>
      <c r="F98" s="32"/>
      <c r="G98" s="32"/>
      <c r="H98" s="32"/>
      <c r="I98" s="33"/>
      <c r="J98" s="34" t="str">
        <f t="shared" si="5"/>
        <v/>
      </c>
      <c r="K98" s="15"/>
      <c r="L98" s="32"/>
      <c r="M98" s="32"/>
      <c r="N98" s="32"/>
      <c r="O98" s="33"/>
      <c r="P98" s="34" t="str">
        <f t="shared" si="6"/>
        <v/>
      </c>
      <c r="Q98" s="15"/>
      <c r="R98" s="32"/>
      <c r="S98" s="32"/>
      <c r="T98" s="32"/>
      <c r="U98" s="33"/>
      <c r="V98" s="34" t="str">
        <f t="shared" si="7"/>
        <v/>
      </c>
      <c r="W98" s="15"/>
      <c r="X98" s="32"/>
      <c r="Y98" s="32"/>
      <c r="Z98" s="32"/>
      <c r="AA98" s="33"/>
      <c r="AB98" s="34" t="str">
        <f t="shared" si="8"/>
        <v/>
      </c>
      <c r="AC98" s="15"/>
      <c r="AD98" s="32"/>
      <c r="AE98" s="32"/>
      <c r="AF98" s="32"/>
      <c r="AG98" s="33"/>
      <c r="AH98" s="34" t="str">
        <f t="shared" si="9"/>
        <v/>
      </c>
      <c r="AI98" s="15"/>
    </row>
    <row r="99" spans="1:35" x14ac:dyDescent="0.25">
      <c r="A99" s="10" t="str">
        <f>IFERROR(IF(A98=Onderwerpen!$C$23+19,"",A98+1),"")</f>
        <v/>
      </c>
      <c r="B99" s="10" t="str">
        <f>IF(C99&lt;=Onderwerpen!$C$4,Onderwerpen!$A$4,IF(C99&lt;=Onderwerpen!$C$5,Onderwerpen!$A$5,IF(C99&lt;=Onderwerpen!$C$6,Onderwerpen!$A$6,IF(C99&lt;=Onderwerpen!$C$7,Onderwerpen!$A$7,IF(C99&lt;=Onderwerpen!$C$8,Onderwerpen!$A$8,IF(C99&lt;=Onderwerpen!$C$9,Onderwerpen!$A$9,IF(C99&lt;=Onderwerpen!C$10,Onderwerpen!$A$10,IF(C99&lt;=Onderwerpen!C$11,Onderwerpen!$A$11,IF(C99&lt;=Onderwerpen!C$12,Onderwerpen!$A$12,IF(C99&lt;=Onderwerpen!C$13,Onderwerpen!$A$13,IF(C99&lt;=Onderwerpen!$C$14,Onderwerpen!$A$14,IF(C99&lt;=Onderwerpen!$C$15,Onderwerpen!$A$15,IF(C99&lt;=Onderwerpen!$C$16,Onderwerpen!$A$16,IF(C99&lt;=Onderwerpen!$C$17,Onderwerpen!$A$17,IF(C99&lt;=Onderwerpen!$C$18,Onderwerpen!$A$18,IF(C99&lt;=Onderwerpen!$C$19,Onderwerpen!$A$19,IF(C99&lt;=Onderwerpen!$C$20,Onderwerpen!$A$20,IF(C99&lt;=Onderwerpen!$C$21,Onderwerpen!$A$21,IF(C99&lt;=Onderwerpen!$C$22,Onderwerpen!$A$22,IF(C99&lt;=Onderwerpen!$C$23,Onderwerpen!$A$22,""))))))))))))))))))))</f>
        <v/>
      </c>
      <c r="C99" s="29" t="str">
        <f>IF(Onderwerpen!$B$4+1=A99,Onderwerpen!$A$5,IF(SUM(Onderwerpen!$B$4:$B$5)+2=A99,Onderwerpen!$A$6,IF(SUM(Onderwerpen!$B$4:$B$6)+3=A99,Onderwerpen!$A$7,IF(SUM(Onderwerpen!$B$4:$B$7)+4=A99,Onderwerpen!$A$8,IF(SUM(Onderwerpen!$B$4:$B$8)+5=A99,Onderwerpen!$A$9,IF(SUM(Onderwerpen!$B$4:$B$9)+6=A99,Onderwerpen!$A$10,IF(SUM(Onderwerpen!$B$4:$B$10)+7=A99,Onderwerpen!$A$11,IF(SUM(Onderwerpen!$B$4:$B$11)+8=A99,Onderwerpen!$A$12,IF(SUM(Onderwerpen!$B$4:$B$12)+9=A99,Onderwerpen!$A$13,IF(SUM(Onderwerpen!$B$4:$B$13)+10=A99,Onderwerpen!$A$14,IF(SUM(Onderwerpen!$B$4:$B$14)+11=A99,Onderwerpen!$A$15,IF(SUM(Onderwerpen!$B$4:$B$15)+12=A99,Onderwerpen!$A$16,IF(SUM(Onderwerpen!$B$4:$B$16)+13=A99,Onderwerpen!$A$17,IF(SUM(Onderwerpen!$B$4:$B$17)+14=A99,Onderwerpen!$A$18,IF(SUM(Onderwerpen!$B$4:$B$18)+15=A99,Onderwerpen!$A$19,IF(SUM(Onderwerpen!$B$4:$B$19)+16=A99,Onderwerpen!$A$20,IF(SUM(Onderwerpen!$B$4:$B$20)+17=A99,Onderwerpen!$A$21,IF(SUM(Onderwerpen!$B$4:$B$21)+18=A99,Onderwerpen!$A$22,IF(SUM(Onderwerpen!$B$4:$B$22)+19=A99,Onderwerpen!$A$23,IFERROR((IF(A99&lt;Onderwerpen!$D$4,A99,IF(AND(A99&gt;Onderwerpen!$D$4,A99&lt;Onderwerpen!$D$5),A99-1,IF(AND(A99&gt;Onderwerpen!$D$5,A99&lt;Onderwerpen!$D$6),A99-2,IF(AND(A99&gt;Onderwerpen!$D$6,A99&lt;Onderwerpen!$D$7),A99-3,IF(AND(A99&gt;Onderwerpen!$D$7,A99&lt;Onderwerpen!$D$8),A99-4,IF(AND(A99&gt;Onderwerpen!$D$8,A99&lt;Onderwerpen!$D$9),A99-5,IF(AND(A99&gt;Onderwerpen!$D$9,A99&lt;Onderwerpen!$D$10),A99-6,IF(AND(A99&gt;Onderwerpen!$D$10,A99&lt;Onderwerpen!$D$11),A99-7,IF(AND(A99&gt;Onderwerpen!$D$11,A99&lt;Onderwerpen!$D$12),A99-8,IF(AND(A99&gt;Onderwerpen!$D$12,A99&lt;Onderwerpen!$D$13),A99-9,IF(AND(A99&gt;Onderwerpen!$D$13,A99&lt;Onderwerpen!$D$14),A99-10,IF(AND(A99&gt;Onderwerpen!$D$14,A99&lt;Onderwerpen!$D$15),A99-11,IF(AND(A99&gt;Onderwerpen!$D$15,A99&lt;Onderwerpen!$D$16),A99-12,IF(AND(A99&gt;Onderwerpen!$D$16,A99&lt;Onderwerpen!$D$17),A99-13,IF(AND(A99&gt;Onderwerpen!$D$17,A99&lt;Onderwerpen!$D$18),A99-14,IF(AND(A99&gt;Onderwerpen!$D$18,A99&lt;Onderwerpen!$D$19),A99-15,IF(AND(A99&gt;Onderwerpen!$D$19,A99&lt;Onderwerpen!$D$20),A99-16,IF(AND(A99&gt;Onderwerpen!$D$20,A99&lt;Onderwerpen!$D$21),A99-17,IF(AND(A99&gt;Onderwerpen!$D$21,A99&lt;Onderwerpen!$D$22),A99-18,IF(A99&gt;Onderwerpen!$D$22,A99-19,"X"))))))))))))))))))))),""))))))))))))))))))))</f>
        <v/>
      </c>
      <c r="D99" s="30" t="str">
        <f>IF(B99="",""&amp;C99,LEFT(B99,FIND(" ",B99)-1)&amp;"."&amp;COUNTIF($B$8:B99,B99))</f>
        <v/>
      </c>
      <c r="E99" s="31"/>
      <c r="F99" s="32"/>
      <c r="G99" s="32"/>
      <c r="H99" s="32"/>
      <c r="I99" s="33"/>
      <c r="J99" s="34" t="str">
        <f t="shared" si="5"/>
        <v/>
      </c>
      <c r="K99" s="15"/>
      <c r="L99" s="32"/>
      <c r="M99" s="32"/>
      <c r="N99" s="32"/>
      <c r="O99" s="33"/>
      <c r="P99" s="34" t="str">
        <f t="shared" si="6"/>
        <v/>
      </c>
      <c r="Q99" s="15"/>
      <c r="R99" s="32"/>
      <c r="S99" s="32"/>
      <c r="T99" s="32"/>
      <c r="U99" s="33"/>
      <c r="V99" s="34" t="str">
        <f t="shared" si="7"/>
        <v/>
      </c>
      <c r="W99" s="15"/>
      <c r="X99" s="32"/>
      <c r="Y99" s="32"/>
      <c r="Z99" s="32"/>
      <c r="AA99" s="33"/>
      <c r="AB99" s="34" t="str">
        <f t="shared" si="8"/>
        <v/>
      </c>
      <c r="AC99" s="15"/>
      <c r="AD99" s="32"/>
      <c r="AE99" s="32"/>
      <c r="AF99" s="32"/>
      <c r="AG99" s="33"/>
      <c r="AH99" s="34" t="str">
        <f t="shared" si="9"/>
        <v/>
      </c>
      <c r="AI99" s="15"/>
    </row>
    <row r="100" spans="1:35" x14ac:dyDescent="0.25">
      <c r="A100" s="10" t="str">
        <f>IFERROR(IF(A99=Onderwerpen!$C$23+19,"",A99+1),"")</f>
        <v/>
      </c>
      <c r="B100" s="10" t="str">
        <f>IF(C100&lt;=Onderwerpen!$C$4,Onderwerpen!$A$4,IF(C100&lt;=Onderwerpen!$C$5,Onderwerpen!$A$5,IF(C100&lt;=Onderwerpen!$C$6,Onderwerpen!$A$6,IF(C100&lt;=Onderwerpen!$C$7,Onderwerpen!$A$7,IF(C100&lt;=Onderwerpen!$C$8,Onderwerpen!$A$8,IF(C100&lt;=Onderwerpen!$C$9,Onderwerpen!$A$9,IF(C100&lt;=Onderwerpen!C$10,Onderwerpen!$A$10,IF(C100&lt;=Onderwerpen!C$11,Onderwerpen!$A$11,IF(C100&lt;=Onderwerpen!C$12,Onderwerpen!$A$12,IF(C100&lt;=Onderwerpen!C$13,Onderwerpen!$A$13,IF(C100&lt;=Onderwerpen!$C$14,Onderwerpen!$A$14,IF(C100&lt;=Onderwerpen!$C$15,Onderwerpen!$A$15,IF(C100&lt;=Onderwerpen!$C$16,Onderwerpen!$A$16,IF(C100&lt;=Onderwerpen!$C$17,Onderwerpen!$A$17,IF(C100&lt;=Onderwerpen!$C$18,Onderwerpen!$A$18,IF(C100&lt;=Onderwerpen!$C$19,Onderwerpen!$A$19,IF(C100&lt;=Onderwerpen!$C$20,Onderwerpen!$A$20,IF(C100&lt;=Onderwerpen!$C$21,Onderwerpen!$A$21,IF(C100&lt;=Onderwerpen!$C$22,Onderwerpen!$A$22,IF(C100&lt;=Onderwerpen!$C$23,Onderwerpen!$A$22,""))))))))))))))))))))</f>
        <v/>
      </c>
      <c r="C100" s="29" t="str">
        <f>IF(Onderwerpen!$B$4+1=A100,Onderwerpen!$A$5,IF(SUM(Onderwerpen!$B$4:$B$5)+2=A100,Onderwerpen!$A$6,IF(SUM(Onderwerpen!$B$4:$B$6)+3=A100,Onderwerpen!$A$7,IF(SUM(Onderwerpen!$B$4:$B$7)+4=A100,Onderwerpen!$A$8,IF(SUM(Onderwerpen!$B$4:$B$8)+5=A100,Onderwerpen!$A$9,IF(SUM(Onderwerpen!$B$4:$B$9)+6=A100,Onderwerpen!$A$10,IF(SUM(Onderwerpen!$B$4:$B$10)+7=A100,Onderwerpen!$A$11,IF(SUM(Onderwerpen!$B$4:$B$11)+8=A100,Onderwerpen!$A$12,IF(SUM(Onderwerpen!$B$4:$B$12)+9=A100,Onderwerpen!$A$13,IF(SUM(Onderwerpen!$B$4:$B$13)+10=A100,Onderwerpen!$A$14,IF(SUM(Onderwerpen!$B$4:$B$14)+11=A100,Onderwerpen!$A$15,IF(SUM(Onderwerpen!$B$4:$B$15)+12=A100,Onderwerpen!$A$16,IF(SUM(Onderwerpen!$B$4:$B$16)+13=A100,Onderwerpen!$A$17,IF(SUM(Onderwerpen!$B$4:$B$17)+14=A100,Onderwerpen!$A$18,IF(SUM(Onderwerpen!$B$4:$B$18)+15=A100,Onderwerpen!$A$19,IF(SUM(Onderwerpen!$B$4:$B$19)+16=A100,Onderwerpen!$A$20,IF(SUM(Onderwerpen!$B$4:$B$20)+17=A100,Onderwerpen!$A$21,IF(SUM(Onderwerpen!$B$4:$B$21)+18=A100,Onderwerpen!$A$22,IF(SUM(Onderwerpen!$B$4:$B$22)+19=A100,Onderwerpen!$A$23,IFERROR((IF(A100&lt;Onderwerpen!$D$4,A100,IF(AND(A100&gt;Onderwerpen!$D$4,A100&lt;Onderwerpen!$D$5),A100-1,IF(AND(A100&gt;Onderwerpen!$D$5,A100&lt;Onderwerpen!$D$6),A100-2,IF(AND(A100&gt;Onderwerpen!$D$6,A100&lt;Onderwerpen!$D$7),A100-3,IF(AND(A100&gt;Onderwerpen!$D$7,A100&lt;Onderwerpen!$D$8),A100-4,IF(AND(A100&gt;Onderwerpen!$D$8,A100&lt;Onderwerpen!$D$9),A100-5,IF(AND(A100&gt;Onderwerpen!$D$9,A100&lt;Onderwerpen!$D$10),A100-6,IF(AND(A100&gt;Onderwerpen!$D$10,A100&lt;Onderwerpen!$D$11),A100-7,IF(AND(A100&gt;Onderwerpen!$D$11,A100&lt;Onderwerpen!$D$12),A100-8,IF(AND(A100&gt;Onderwerpen!$D$12,A100&lt;Onderwerpen!$D$13),A100-9,IF(AND(A100&gt;Onderwerpen!$D$13,A100&lt;Onderwerpen!$D$14),A100-10,IF(AND(A100&gt;Onderwerpen!$D$14,A100&lt;Onderwerpen!$D$15),A100-11,IF(AND(A100&gt;Onderwerpen!$D$15,A100&lt;Onderwerpen!$D$16),A100-12,IF(AND(A100&gt;Onderwerpen!$D$16,A100&lt;Onderwerpen!$D$17),A100-13,IF(AND(A100&gt;Onderwerpen!$D$17,A100&lt;Onderwerpen!$D$18),A100-14,IF(AND(A100&gt;Onderwerpen!$D$18,A100&lt;Onderwerpen!$D$19),A100-15,IF(AND(A100&gt;Onderwerpen!$D$19,A100&lt;Onderwerpen!$D$20),A100-16,IF(AND(A100&gt;Onderwerpen!$D$20,A100&lt;Onderwerpen!$D$21),A100-17,IF(AND(A100&gt;Onderwerpen!$D$21,A100&lt;Onderwerpen!$D$22),A100-18,IF(A100&gt;Onderwerpen!$D$22,A100-19,"X"))))))))))))))))))))),""))))))))))))))))))))</f>
        <v/>
      </c>
      <c r="D100" s="30" t="str">
        <f>IF(B100="",""&amp;C100,LEFT(B100,FIND(" ",B100)-1)&amp;"."&amp;COUNTIF($B$8:B100,B100))</f>
        <v/>
      </c>
      <c r="E100" s="31"/>
      <c r="F100" s="32"/>
      <c r="G100" s="32"/>
      <c r="H100" s="32"/>
      <c r="I100" s="33"/>
      <c r="J100" s="34" t="str">
        <f t="shared" si="5"/>
        <v/>
      </c>
      <c r="K100" s="15"/>
      <c r="L100" s="32"/>
      <c r="M100" s="32"/>
      <c r="N100" s="32"/>
      <c r="O100" s="33"/>
      <c r="P100" s="34" t="str">
        <f t="shared" si="6"/>
        <v/>
      </c>
      <c r="Q100" s="15"/>
      <c r="R100" s="32"/>
      <c r="S100" s="32"/>
      <c r="T100" s="32"/>
      <c r="U100" s="33"/>
      <c r="V100" s="34" t="str">
        <f t="shared" si="7"/>
        <v/>
      </c>
      <c r="W100" s="15"/>
      <c r="X100" s="32"/>
      <c r="Y100" s="32"/>
      <c r="Z100" s="32"/>
      <c r="AA100" s="33"/>
      <c r="AB100" s="34" t="str">
        <f t="shared" si="8"/>
        <v/>
      </c>
      <c r="AC100" s="15"/>
      <c r="AD100" s="32"/>
      <c r="AE100" s="32"/>
      <c r="AF100" s="32"/>
      <c r="AG100" s="33"/>
      <c r="AH100" s="34" t="str">
        <f t="shared" si="9"/>
        <v/>
      </c>
      <c r="AI100" s="15"/>
    </row>
    <row r="101" spans="1:35" x14ac:dyDescent="0.25">
      <c r="A101" s="10" t="str">
        <f>IFERROR(IF(A100=Onderwerpen!$C$23+19,"",A100+1),"")</f>
        <v/>
      </c>
      <c r="B101" s="10" t="str">
        <f>IF(C101&lt;=Onderwerpen!$C$4,Onderwerpen!$A$4,IF(C101&lt;=Onderwerpen!$C$5,Onderwerpen!$A$5,IF(C101&lt;=Onderwerpen!$C$6,Onderwerpen!$A$6,IF(C101&lt;=Onderwerpen!$C$7,Onderwerpen!$A$7,IF(C101&lt;=Onderwerpen!$C$8,Onderwerpen!$A$8,IF(C101&lt;=Onderwerpen!$C$9,Onderwerpen!$A$9,IF(C101&lt;=Onderwerpen!C$10,Onderwerpen!$A$10,IF(C101&lt;=Onderwerpen!C$11,Onderwerpen!$A$11,IF(C101&lt;=Onderwerpen!C$12,Onderwerpen!$A$12,IF(C101&lt;=Onderwerpen!C$13,Onderwerpen!$A$13,IF(C101&lt;=Onderwerpen!$C$14,Onderwerpen!$A$14,IF(C101&lt;=Onderwerpen!$C$15,Onderwerpen!$A$15,IF(C101&lt;=Onderwerpen!$C$16,Onderwerpen!$A$16,IF(C101&lt;=Onderwerpen!$C$17,Onderwerpen!$A$17,IF(C101&lt;=Onderwerpen!$C$18,Onderwerpen!$A$18,IF(C101&lt;=Onderwerpen!$C$19,Onderwerpen!$A$19,IF(C101&lt;=Onderwerpen!$C$20,Onderwerpen!$A$20,IF(C101&lt;=Onderwerpen!$C$21,Onderwerpen!$A$21,IF(C101&lt;=Onderwerpen!$C$22,Onderwerpen!$A$22,IF(C101&lt;=Onderwerpen!$C$23,Onderwerpen!$A$22,""))))))))))))))))))))</f>
        <v/>
      </c>
      <c r="C101" s="29" t="str">
        <f>IF(Onderwerpen!$B$4+1=A101,Onderwerpen!$A$5,IF(SUM(Onderwerpen!$B$4:$B$5)+2=A101,Onderwerpen!$A$6,IF(SUM(Onderwerpen!$B$4:$B$6)+3=A101,Onderwerpen!$A$7,IF(SUM(Onderwerpen!$B$4:$B$7)+4=A101,Onderwerpen!$A$8,IF(SUM(Onderwerpen!$B$4:$B$8)+5=A101,Onderwerpen!$A$9,IF(SUM(Onderwerpen!$B$4:$B$9)+6=A101,Onderwerpen!$A$10,IF(SUM(Onderwerpen!$B$4:$B$10)+7=A101,Onderwerpen!$A$11,IF(SUM(Onderwerpen!$B$4:$B$11)+8=A101,Onderwerpen!$A$12,IF(SUM(Onderwerpen!$B$4:$B$12)+9=A101,Onderwerpen!$A$13,IF(SUM(Onderwerpen!$B$4:$B$13)+10=A101,Onderwerpen!$A$14,IF(SUM(Onderwerpen!$B$4:$B$14)+11=A101,Onderwerpen!$A$15,IF(SUM(Onderwerpen!$B$4:$B$15)+12=A101,Onderwerpen!$A$16,IF(SUM(Onderwerpen!$B$4:$B$16)+13=A101,Onderwerpen!$A$17,IF(SUM(Onderwerpen!$B$4:$B$17)+14=A101,Onderwerpen!$A$18,IF(SUM(Onderwerpen!$B$4:$B$18)+15=A101,Onderwerpen!$A$19,IF(SUM(Onderwerpen!$B$4:$B$19)+16=A101,Onderwerpen!$A$20,IF(SUM(Onderwerpen!$B$4:$B$20)+17=A101,Onderwerpen!$A$21,IF(SUM(Onderwerpen!$B$4:$B$21)+18=A101,Onderwerpen!$A$22,IF(SUM(Onderwerpen!$B$4:$B$22)+19=A101,Onderwerpen!$A$23,IFERROR((IF(A101&lt;Onderwerpen!$D$4,A101,IF(AND(A101&gt;Onderwerpen!$D$4,A101&lt;Onderwerpen!$D$5),A101-1,IF(AND(A101&gt;Onderwerpen!$D$5,A101&lt;Onderwerpen!$D$6),A101-2,IF(AND(A101&gt;Onderwerpen!$D$6,A101&lt;Onderwerpen!$D$7),A101-3,IF(AND(A101&gt;Onderwerpen!$D$7,A101&lt;Onderwerpen!$D$8),A101-4,IF(AND(A101&gt;Onderwerpen!$D$8,A101&lt;Onderwerpen!$D$9),A101-5,IF(AND(A101&gt;Onderwerpen!$D$9,A101&lt;Onderwerpen!$D$10),A101-6,IF(AND(A101&gt;Onderwerpen!$D$10,A101&lt;Onderwerpen!$D$11),A101-7,IF(AND(A101&gt;Onderwerpen!$D$11,A101&lt;Onderwerpen!$D$12),A101-8,IF(AND(A101&gt;Onderwerpen!$D$12,A101&lt;Onderwerpen!$D$13),A101-9,IF(AND(A101&gt;Onderwerpen!$D$13,A101&lt;Onderwerpen!$D$14),A101-10,IF(AND(A101&gt;Onderwerpen!$D$14,A101&lt;Onderwerpen!$D$15),A101-11,IF(AND(A101&gt;Onderwerpen!$D$15,A101&lt;Onderwerpen!$D$16),A101-12,IF(AND(A101&gt;Onderwerpen!$D$16,A101&lt;Onderwerpen!$D$17),A101-13,IF(AND(A101&gt;Onderwerpen!$D$17,A101&lt;Onderwerpen!$D$18),A101-14,IF(AND(A101&gt;Onderwerpen!$D$18,A101&lt;Onderwerpen!$D$19),A101-15,IF(AND(A101&gt;Onderwerpen!$D$19,A101&lt;Onderwerpen!$D$20),A101-16,IF(AND(A101&gt;Onderwerpen!$D$20,A101&lt;Onderwerpen!$D$21),A101-17,IF(AND(A101&gt;Onderwerpen!$D$21,A101&lt;Onderwerpen!$D$22),A101-18,IF(A101&gt;Onderwerpen!$D$22,A101-19,"X"))))))))))))))))))))),""))))))))))))))))))))</f>
        <v/>
      </c>
      <c r="D101" s="30" t="str">
        <f>IF(B101="",""&amp;C101,LEFT(B101,FIND(" ",B101)-1)&amp;"."&amp;COUNTIF($B$8:B101,B101))</f>
        <v/>
      </c>
      <c r="E101" s="31"/>
      <c r="F101" s="32"/>
      <c r="G101" s="32"/>
      <c r="H101" s="32"/>
      <c r="I101" s="33"/>
      <c r="J101" s="34" t="str">
        <f t="shared" si="5"/>
        <v/>
      </c>
      <c r="K101" s="15"/>
      <c r="L101" s="32"/>
      <c r="M101" s="32"/>
      <c r="N101" s="32"/>
      <c r="O101" s="33"/>
      <c r="P101" s="34" t="str">
        <f t="shared" si="6"/>
        <v/>
      </c>
      <c r="Q101" s="15"/>
      <c r="R101" s="32"/>
      <c r="S101" s="32"/>
      <c r="T101" s="32"/>
      <c r="U101" s="33"/>
      <c r="V101" s="34" t="str">
        <f t="shared" si="7"/>
        <v/>
      </c>
      <c r="W101" s="15"/>
      <c r="X101" s="32"/>
      <c r="Y101" s="32"/>
      <c r="Z101" s="32"/>
      <c r="AA101" s="33"/>
      <c r="AB101" s="34" t="str">
        <f t="shared" si="8"/>
        <v/>
      </c>
      <c r="AC101" s="15"/>
      <c r="AD101" s="32"/>
      <c r="AE101" s="32"/>
      <c r="AF101" s="32"/>
      <c r="AG101" s="33"/>
      <c r="AH101" s="34" t="str">
        <f t="shared" si="9"/>
        <v/>
      </c>
      <c r="AI101" s="15"/>
    </row>
    <row r="102" spans="1:35" x14ac:dyDescent="0.25">
      <c r="A102" s="10" t="str">
        <f>IFERROR(IF(A101=Onderwerpen!$C$23+19,"",A101+1),"")</f>
        <v/>
      </c>
      <c r="B102" s="10" t="str">
        <f>IF(C102&lt;=Onderwerpen!$C$4,Onderwerpen!$A$4,IF(C102&lt;=Onderwerpen!$C$5,Onderwerpen!$A$5,IF(C102&lt;=Onderwerpen!$C$6,Onderwerpen!$A$6,IF(C102&lt;=Onderwerpen!$C$7,Onderwerpen!$A$7,IF(C102&lt;=Onderwerpen!$C$8,Onderwerpen!$A$8,IF(C102&lt;=Onderwerpen!$C$9,Onderwerpen!$A$9,IF(C102&lt;=Onderwerpen!C$10,Onderwerpen!$A$10,IF(C102&lt;=Onderwerpen!C$11,Onderwerpen!$A$11,IF(C102&lt;=Onderwerpen!C$12,Onderwerpen!$A$12,IF(C102&lt;=Onderwerpen!C$13,Onderwerpen!$A$13,IF(C102&lt;=Onderwerpen!$C$14,Onderwerpen!$A$14,IF(C102&lt;=Onderwerpen!$C$15,Onderwerpen!$A$15,IF(C102&lt;=Onderwerpen!$C$16,Onderwerpen!$A$16,IF(C102&lt;=Onderwerpen!$C$17,Onderwerpen!$A$17,IF(C102&lt;=Onderwerpen!$C$18,Onderwerpen!$A$18,IF(C102&lt;=Onderwerpen!$C$19,Onderwerpen!$A$19,IF(C102&lt;=Onderwerpen!$C$20,Onderwerpen!$A$20,IF(C102&lt;=Onderwerpen!$C$21,Onderwerpen!$A$21,IF(C102&lt;=Onderwerpen!$C$22,Onderwerpen!$A$22,IF(C102&lt;=Onderwerpen!$C$23,Onderwerpen!$A$22,""))))))))))))))))))))</f>
        <v/>
      </c>
      <c r="C102" s="29" t="str">
        <f>IF(Onderwerpen!$B$4+1=A102,Onderwerpen!$A$5,IF(SUM(Onderwerpen!$B$4:$B$5)+2=A102,Onderwerpen!$A$6,IF(SUM(Onderwerpen!$B$4:$B$6)+3=A102,Onderwerpen!$A$7,IF(SUM(Onderwerpen!$B$4:$B$7)+4=A102,Onderwerpen!$A$8,IF(SUM(Onderwerpen!$B$4:$B$8)+5=A102,Onderwerpen!$A$9,IF(SUM(Onderwerpen!$B$4:$B$9)+6=A102,Onderwerpen!$A$10,IF(SUM(Onderwerpen!$B$4:$B$10)+7=A102,Onderwerpen!$A$11,IF(SUM(Onderwerpen!$B$4:$B$11)+8=A102,Onderwerpen!$A$12,IF(SUM(Onderwerpen!$B$4:$B$12)+9=A102,Onderwerpen!$A$13,IF(SUM(Onderwerpen!$B$4:$B$13)+10=A102,Onderwerpen!$A$14,IF(SUM(Onderwerpen!$B$4:$B$14)+11=A102,Onderwerpen!$A$15,IF(SUM(Onderwerpen!$B$4:$B$15)+12=A102,Onderwerpen!$A$16,IF(SUM(Onderwerpen!$B$4:$B$16)+13=A102,Onderwerpen!$A$17,IF(SUM(Onderwerpen!$B$4:$B$17)+14=A102,Onderwerpen!$A$18,IF(SUM(Onderwerpen!$B$4:$B$18)+15=A102,Onderwerpen!$A$19,IF(SUM(Onderwerpen!$B$4:$B$19)+16=A102,Onderwerpen!$A$20,IF(SUM(Onderwerpen!$B$4:$B$20)+17=A102,Onderwerpen!$A$21,IF(SUM(Onderwerpen!$B$4:$B$21)+18=A102,Onderwerpen!$A$22,IF(SUM(Onderwerpen!$B$4:$B$22)+19=A102,Onderwerpen!$A$23,IFERROR((IF(A102&lt;Onderwerpen!$D$4,A102,IF(AND(A102&gt;Onderwerpen!$D$4,A102&lt;Onderwerpen!$D$5),A102-1,IF(AND(A102&gt;Onderwerpen!$D$5,A102&lt;Onderwerpen!$D$6),A102-2,IF(AND(A102&gt;Onderwerpen!$D$6,A102&lt;Onderwerpen!$D$7),A102-3,IF(AND(A102&gt;Onderwerpen!$D$7,A102&lt;Onderwerpen!$D$8),A102-4,IF(AND(A102&gt;Onderwerpen!$D$8,A102&lt;Onderwerpen!$D$9),A102-5,IF(AND(A102&gt;Onderwerpen!$D$9,A102&lt;Onderwerpen!$D$10),A102-6,IF(AND(A102&gt;Onderwerpen!$D$10,A102&lt;Onderwerpen!$D$11),A102-7,IF(AND(A102&gt;Onderwerpen!$D$11,A102&lt;Onderwerpen!$D$12),A102-8,IF(AND(A102&gt;Onderwerpen!$D$12,A102&lt;Onderwerpen!$D$13),A102-9,IF(AND(A102&gt;Onderwerpen!$D$13,A102&lt;Onderwerpen!$D$14),A102-10,IF(AND(A102&gt;Onderwerpen!$D$14,A102&lt;Onderwerpen!$D$15),A102-11,IF(AND(A102&gt;Onderwerpen!$D$15,A102&lt;Onderwerpen!$D$16),A102-12,IF(AND(A102&gt;Onderwerpen!$D$16,A102&lt;Onderwerpen!$D$17),A102-13,IF(AND(A102&gt;Onderwerpen!$D$17,A102&lt;Onderwerpen!$D$18),A102-14,IF(AND(A102&gt;Onderwerpen!$D$18,A102&lt;Onderwerpen!$D$19),A102-15,IF(AND(A102&gt;Onderwerpen!$D$19,A102&lt;Onderwerpen!$D$20),A102-16,IF(AND(A102&gt;Onderwerpen!$D$20,A102&lt;Onderwerpen!$D$21),A102-17,IF(AND(A102&gt;Onderwerpen!$D$21,A102&lt;Onderwerpen!$D$22),A102-18,IF(A102&gt;Onderwerpen!$D$22,A102-19,"X"))))))))))))))))))))),""))))))))))))))))))))</f>
        <v/>
      </c>
      <c r="D102" s="30" t="str">
        <f>IF(B102="",""&amp;C102,LEFT(B102,FIND(" ",B102)-1)&amp;"."&amp;COUNTIF($B$8:B102,B102))</f>
        <v/>
      </c>
      <c r="E102" s="31"/>
      <c r="F102" s="32"/>
      <c r="G102" s="32"/>
      <c r="H102" s="32"/>
      <c r="I102" s="33"/>
      <c r="J102" s="34" t="str">
        <f t="shared" si="5"/>
        <v/>
      </c>
      <c r="K102" s="15"/>
      <c r="L102" s="32"/>
      <c r="M102" s="32"/>
      <c r="N102" s="32"/>
      <c r="O102" s="33"/>
      <c r="P102" s="34" t="str">
        <f t="shared" si="6"/>
        <v/>
      </c>
      <c r="Q102" s="15"/>
      <c r="R102" s="32"/>
      <c r="S102" s="32"/>
      <c r="T102" s="32"/>
      <c r="U102" s="33"/>
      <c r="V102" s="34" t="str">
        <f t="shared" si="7"/>
        <v/>
      </c>
      <c r="W102" s="15"/>
      <c r="X102" s="32"/>
      <c r="Y102" s="32"/>
      <c r="Z102" s="32"/>
      <c r="AA102" s="33"/>
      <c r="AB102" s="34" t="str">
        <f t="shared" si="8"/>
        <v/>
      </c>
      <c r="AC102" s="15"/>
      <c r="AD102" s="32"/>
      <c r="AE102" s="32"/>
      <c r="AF102" s="32"/>
      <c r="AG102" s="33"/>
      <c r="AH102" s="34" t="str">
        <f t="shared" si="9"/>
        <v/>
      </c>
      <c r="AI102" s="15"/>
    </row>
    <row r="103" spans="1:35" x14ac:dyDescent="0.25">
      <c r="A103" s="10" t="str">
        <f>IFERROR(IF(A102=Onderwerpen!$C$23+19,"",A102+1),"")</f>
        <v/>
      </c>
      <c r="B103" s="10" t="str">
        <f>IF(C103&lt;=Onderwerpen!$C$4,Onderwerpen!$A$4,IF(C103&lt;=Onderwerpen!$C$5,Onderwerpen!$A$5,IF(C103&lt;=Onderwerpen!$C$6,Onderwerpen!$A$6,IF(C103&lt;=Onderwerpen!$C$7,Onderwerpen!$A$7,IF(C103&lt;=Onderwerpen!$C$8,Onderwerpen!$A$8,IF(C103&lt;=Onderwerpen!$C$9,Onderwerpen!$A$9,IF(C103&lt;=Onderwerpen!C$10,Onderwerpen!$A$10,IF(C103&lt;=Onderwerpen!C$11,Onderwerpen!$A$11,IF(C103&lt;=Onderwerpen!C$12,Onderwerpen!$A$12,IF(C103&lt;=Onderwerpen!C$13,Onderwerpen!$A$13,IF(C103&lt;=Onderwerpen!$C$14,Onderwerpen!$A$14,IF(C103&lt;=Onderwerpen!$C$15,Onderwerpen!$A$15,IF(C103&lt;=Onderwerpen!$C$16,Onderwerpen!$A$16,IF(C103&lt;=Onderwerpen!$C$17,Onderwerpen!$A$17,IF(C103&lt;=Onderwerpen!$C$18,Onderwerpen!$A$18,IF(C103&lt;=Onderwerpen!$C$19,Onderwerpen!$A$19,IF(C103&lt;=Onderwerpen!$C$20,Onderwerpen!$A$20,IF(C103&lt;=Onderwerpen!$C$21,Onderwerpen!$A$21,IF(C103&lt;=Onderwerpen!$C$22,Onderwerpen!$A$22,IF(C103&lt;=Onderwerpen!$C$23,Onderwerpen!$A$22,""))))))))))))))))))))</f>
        <v/>
      </c>
      <c r="C103" s="29" t="str">
        <f>IF(Onderwerpen!$B$4+1=A103,Onderwerpen!$A$5,IF(SUM(Onderwerpen!$B$4:$B$5)+2=A103,Onderwerpen!$A$6,IF(SUM(Onderwerpen!$B$4:$B$6)+3=A103,Onderwerpen!$A$7,IF(SUM(Onderwerpen!$B$4:$B$7)+4=A103,Onderwerpen!$A$8,IF(SUM(Onderwerpen!$B$4:$B$8)+5=A103,Onderwerpen!$A$9,IF(SUM(Onderwerpen!$B$4:$B$9)+6=A103,Onderwerpen!$A$10,IF(SUM(Onderwerpen!$B$4:$B$10)+7=A103,Onderwerpen!$A$11,IF(SUM(Onderwerpen!$B$4:$B$11)+8=A103,Onderwerpen!$A$12,IF(SUM(Onderwerpen!$B$4:$B$12)+9=A103,Onderwerpen!$A$13,IF(SUM(Onderwerpen!$B$4:$B$13)+10=A103,Onderwerpen!$A$14,IF(SUM(Onderwerpen!$B$4:$B$14)+11=A103,Onderwerpen!$A$15,IF(SUM(Onderwerpen!$B$4:$B$15)+12=A103,Onderwerpen!$A$16,IF(SUM(Onderwerpen!$B$4:$B$16)+13=A103,Onderwerpen!$A$17,IF(SUM(Onderwerpen!$B$4:$B$17)+14=A103,Onderwerpen!$A$18,IF(SUM(Onderwerpen!$B$4:$B$18)+15=A103,Onderwerpen!$A$19,IF(SUM(Onderwerpen!$B$4:$B$19)+16=A103,Onderwerpen!$A$20,IF(SUM(Onderwerpen!$B$4:$B$20)+17=A103,Onderwerpen!$A$21,IF(SUM(Onderwerpen!$B$4:$B$21)+18=A103,Onderwerpen!$A$22,IF(SUM(Onderwerpen!$B$4:$B$22)+19=A103,Onderwerpen!$A$23,IFERROR((IF(A103&lt;Onderwerpen!$D$4,A103,IF(AND(A103&gt;Onderwerpen!$D$4,A103&lt;Onderwerpen!$D$5),A103-1,IF(AND(A103&gt;Onderwerpen!$D$5,A103&lt;Onderwerpen!$D$6),A103-2,IF(AND(A103&gt;Onderwerpen!$D$6,A103&lt;Onderwerpen!$D$7),A103-3,IF(AND(A103&gt;Onderwerpen!$D$7,A103&lt;Onderwerpen!$D$8),A103-4,IF(AND(A103&gt;Onderwerpen!$D$8,A103&lt;Onderwerpen!$D$9),A103-5,IF(AND(A103&gt;Onderwerpen!$D$9,A103&lt;Onderwerpen!$D$10),A103-6,IF(AND(A103&gt;Onderwerpen!$D$10,A103&lt;Onderwerpen!$D$11),A103-7,IF(AND(A103&gt;Onderwerpen!$D$11,A103&lt;Onderwerpen!$D$12),A103-8,IF(AND(A103&gt;Onderwerpen!$D$12,A103&lt;Onderwerpen!$D$13),A103-9,IF(AND(A103&gt;Onderwerpen!$D$13,A103&lt;Onderwerpen!$D$14),A103-10,IF(AND(A103&gt;Onderwerpen!$D$14,A103&lt;Onderwerpen!$D$15),A103-11,IF(AND(A103&gt;Onderwerpen!$D$15,A103&lt;Onderwerpen!$D$16),A103-12,IF(AND(A103&gt;Onderwerpen!$D$16,A103&lt;Onderwerpen!$D$17),A103-13,IF(AND(A103&gt;Onderwerpen!$D$17,A103&lt;Onderwerpen!$D$18),A103-14,IF(AND(A103&gt;Onderwerpen!$D$18,A103&lt;Onderwerpen!$D$19),A103-15,IF(AND(A103&gt;Onderwerpen!$D$19,A103&lt;Onderwerpen!$D$20),A103-16,IF(AND(A103&gt;Onderwerpen!$D$20,A103&lt;Onderwerpen!$D$21),A103-17,IF(AND(A103&gt;Onderwerpen!$D$21,A103&lt;Onderwerpen!$D$22),A103-18,IF(A103&gt;Onderwerpen!$D$22,A103-19,"X"))))))))))))))))))))),""))))))))))))))))))))</f>
        <v/>
      </c>
      <c r="D103" s="30" t="str">
        <f>IF(B103="",""&amp;C103,LEFT(B103,FIND(" ",B103)-1)&amp;"."&amp;COUNTIF($B$8:B103,B103))</f>
        <v/>
      </c>
      <c r="E103" s="31"/>
      <c r="F103" s="32"/>
      <c r="G103" s="32"/>
      <c r="H103" s="32"/>
      <c r="I103" s="33"/>
      <c r="J103" s="34" t="str">
        <f t="shared" si="5"/>
        <v/>
      </c>
      <c r="K103" s="15"/>
      <c r="L103" s="32"/>
      <c r="M103" s="32"/>
      <c r="N103" s="32"/>
      <c r="O103" s="33"/>
      <c r="P103" s="34" t="str">
        <f t="shared" si="6"/>
        <v/>
      </c>
      <c r="Q103" s="15"/>
      <c r="R103" s="32"/>
      <c r="S103" s="32"/>
      <c r="T103" s="32"/>
      <c r="U103" s="33"/>
      <c r="V103" s="34" t="str">
        <f t="shared" si="7"/>
        <v/>
      </c>
      <c r="W103" s="15"/>
      <c r="X103" s="32"/>
      <c r="Y103" s="32"/>
      <c r="Z103" s="32"/>
      <c r="AA103" s="33"/>
      <c r="AB103" s="34" t="str">
        <f t="shared" si="8"/>
        <v/>
      </c>
      <c r="AC103" s="15"/>
      <c r="AD103" s="32"/>
      <c r="AE103" s="32"/>
      <c r="AF103" s="32"/>
      <c r="AG103" s="33"/>
      <c r="AH103" s="34" t="str">
        <f t="shared" si="9"/>
        <v/>
      </c>
      <c r="AI103" s="15"/>
    </row>
    <row r="104" spans="1:35" x14ac:dyDescent="0.25">
      <c r="A104" s="10" t="str">
        <f>IFERROR(IF(A103=Onderwerpen!$C$23+19,"",A103+1),"")</f>
        <v/>
      </c>
      <c r="B104" s="10" t="str">
        <f>IF(C104&lt;=Onderwerpen!$C$4,Onderwerpen!$A$4,IF(C104&lt;=Onderwerpen!$C$5,Onderwerpen!$A$5,IF(C104&lt;=Onderwerpen!$C$6,Onderwerpen!$A$6,IF(C104&lt;=Onderwerpen!$C$7,Onderwerpen!$A$7,IF(C104&lt;=Onderwerpen!$C$8,Onderwerpen!$A$8,IF(C104&lt;=Onderwerpen!$C$9,Onderwerpen!$A$9,IF(C104&lt;=Onderwerpen!C$10,Onderwerpen!$A$10,IF(C104&lt;=Onderwerpen!C$11,Onderwerpen!$A$11,IF(C104&lt;=Onderwerpen!C$12,Onderwerpen!$A$12,IF(C104&lt;=Onderwerpen!C$13,Onderwerpen!$A$13,IF(C104&lt;=Onderwerpen!$C$14,Onderwerpen!$A$14,IF(C104&lt;=Onderwerpen!$C$15,Onderwerpen!$A$15,IF(C104&lt;=Onderwerpen!$C$16,Onderwerpen!$A$16,IF(C104&lt;=Onderwerpen!$C$17,Onderwerpen!$A$17,IF(C104&lt;=Onderwerpen!$C$18,Onderwerpen!$A$18,IF(C104&lt;=Onderwerpen!$C$19,Onderwerpen!$A$19,IF(C104&lt;=Onderwerpen!$C$20,Onderwerpen!$A$20,IF(C104&lt;=Onderwerpen!$C$21,Onderwerpen!$A$21,IF(C104&lt;=Onderwerpen!$C$22,Onderwerpen!$A$22,IF(C104&lt;=Onderwerpen!$C$23,Onderwerpen!$A$22,""))))))))))))))))))))</f>
        <v/>
      </c>
      <c r="C104" s="29" t="str">
        <f>IF(Onderwerpen!$B$4+1=A104,Onderwerpen!$A$5,IF(SUM(Onderwerpen!$B$4:$B$5)+2=A104,Onderwerpen!$A$6,IF(SUM(Onderwerpen!$B$4:$B$6)+3=A104,Onderwerpen!$A$7,IF(SUM(Onderwerpen!$B$4:$B$7)+4=A104,Onderwerpen!$A$8,IF(SUM(Onderwerpen!$B$4:$B$8)+5=A104,Onderwerpen!$A$9,IF(SUM(Onderwerpen!$B$4:$B$9)+6=A104,Onderwerpen!$A$10,IF(SUM(Onderwerpen!$B$4:$B$10)+7=A104,Onderwerpen!$A$11,IF(SUM(Onderwerpen!$B$4:$B$11)+8=A104,Onderwerpen!$A$12,IF(SUM(Onderwerpen!$B$4:$B$12)+9=A104,Onderwerpen!$A$13,IF(SUM(Onderwerpen!$B$4:$B$13)+10=A104,Onderwerpen!$A$14,IF(SUM(Onderwerpen!$B$4:$B$14)+11=A104,Onderwerpen!$A$15,IF(SUM(Onderwerpen!$B$4:$B$15)+12=A104,Onderwerpen!$A$16,IF(SUM(Onderwerpen!$B$4:$B$16)+13=A104,Onderwerpen!$A$17,IF(SUM(Onderwerpen!$B$4:$B$17)+14=A104,Onderwerpen!$A$18,IF(SUM(Onderwerpen!$B$4:$B$18)+15=A104,Onderwerpen!$A$19,IF(SUM(Onderwerpen!$B$4:$B$19)+16=A104,Onderwerpen!$A$20,IF(SUM(Onderwerpen!$B$4:$B$20)+17=A104,Onderwerpen!$A$21,IF(SUM(Onderwerpen!$B$4:$B$21)+18=A104,Onderwerpen!$A$22,IF(SUM(Onderwerpen!$B$4:$B$22)+19=A104,Onderwerpen!$A$23,IFERROR((IF(A104&lt;Onderwerpen!$D$4,A104,IF(AND(A104&gt;Onderwerpen!$D$4,A104&lt;Onderwerpen!$D$5),A104-1,IF(AND(A104&gt;Onderwerpen!$D$5,A104&lt;Onderwerpen!$D$6),A104-2,IF(AND(A104&gt;Onderwerpen!$D$6,A104&lt;Onderwerpen!$D$7),A104-3,IF(AND(A104&gt;Onderwerpen!$D$7,A104&lt;Onderwerpen!$D$8),A104-4,IF(AND(A104&gt;Onderwerpen!$D$8,A104&lt;Onderwerpen!$D$9),A104-5,IF(AND(A104&gt;Onderwerpen!$D$9,A104&lt;Onderwerpen!$D$10),A104-6,IF(AND(A104&gt;Onderwerpen!$D$10,A104&lt;Onderwerpen!$D$11),A104-7,IF(AND(A104&gt;Onderwerpen!$D$11,A104&lt;Onderwerpen!$D$12),A104-8,IF(AND(A104&gt;Onderwerpen!$D$12,A104&lt;Onderwerpen!$D$13),A104-9,IF(AND(A104&gt;Onderwerpen!$D$13,A104&lt;Onderwerpen!$D$14),A104-10,IF(AND(A104&gt;Onderwerpen!$D$14,A104&lt;Onderwerpen!$D$15),A104-11,IF(AND(A104&gt;Onderwerpen!$D$15,A104&lt;Onderwerpen!$D$16),A104-12,IF(AND(A104&gt;Onderwerpen!$D$16,A104&lt;Onderwerpen!$D$17),A104-13,IF(AND(A104&gt;Onderwerpen!$D$17,A104&lt;Onderwerpen!$D$18),A104-14,IF(AND(A104&gt;Onderwerpen!$D$18,A104&lt;Onderwerpen!$D$19),A104-15,IF(AND(A104&gt;Onderwerpen!$D$19,A104&lt;Onderwerpen!$D$20),A104-16,IF(AND(A104&gt;Onderwerpen!$D$20,A104&lt;Onderwerpen!$D$21),A104-17,IF(AND(A104&gt;Onderwerpen!$D$21,A104&lt;Onderwerpen!$D$22),A104-18,IF(A104&gt;Onderwerpen!$D$22,A104-19,"X"))))))))))))))))))))),""))))))))))))))))))))</f>
        <v/>
      </c>
      <c r="D104" s="30" t="str">
        <f>IF(B104="",""&amp;C104,LEFT(B104,FIND(" ",B104)-1)&amp;"."&amp;COUNTIF($B$8:B104,B104))</f>
        <v/>
      </c>
      <c r="E104" s="31"/>
      <c r="F104" s="32"/>
      <c r="G104" s="32"/>
      <c r="H104" s="32"/>
      <c r="I104" s="33"/>
      <c r="J104" s="34" t="str">
        <f t="shared" si="5"/>
        <v/>
      </c>
      <c r="K104" s="15"/>
      <c r="L104" s="32"/>
      <c r="M104" s="32"/>
      <c r="N104" s="32"/>
      <c r="O104" s="33"/>
      <c r="P104" s="34" t="str">
        <f t="shared" si="6"/>
        <v/>
      </c>
      <c r="Q104" s="15"/>
      <c r="R104" s="32"/>
      <c r="S104" s="32"/>
      <c r="T104" s="32"/>
      <c r="U104" s="33"/>
      <c r="V104" s="34" t="str">
        <f t="shared" si="7"/>
        <v/>
      </c>
      <c r="W104" s="15"/>
      <c r="X104" s="32"/>
      <c r="Y104" s="32"/>
      <c r="Z104" s="32"/>
      <c r="AA104" s="33"/>
      <c r="AB104" s="34" t="str">
        <f t="shared" si="8"/>
        <v/>
      </c>
      <c r="AC104" s="15"/>
      <c r="AD104" s="32"/>
      <c r="AE104" s="32"/>
      <c r="AF104" s="32"/>
      <c r="AG104" s="33"/>
      <c r="AH104" s="34" t="str">
        <f t="shared" si="9"/>
        <v/>
      </c>
      <c r="AI104" s="15"/>
    </row>
    <row r="105" spans="1:35" x14ac:dyDescent="0.25">
      <c r="A105" s="10" t="str">
        <f>IFERROR(IF(A104=Onderwerpen!$C$23+19,"",A104+1),"")</f>
        <v/>
      </c>
      <c r="B105" s="10" t="str">
        <f>IF(C105&lt;=Onderwerpen!$C$4,Onderwerpen!$A$4,IF(C105&lt;=Onderwerpen!$C$5,Onderwerpen!$A$5,IF(C105&lt;=Onderwerpen!$C$6,Onderwerpen!$A$6,IF(C105&lt;=Onderwerpen!$C$7,Onderwerpen!$A$7,IF(C105&lt;=Onderwerpen!$C$8,Onderwerpen!$A$8,IF(C105&lt;=Onderwerpen!$C$9,Onderwerpen!$A$9,IF(C105&lt;=Onderwerpen!C$10,Onderwerpen!$A$10,IF(C105&lt;=Onderwerpen!C$11,Onderwerpen!$A$11,IF(C105&lt;=Onderwerpen!C$12,Onderwerpen!$A$12,IF(C105&lt;=Onderwerpen!C$13,Onderwerpen!$A$13,IF(C105&lt;=Onderwerpen!$C$14,Onderwerpen!$A$14,IF(C105&lt;=Onderwerpen!$C$15,Onderwerpen!$A$15,IF(C105&lt;=Onderwerpen!$C$16,Onderwerpen!$A$16,IF(C105&lt;=Onderwerpen!$C$17,Onderwerpen!$A$17,IF(C105&lt;=Onderwerpen!$C$18,Onderwerpen!$A$18,IF(C105&lt;=Onderwerpen!$C$19,Onderwerpen!$A$19,IF(C105&lt;=Onderwerpen!$C$20,Onderwerpen!$A$20,IF(C105&lt;=Onderwerpen!$C$21,Onderwerpen!$A$21,IF(C105&lt;=Onderwerpen!$C$22,Onderwerpen!$A$22,IF(C105&lt;=Onderwerpen!$C$23,Onderwerpen!$A$22,""))))))))))))))))))))</f>
        <v/>
      </c>
      <c r="C105" s="29" t="str">
        <f>IF(Onderwerpen!$B$4+1=A105,Onderwerpen!$A$5,IF(SUM(Onderwerpen!$B$4:$B$5)+2=A105,Onderwerpen!$A$6,IF(SUM(Onderwerpen!$B$4:$B$6)+3=A105,Onderwerpen!$A$7,IF(SUM(Onderwerpen!$B$4:$B$7)+4=A105,Onderwerpen!$A$8,IF(SUM(Onderwerpen!$B$4:$B$8)+5=A105,Onderwerpen!$A$9,IF(SUM(Onderwerpen!$B$4:$B$9)+6=A105,Onderwerpen!$A$10,IF(SUM(Onderwerpen!$B$4:$B$10)+7=A105,Onderwerpen!$A$11,IF(SUM(Onderwerpen!$B$4:$B$11)+8=A105,Onderwerpen!$A$12,IF(SUM(Onderwerpen!$B$4:$B$12)+9=A105,Onderwerpen!$A$13,IF(SUM(Onderwerpen!$B$4:$B$13)+10=A105,Onderwerpen!$A$14,IF(SUM(Onderwerpen!$B$4:$B$14)+11=A105,Onderwerpen!$A$15,IF(SUM(Onderwerpen!$B$4:$B$15)+12=A105,Onderwerpen!$A$16,IF(SUM(Onderwerpen!$B$4:$B$16)+13=A105,Onderwerpen!$A$17,IF(SUM(Onderwerpen!$B$4:$B$17)+14=A105,Onderwerpen!$A$18,IF(SUM(Onderwerpen!$B$4:$B$18)+15=A105,Onderwerpen!$A$19,IF(SUM(Onderwerpen!$B$4:$B$19)+16=A105,Onderwerpen!$A$20,IF(SUM(Onderwerpen!$B$4:$B$20)+17=A105,Onderwerpen!$A$21,IF(SUM(Onderwerpen!$B$4:$B$21)+18=A105,Onderwerpen!$A$22,IF(SUM(Onderwerpen!$B$4:$B$22)+19=A105,Onderwerpen!$A$23,IFERROR((IF(A105&lt;Onderwerpen!$D$4,A105,IF(AND(A105&gt;Onderwerpen!$D$4,A105&lt;Onderwerpen!$D$5),A105-1,IF(AND(A105&gt;Onderwerpen!$D$5,A105&lt;Onderwerpen!$D$6),A105-2,IF(AND(A105&gt;Onderwerpen!$D$6,A105&lt;Onderwerpen!$D$7),A105-3,IF(AND(A105&gt;Onderwerpen!$D$7,A105&lt;Onderwerpen!$D$8),A105-4,IF(AND(A105&gt;Onderwerpen!$D$8,A105&lt;Onderwerpen!$D$9),A105-5,IF(AND(A105&gt;Onderwerpen!$D$9,A105&lt;Onderwerpen!$D$10),A105-6,IF(AND(A105&gt;Onderwerpen!$D$10,A105&lt;Onderwerpen!$D$11),A105-7,IF(AND(A105&gt;Onderwerpen!$D$11,A105&lt;Onderwerpen!$D$12),A105-8,IF(AND(A105&gt;Onderwerpen!$D$12,A105&lt;Onderwerpen!$D$13),A105-9,IF(AND(A105&gt;Onderwerpen!$D$13,A105&lt;Onderwerpen!$D$14),A105-10,IF(AND(A105&gt;Onderwerpen!$D$14,A105&lt;Onderwerpen!$D$15),A105-11,IF(AND(A105&gt;Onderwerpen!$D$15,A105&lt;Onderwerpen!$D$16),A105-12,IF(AND(A105&gt;Onderwerpen!$D$16,A105&lt;Onderwerpen!$D$17),A105-13,IF(AND(A105&gt;Onderwerpen!$D$17,A105&lt;Onderwerpen!$D$18),A105-14,IF(AND(A105&gt;Onderwerpen!$D$18,A105&lt;Onderwerpen!$D$19),A105-15,IF(AND(A105&gt;Onderwerpen!$D$19,A105&lt;Onderwerpen!$D$20),A105-16,IF(AND(A105&gt;Onderwerpen!$D$20,A105&lt;Onderwerpen!$D$21),A105-17,IF(AND(A105&gt;Onderwerpen!$D$21,A105&lt;Onderwerpen!$D$22),A105-18,IF(A105&gt;Onderwerpen!$D$22,A105-19,"X"))))))))))))))))))))),""))))))))))))))))))))</f>
        <v/>
      </c>
      <c r="D105" s="30" t="str">
        <f>IF(B105="",""&amp;C105,LEFT(B105,FIND(" ",B105)-1)&amp;"."&amp;COUNTIF($B$8:B105,B105))</f>
        <v/>
      </c>
      <c r="E105" s="31"/>
      <c r="F105" s="32"/>
      <c r="G105" s="32"/>
      <c r="H105" s="32"/>
      <c r="I105" s="33"/>
      <c r="J105" s="34" t="str">
        <f t="shared" si="5"/>
        <v/>
      </c>
      <c r="K105" s="15"/>
      <c r="L105" s="32"/>
      <c r="M105" s="32"/>
      <c r="N105" s="32"/>
      <c r="O105" s="33"/>
      <c r="P105" s="34" t="str">
        <f t="shared" si="6"/>
        <v/>
      </c>
      <c r="Q105" s="15"/>
      <c r="R105" s="32"/>
      <c r="S105" s="32"/>
      <c r="T105" s="32"/>
      <c r="U105" s="33"/>
      <c r="V105" s="34" t="str">
        <f t="shared" si="7"/>
        <v/>
      </c>
      <c r="W105" s="15"/>
      <c r="X105" s="32"/>
      <c r="Y105" s="32"/>
      <c r="Z105" s="32"/>
      <c r="AA105" s="33"/>
      <c r="AB105" s="34" t="str">
        <f t="shared" si="8"/>
        <v/>
      </c>
      <c r="AC105" s="15"/>
      <c r="AD105" s="32"/>
      <c r="AE105" s="32"/>
      <c r="AF105" s="32"/>
      <c r="AG105" s="33"/>
      <c r="AH105" s="34" t="str">
        <f t="shared" si="9"/>
        <v/>
      </c>
      <c r="AI105" s="15"/>
    </row>
    <row r="106" spans="1:35" x14ac:dyDescent="0.25">
      <c r="A106" s="10" t="str">
        <f>IFERROR(IF(A105=Onderwerpen!$C$23+19,"",A105+1),"")</f>
        <v/>
      </c>
      <c r="B106" s="10" t="str">
        <f>IF(C106&lt;=Onderwerpen!$C$4,Onderwerpen!$A$4,IF(C106&lt;=Onderwerpen!$C$5,Onderwerpen!$A$5,IF(C106&lt;=Onderwerpen!$C$6,Onderwerpen!$A$6,IF(C106&lt;=Onderwerpen!$C$7,Onderwerpen!$A$7,IF(C106&lt;=Onderwerpen!$C$8,Onderwerpen!$A$8,IF(C106&lt;=Onderwerpen!$C$9,Onderwerpen!$A$9,IF(C106&lt;=Onderwerpen!C$10,Onderwerpen!$A$10,IF(C106&lt;=Onderwerpen!C$11,Onderwerpen!$A$11,IF(C106&lt;=Onderwerpen!C$12,Onderwerpen!$A$12,IF(C106&lt;=Onderwerpen!C$13,Onderwerpen!$A$13,IF(C106&lt;=Onderwerpen!$C$14,Onderwerpen!$A$14,IF(C106&lt;=Onderwerpen!$C$15,Onderwerpen!$A$15,IF(C106&lt;=Onderwerpen!$C$16,Onderwerpen!$A$16,IF(C106&lt;=Onderwerpen!$C$17,Onderwerpen!$A$17,IF(C106&lt;=Onderwerpen!$C$18,Onderwerpen!$A$18,IF(C106&lt;=Onderwerpen!$C$19,Onderwerpen!$A$19,IF(C106&lt;=Onderwerpen!$C$20,Onderwerpen!$A$20,IF(C106&lt;=Onderwerpen!$C$21,Onderwerpen!$A$21,IF(C106&lt;=Onderwerpen!$C$22,Onderwerpen!$A$22,IF(C106&lt;=Onderwerpen!$C$23,Onderwerpen!$A$22,""))))))))))))))))))))</f>
        <v/>
      </c>
      <c r="C106" s="29" t="str">
        <f>IF(Onderwerpen!$B$4+1=A106,Onderwerpen!$A$5,IF(SUM(Onderwerpen!$B$4:$B$5)+2=A106,Onderwerpen!$A$6,IF(SUM(Onderwerpen!$B$4:$B$6)+3=A106,Onderwerpen!$A$7,IF(SUM(Onderwerpen!$B$4:$B$7)+4=A106,Onderwerpen!$A$8,IF(SUM(Onderwerpen!$B$4:$B$8)+5=A106,Onderwerpen!$A$9,IF(SUM(Onderwerpen!$B$4:$B$9)+6=A106,Onderwerpen!$A$10,IF(SUM(Onderwerpen!$B$4:$B$10)+7=A106,Onderwerpen!$A$11,IF(SUM(Onderwerpen!$B$4:$B$11)+8=A106,Onderwerpen!$A$12,IF(SUM(Onderwerpen!$B$4:$B$12)+9=A106,Onderwerpen!$A$13,IF(SUM(Onderwerpen!$B$4:$B$13)+10=A106,Onderwerpen!$A$14,IF(SUM(Onderwerpen!$B$4:$B$14)+11=A106,Onderwerpen!$A$15,IF(SUM(Onderwerpen!$B$4:$B$15)+12=A106,Onderwerpen!$A$16,IF(SUM(Onderwerpen!$B$4:$B$16)+13=A106,Onderwerpen!$A$17,IF(SUM(Onderwerpen!$B$4:$B$17)+14=A106,Onderwerpen!$A$18,IF(SUM(Onderwerpen!$B$4:$B$18)+15=A106,Onderwerpen!$A$19,IF(SUM(Onderwerpen!$B$4:$B$19)+16=A106,Onderwerpen!$A$20,IF(SUM(Onderwerpen!$B$4:$B$20)+17=A106,Onderwerpen!$A$21,IF(SUM(Onderwerpen!$B$4:$B$21)+18=A106,Onderwerpen!$A$22,IF(SUM(Onderwerpen!$B$4:$B$22)+19=A106,Onderwerpen!$A$23,IFERROR((IF(A106&lt;Onderwerpen!$D$4,A106,IF(AND(A106&gt;Onderwerpen!$D$4,A106&lt;Onderwerpen!$D$5),A106-1,IF(AND(A106&gt;Onderwerpen!$D$5,A106&lt;Onderwerpen!$D$6),A106-2,IF(AND(A106&gt;Onderwerpen!$D$6,A106&lt;Onderwerpen!$D$7),A106-3,IF(AND(A106&gt;Onderwerpen!$D$7,A106&lt;Onderwerpen!$D$8),A106-4,IF(AND(A106&gt;Onderwerpen!$D$8,A106&lt;Onderwerpen!$D$9),A106-5,IF(AND(A106&gt;Onderwerpen!$D$9,A106&lt;Onderwerpen!$D$10),A106-6,IF(AND(A106&gt;Onderwerpen!$D$10,A106&lt;Onderwerpen!$D$11),A106-7,IF(AND(A106&gt;Onderwerpen!$D$11,A106&lt;Onderwerpen!$D$12),A106-8,IF(AND(A106&gt;Onderwerpen!$D$12,A106&lt;Onderwerpen!$D$13),A106-9,IF(AND(A106&gt;Onderwerpen!$D$13,A106&lt;Onderwerpen!$D$14),A106-10,IF(AND(A106&gt;Onderwerpen!$D$14,A106&lt;Onderwerpen!$D$15),A106-11,IF(AND(A106&gt;Onderwerpen!$D$15,A106&lt;Onderwerpen!$D$16),A106-12,IF(AND(A106&gt;Onderwerpen!$D$16,A106&lt;Onderwerpen!$D$17),A106-13,IF(AND(A106&gt;Onderwerpen!$D$17,A106&lt;Onderwerpen!$D$18),A106-14,IF(AND(A106&gt;Onderwerpen!$D$18,A106&lt;Onderwerpen!$D$19),A106-15,IF(AND(A106&gt;Onderwerpen!$D$19,A106&lt;Onderwerpen!$D$20),A106-16,IF(AND(A106&gt;Onderwerpen!$D$20,A106&lt;Onderwerpen!$D$21),A106-17,IF(AND(A106&gt;Onderwerpen!$D$21,A106&lt;Onderwerpen!$D$22),A106-18,IF(A106&gt;Onderwerpen!$D$22,A106-19,"X"))))))))))))))))))))),""))))))))))))))))))))</f>
        <v/>
      </c>
      <c r="D106" s="30" t="str">
        <f>IF(B106="",""&amp;C106,LEFT(B106,FIND(" ",B106)-1)&amp;"."&amp;COUNTIF($B$8:B106,B106))</f>
        <v/>
      </c>
      <c r="E106" s="31"/>
      <c r="F106" s="32"/>
      <c r="G106" s="32"/>
      <c r="H106" s="32"/>
      <c r="I106" s="33"/>
      <c r="J106" s="34" t="str">
        <f t="shared" si="5"/>
        <v/>
      </c>
      <c r="K106" s="15"/>
      <c r="L106" s="32"/>
      <c r="M106" s="32"/>
      <c r="N106" s="32"/>
      <c r="O106" s="33"/>
      <c r="P106" s="34" t="str">
        <f t="shared" si="6"/>
        <v/>
      </c>
      <c r="Q106" s="15"/>
      <c r="R106" s="32"/>
      <c r="S106" s="32"/>
      <c r="T106" s="32"/>
      <c r="U106" s="33"/>
      <c r="V106" s="34" t="str">
        <f t="shared" si="7"/>
        <v/>
      </c>
      <c r="W106" s="15"/>
      <c r="X106" s="32"/>
      <c r="Y106" s="32"/>
      <c r="Z106" s="32"/>
      <c r="AA106" s="33"/>
      <c r="AB106" s="34" t="str">
        <f t="shared" si="8"/>
        <v/>
      </c>
      <c r="AC106" s="15"/>
      <c r="AD106" s="32"/>
      <c r="AE106" s="32"/>
      <c r="AF106" s="32"/>
      <c r="AG106" s="33"/>
      <c r="AH106" s="34" t="str">
        <f t="shared" si="9"/>
        <v/>
      </c>
      <c r="AI106" s="15"/>
    </row>
    <row r="107" spans="1:35" x14ac:dyDescent="0.25">
      <c r="A107" s="10" t="str">
        <f>IFERROR(IF(A106=Onderwerpen!$C$23+19,"",A106+1),"")</f>
        <v/>
      </c>
      <c r="B107" s="10" t="str">
        <f>IF(C107&lt;=Onderwerpen!$C$4,Onderwerpen!$A$4,IF(C107&lt;=Onderwerpen!$C$5,Onderwerpen!$A$5,IF(C107&lt;=Onderwerpen!$C$6,Onderwerpen!$A$6,IF(C107&lt;=Onderwerpen!$C$7,Onderwerpen!$A$7,IF(C107&lt;=Onderwerpen!$C$8,Onderwerpen!$A$8,IF(C107&lt;=Onderwerpen!$C$9,Onderwerpen!$A$9,IF(C107&lt;=Onderwerpen!C$10,Onderwerpen!$A$10,IF(C107&lt;=Onderwerpen!C$11,Onderwerpen!$A$11,IF(C107&lt;=Onderwerpen!C$12,Onderwerpen!$A$12,IF(C107&lt;=Onderwerpen!C$13,Onderwerpen!$A$13,IF(C107&lt;=Onderwerpen!$C$14,Onderwerpen!$A$14,IF(C107&lt;=Onderwerpen!$C$15,Onderwerpen!$A$15,IF(C107&lt;=Onderwerpen!$C$16,Onderwerpen!$A$16,IF(C107&lt;=Onderwerpen!$C$17,Onderwerpen!$A$17,IF(C107&lt;=Onderwerpen!$C$18,Onderwerpen!$A$18,IF(C107&lt;=Onderwerpen!$C$19,Onderwerpen!$A$19,IF(C107&lt;=Onderwerpen!$C$20,Onderwerpen!$A$20,IF(C107&lt;=Onderwerpen!$C$21,Onderwerpen!$A$21,IF(C107&lt;=Onderwerpen!$C$22,Onderwerpen!$A$22,IF(C107&lt;=Onderwerpen!$C$23,Onderwerpen!$A$22,""))))))))))))))))))))</f>
        <v/>
      </c>
      <c r="C107" s="29" t="str">
        <f>IF(Onderwerpen!$B$4+1=A107,Onderwerpen!$A$5,IF(SUM(Onderwerpen!$B$4:$B$5)+2=A107,Onderwerpen!$A$6,IF(SUM(Onderwerpen!$B$4:$B$6)+3=A107,Onderwerpen!$A$7,IF(SUM(Onderwerpen!$B$4:$B$7)+4=A107,Onderwerpen!$A$8,IF(SUM(Onderwerpen!$B$4:$B$8)+5=A107,Onderwerpen!$A$9,IF(SUM(Onderwerpen!$B$4:$B$9)+6=A107,Onderwerpen!$A$10,IF(SUM(Onderwerpen!$B$4:$B$10)+7=A107,Onderwerpen!$A$11,IF(SUM(Onderwerpen!$B$4:$B$11)+8=A107,Onderwerpen!$A$12,IF(SUM(Onderwerpen!$B$4:$B$12)+9=A107,Onderwerpen!$A$13,IF(SUM(Onderwerpen!$B$4:$B$13)+10=A107,Onderwerpen!$A$14,IF(SUM(Onderwerpen!$B$4:$B$14)+11=A107,Onderwerpen!$A$15,IF(SUM(Onderwerpen!$B$4:$B$15)+12=A107,Onderwerpen!$A$16,IF(SUM(Onderwerpen!$B$4:$B$16)+13=A107,Onderwerpen!$A$17,IF(SUM(Onderwerpen!$B$4:$B$17)+14=A107,Onderwerpen!$A$18,IF(SUM(Onderwerpen!$B$4:$B$18)+15=A107,Onderwerpen!$A$19,IF(SUM(Onderwerpen!$B$4:$B$19)+16=A107,Onderwerpen!$A$20,IF(SUM(Onderwerpen!$B$4:$B$20)+17=A107,Onderwerpen!$A$21,IF(SUM(Onderwerpen!$B$4:$B$21)+18=A107,Onderwerpen!$A$22,IF(SUM(Onderwerpen!$B$4:$B$22)+19=A107,Onderwerpen!$A$23,IFERROR((IF(A107&lt;Onderwerpen!$D$4,A107,IF(AND(A107&gt;Onderwerpen!$D$4,A107&lt;Onderwerpen!$D$5),A107-1,IF(AND(A107&gt;Onderwerpen!$D$5,A107&lt;Onderwerpen!$D$6),A107-2,IF(AND(A107&gt;Onderwerpen!$D$6,A107&lt;Onderwerpen!$D$7),A107-3,IF(AND(A107&gt;Onderwerpen!$D$7,A107&lt;Onderwerpen!$D$8),A107-4,IF(AND(A107&gt;Onderwerpen!$D$8,A107&lt;Onderwerpen!$D$9),A107-5,IF(AND(A107&gt;Onderwerpen!$D$9,A107&lt;Onderwerpen!$D$10),A107-6,IF(AND(A107&gt;Onderwerpen!$D$10,A107&lt;Onderwerpen!$D$11),A107-7,IF(AND(A107&gt;Onderwerpen!$D$11,A107&lt;Onderwerpen!$D$12),A107-8,IF(AND(A107&gt;Onderwerpen!$D$12,A107&lt;Onderwerpen!$D$13),A107-9,IF(AND(A107&gt;Onderwerpen!$D$13,A107&lt;Onderwerpen!$D$14),A107-10,IF(AND(A107&gt;Onderwerpen!$D$14,A107&lt;Onderwerpen!$D$15),A107-11,IF(AND(A107&gt;Onderwerpen!$D$15,A107&lt;Onderwerpen!$D$16),A107-12,IF(AND(A107&gt;Onderwerpen!$D$16,A107&lt;Onderwerpen!$D$17),A107-13,IF(AND(A107&gt;Onderwerpen!$D$17,A107&lt;Onderwerpen!$D$18),A107-14,IF(AND(A107&gt;Onderwerpen!$D$18,A107&lt;Onderwerpen!$D$19),A107-15,IF(AND(A107&gt;Onderwerpen!$D$19,A107&lt;Onderwerpen!$D$20),A107-16,IF(AND(A107&gt;Onderwerpen!$D$20,A107&lt;Onderwerpen!$D$21),A107-17,IF(AND(A107&gt;Onderwerpen!$D$21,A107&lt;Onderwerpen!$D$22),A107-18,IF(A107&gt;Onderwerpen!$D$22,A107-19,"X"))))))))))))))))))))),""))))))))))))))))))))</f>
        <v/>
      </c>
      <c r="D107" s="30" t="str">
        <f>IF(B107="",""&amp;C107,LEFT(B107,FIND(" ",B107)-1)&amp;"."&amp;COUNTIF($B$8:B107,B107))</f>
        <v/>
      </c>
      <c r="E107" s="31"/>
      <c r="F107" s="32"/>
      <c r="G107" s="32"/>
      <c r="H107" s="32"/>
      <c r="I107" s="33"/>
      <c r="J107" s="34" t="str">
        <f t="shared" si="5"/>
        <v/>
      </c>
      <c r="K107" s="15"/>
      <c r="L107" s="32"/>
      <c r="M107" s="32"/>
      <c r="N107" s="32"/>
      <c r="O107" s="33"/>
      <c r="P107" s="34" t="str">
        <f t="shared" si="6"/>
        <v/>
      </c>
      <c r="Q107" s="15"/>
      <c r="R107" s="32"/>
      <c r="S107" s="32"/>
      <c r="T107" s="32"/>
      <c r="U107" s="33"/>
      <c r="V107" s="34" t="str">
        <f t="shared" si="7"/>
        <v/>
      </c>
      <c r="W107" s="15"/>
      <c r="X107" s="32"/>
      <c r="Y107" s="32"/>
      <c r="Z107" s="32"/>
      <c r="AA107" s="33"/>
      <c r="AB107" s="34" t="str">
        <f t="shared" si="8"/>
        <v/>
      </c>
      <c r="AC107" s="15"/>
      <c r="AD107" s="32"/>
      <c r="AE107" s="32"/>
      <c r="AF107" s="32"/>
      <c r="AG107" s="33"/>
      <c r="AH107" s="34" t="str">
        <f t="shared" si="9"/>
        <v/>
      </c>
      <c r="AI107" s="15"/>
    </row>
    <row r="108" spans="1:35" x14ac:dyDescent="0.25">
      <c r="A108" s="10" t="str">
        <f>IFERROR(IF(A107=Onderwerpen!$C$23+19,"",A107+1),"")</f>
        <v/>
      </c>
      <c r="B108" s="10" t="str">
        <f>IF(C108&lt;=Onderwerpen!$C$4,Onderwerpen!$A$4,IF(C108&lt;=Onderwerpen!$C$5,Onderwerpen!$A$5,IF(C108&lt;=Onderwerpen!$C$6,Onderwerpen!$A$6,IF(C108&lt;=Onderwerpen!$C$7,Onderwerpen!$A$7,IF(C108&lt;=Onderwerpen!$C$8,Onderwerpen!$A$8,IF(C108&lt;=Onderwerpen!$C$9,Onderwerpen!$A$9,IF(C108&lt;=Onderwerpen!C$10,Onderwerpen!$A$10,IF(C108&lt;=Onderwerpen!C$11,Onderwerpen!$A$11,IF(C108&lt;=Onderwerpen!C$12,Onderwerpen!$A$12,IF(C108&lt;=Onderwerpen!C$13,Onderwerpen!$A$13,IF(C108&lt;=Onderwerpen!$C$14,Onderwerpen!$A$14,IF(C108&lt;=Onderwerpen!$C$15,Onderwerpen!$A$15,IF(C108&lt;=Onderwerpen!$C$16,Onderwerpen!$A$16,IF(C108&lt;=Onderwerpen!$C$17,Onderwerpen!$A$17,IF(C108&lt;=Onderwerpen!$C$18,Onderwerpen!$A$18,IF(C108&lt;=Onderwerpen!$C$19,Onderwerpen!$A$19,IF(C108&lt;=Onderwerpen!$C$20,Onderwerpen!$A$20,IF(C108&lt;=Onderwerpen!$C$21,Onderwerpen!$A$21,IF(C108&lt;=Onderwerpen!$C$22,Onderwerpen!$A$22,IF(C108&lt;=Onderwerpen!$C$23,Onderwerpen!$A$22,""))))))))))))))))))))</f>
        <v/>
      </c>
      <c r="C108" s="29" t="str">
        <f>IF(Onderwerpen!$B$4+1=A108,Onderwerpen!$A$5,IF(SUM(Onderwerpen!$B$4:$B$5)+2=A108,Onderwerpen!$A$6,IF(SUM(Onderwerpen!$B$4:$B$6)+3=A108,Onderwerpen!$A$7,IF(SUM(Onderwerpen!$B$4:$B$7)+4=A108,Onderwerpen!$A$8,IF(SUM(Onderwerpen!$B$4:$B$8)+5=A108,Onderwerpen!$A$9,IF(SUM(Onderwerpen!$B$4:$B$9)+6=A108,Onderwerpen!$A$10,IF(SUM(Onderwerpen!$B$4:$B$10)+7=A108,Onderwerpen!$A$11,IF(SUM(Onderwerpen!$B$4:$B$11)+8=A108,Onderwerpen!$A$12,IF(SUM(Onderwerpen!$B$4:$B$12)+9=A108,Onderwerpen!$A$13,IF(SUM(Onderwerpen!$B$4:$B$13)+10=A108,Onderwerpen!$A$14,IF(SUM(Onderwerpen!$B$4:$B$14)+11=A108,Onderwerpen!$A$15,IF(SUM(Onderwerpen!$B$4:$B$15)+12=A108,Onderwerpen!$A$16,IF(SUM(Onderwerpen!$B$4:$B$16)+13=A108,Onderwerpen!$A$17,IF(SUM(Onderwerpen!$B$4:$B$17)+14=A108,Onderwerpen!$A$18,IF(SUM(Onderwerpen!$B$4:$B$18)+15=A108,Onderwerpen!$A$19,IF(SUM(Onderwerpen!$B$4:$B$19)+16=A108,Onderwerpen!$A$20,IF(SUM(Onderwerpen!$B$4:$B$20)+17=A108,Onderwerpen!$A$21,IF(SUM(Onderwerpen!$B$4:$B$21)+18=A108,Onderwerpen!$A$22,IF(SUM(Onderwerpen!$B$4:$B$22)+19=A108,Onderwerpen!$A$23,IFERROR((IF(A108&lt;Onderwerpen!$D$4,A108,IF(AND(A108&gt;Onderwerpen!$D$4,A108&lt;Onderwerpen!$D$5),A108-1,IF(AND(A108&gt;Onderwerpen!$D$5,A108&lt;Onderwerpen!$D$6),A108-2,IF(AND(A108&gt;Onderwerpen!$D$6,A108&lt;Onderwerpen!$D$7),A108-3,IF(AND(A108&gt;Onderwerpen!$D$7,A108&lt;Onderwerpen!$D$8),A108-4,IF(AND(A108&gt;Onderwerpen!$D$8,A108&lt;Onderwerpen!$D$9),A108-5,IF(AND(A108&gt;Onderwerpen!$D$9,A108&lt;Onderwerpen!$D$10),A108-6,IF(AND(A108&gt;Onderwerpen!$D$10,A108&lt;Onderwerpen!$D$11),A108-7,IF(AND(A108&gt;Onderwerpen!$D$11,A108&lt;Onderwerpen!$D$12),A108-8,IF(AND(A108&gt;Onderwerpen!$D$12,A108&lt;Onderwerpen!$D$13),A108-9,IF(AND(A108&gt;Onderwerpen!$D$13,A108&lt;Onderwerpen!$D$14),A108-10,IF(AND(A108&gt;Onderwerpen!$D$14,A108&lt;Onderwerpen!$D$15),A108-11,IF(AND(A108&gt;Onderwerpen!$D$15,A108&lt;Onderwerpen!$D$16),A108-12,IF(AND(A108&gt;Onderwerpen!$D$16,A108&lt;Onderwerpen!$D$17),A108-13,IF(AND(A108&gt;Onderwerpen!$D$17,A108&lt;Onderwerpen!$D$18),A108-14,IF(AND(A108&gt;Onderwerpen!$D$18,A108&lt;Onderwerpen!$D$19),A108-15,IF(AND(A108&gt;Onderwerpen!$D$19,A108&lt;Onderwerpen!$D$20),A108-16,IF(AND(A108&gt;Onderwerpen!$D$20,A108&lt;Onderwerpen!$D$21),A108-17,IF(AND(A108&gt;Onderwerpen!$D$21,A108&lt;Onderwerpen!$D$22),A108-18,IF(A108&gt;Onderwerpen!$D$22,A108-19,"X"))))))))))))))))))))),""))))))))))))))))))))</f>
        <v/>
      </c>
      <c r="D108" s="30" t="str">
        <f>IF(B108="",""&amp;C108,LEFT(B108,FIND(" ",B108)-1)&amp;"."&amp;COUNTIF($B$8:B108,B108))</f>
        <v/>
      </c>
      <c r="E108" s="31"/>
      <c r="F108" s="32"/>
      <c r="G108" s="32"/>
      <c r="H108" s="32"/>
      <c r="I108" s="33"/>
      <c r="J108" s="34" t="str">
        <f t="shared" si="5"/>
        <v/>
      </c>
      <c r="K108" s="15"/>
      <c r="L108" s="32"/>
      <c r="M108" s="32"/>
      <c r="N108" s="32"/>
      <c r="O108" s="33"/>
      <c r="P108" s="34" t="str">
        <f t="shared" si="6"/>
        <v/>
      </c>
      <c r="Q108" s="15"/>
      <c r="R108" s="32"/>
      <c r="S108" s="32"/>
      <c r="T108" s="32"/>
      <c r="U108" s="33"/>
      <c r="V108" s="34" t="str">
        <f t="shared" si="7"/>
        <v/>
      </c>
      <c r="W108" s="15"/>
      <c r="X108" s="32"/>
      <c r="Y108" s="32"/>
      <c r="Z108" s="32"/>
      <c r="AA108" s="33"/>
      <c r="AB108" s="34" t="str">
        <f t="shared" si="8"/>
        <v/>
      </c>
      <c r="AC108" s="15"/>
      <c r="AD108" s="32"/>
      <c r="AE108" s="32"/>
      <c r="AF108" s="32"/>
      <c r="AG108" s="33"/>
      <c r="AH108" s="34" t="str">
        <f t="shared" si="9"/>
        <v/>
      </c>
      <c r="AI108" s="15"/>
    </row>
    <row r="109" spans="1:35" x14ac:dyDescent="0.25">
      <c r="A109" s="10" t="str">
        <f>IFERROR(IF(A108=Onderwerpen!$C$23+19,"",A108+1),"")</f>
        <v/>
      </c>
      <c r="B109" s="10" t="str">
        <f>IF(C109&lt;=Onderwerpen!$C$4,Onderwerpen!$A$4,IF(C109&lt;=Onderwerpen!$C$5,Onderwerpen!$A$5,IF(C109&lt;=Onderwerpen!$C$6,Onderwerpen!$A$6,IF(C109&lt;=Onderwerpen!$C$7,Onderwerpen!$A$7,IF(C109&lt;=Onderwerpen!$C$8,Onderwerpen!$A$8,IF(C109&lt;=Onderwerpen!$C$9,Onderwerpen!$A$9,IF(C109&lt;=Onderwerpen!C$10,Onderwerpen!$A$10,IF(C109&lt;=Onderwerpen!C$11,Onderwerpen!$A$11,IF(C109&lt;=Onderwerpen!C$12,Onderwerpen!$A$12,IF(C109&lt;=Onderwerpen!C$13,Onderwerpen!$A$13,IF(C109&lt;=Onderwerpen!$C$14,Onderwerpen!$A$14,IF(C109&lt;=Onderwerpen!$C$15,Onderwerpen!$A$15,IF(C109&lt;=Onderwerpen!$C$16,Onderwerpen!$A$16,IF(C109&lt;=Onderwerpen!$C$17,Onderwerpen!$A$17,IF(C109&lt;=Onderwerpen!$C$18,Onderwerpen!$A$18,IF(C109&lt;=Onderwerpen!$C$19,Onderwerpen!$A$19,IF(C109&lt;=Onderwerpen!$C$20,Onderwerpen!$A$20,IF(C109&lt;=Onderwerpen!$C$21,Onderwerpen!$A$21,IF(C109&lt;=Onderwerpen!$C$22,Onderwerpen!$A$22,IF(C109&lt;=Onderwerpen!$C$23,Onderwerpen!$A$22,""))))))))))))))))))))</f>
        <v/>
      </c>
      <c r="C109" s="29" t="str">
        <f>IF(Onderwerpen!$B$4+1=A109,Onderwerpen!$A$5,IF(SUM(Onderwerpen!$B$4:$B$5)+2=A109,Onderwerpen!$A$6,IF(SUM(Onderwerpen!$B$4:$B$6)+3=A109,Onderwerpen!$A$7,IF(SUM(Onderwerpen!$B$4:$B$7)+4=A109,Onderwerpen!$A$8,IF(SUM(Onderwerpen!$B$4:$B$8)+5=A109,Onderwerpen!$A$9,IF(SUM(Onderwerpen!$B$4:$B$9)+6=A109,Onderwerpen!$A$10,IF(SUM(Onderwerpen!$B$4:$B$10)+7=A109,Onderwerpen!$A$11,IF(SUM(Onderwerpen!$B$4:$B$11)+8=A109,Onderwerpen!$A$12,IF(SUM(Onderwerpen!$B$4:$B$12)+9=A109,Onderwerpen!$A$13,IF(SUM(Onderwerpen!$B$4:$B$13)+10=A109,Onderwerpen!$A$14,IF(SUM(Onderwerpen!$B$4:$B$14)+11=A109,Onderwerpen!$A$15,IF(SUM(Onderwerpen!$B$4:$B$15)+12=A109,Onderwerpen!$A$16,IF(SUM(Onderwerpen!$B$4:$B$16)+13=A109,Onderwerpen!$A$17,IF(SUM(Onderwerpen!$B$4:$B$17)+14=A109,Onderwerpen!$A$18,IF(SUM(Onderwerpen!$B$4:$B$18)+15=A109,Onderwerpen!$A$19,IF(SUM(Onderwerpen!$B$4:$B$19)+16=A109,Onderwerpen!$A$20,IF(SUM(Onderwerpen!$B$4:$B$20)+17=A109,Onderwerpen!$A$21,IF(SUM(Onderwerpen!$B$4:$B$21)+18=A109,Onderwerpen!$A$22,IF(SUM(Onderwerpen!$B$4:$B$22)+19=A109,Onderwerpen!$A$23,IFERROR((IF(A109&lt;Onderwerpen!$D$4,A109,IF(AND(A109&gt;Onderwerpen!$D$4,A109&lt;Onderwerpen!$D$5),A109-1,IF(AND(A109&gt;Onderwerpen!$D$5,A109&lt;Onderwerpen!$D$6),A109-2,IF(AND(A109&gt;Onderwerpen!$D$6,A109&lt;Onderwerpen!$D$7),A109-3,IF(AND(A109&gt;Onderwerpen!$D$7,A109&lt;Onderwerpen!$D$8),A109-4,IF(AND(A109&gt;Onderwerpen!$D$8,A109&lt;Onderwerpen!$D$9),A109-5,IF(AND(A109&gt;Onderwerpen!$D$9,A109&lt;Onderwerpen!$D$10),A109-6,IF(AND(A109&gt;Onderwerpen!$D$10,A109&lt;Onderwerpen!$D$11),A109-7,IF(AND(A109&gt;Onderwerpen!$D$11,A109&lt;Onderwerpen!$D$12),A109-8,IF(AND(A109&gt;Onderwerpen!$D$12,A109&lt;Onderwerpen!$D$13),A109-9,IF(AND(A109&gt;Onderwerpen!$D$13,A109&lt;Onderwerpen!$D$14),A109-10,IF(AND(A109&gt;Onderwerpen!$D$14,A109&lt;Onderwerpen!$D$15),A109-11,IF(AND(A109&gt;Onderwerpen!$D$15,A109&lt;Onderwerpen!$D$16),A109-12,IF(AND(A109&gt;Onderwerpen!$D$16,A109&lt;Onderwerpen!$D$17),A109-13,IF(AND(A109&gt;Onderwerpen!$D$17,A109&lt;Onderwerpen!$D$18),A109-14,IF(AND(A109&gt;Onderwerpen!$D$18,A109&lt;Onderwerpen!$D$19),A109-15,IF(AND(A109&gt;Onderwerpen!$D$19,A109&lt;Onderwerpen!$D$20),A109-16,IF(AND(A109&gt;Onderwerpen!$D$20,A109&lt;Onderwerpen!$D$21),A109-17,IF(AND(A109&gt;Onderwerpen!$D$21,A109&lt;Onderwerpen!$D$22),A109-18,IF(A109&gt;Onderwerpen!$D$22,A109-19,"X"))))))))))))))))))))),""))))))))))))))))))))</f>
        <v/>
      </c>
      <c r="D109" s="30" t="str">
        <f>IF(B109="",""&amp;C109,LEFT(B109,FIND(" ",B109)-1)&amp;"."&amp;COUNTIF($B$8:B109,B109))</f>
        <v/>
      </c>
      <c r="E109" s="31"/>
      <c r="F109" s="32"/>
      <c r="G109" s="32"/>
      <c r="H109" s="32"/>
      <c r="I109" s="33"/>
      <c r="J109" s="34" t="str">
        <f t="shared" si="5"/>
        <v/>
      </c>
      <c r="K109" s="15"/>
      <c r="L109" s="32"/>
      <c r="M109" s="32"/>
      <c r="N109" s="32"/>
      <c r="O109" s="33"/>
      <c r="P109" s="34" t="str">
        <f t="shared" si="6"/>
        <v/>
      </c>
      <c r="Q109" s="15"/>
      <c r="R109" s="32"/>
      <c r="S109" s="32"/>
      <c r="T109" s="32"/>
      <c r="U109" s="33"/>
      <c r="V109" s="34" t="str">
        <f t="shared" si="7"/>
        <v/>
      </c>
      <c r="W109" s="15"/>
      <c r="X109" s="32"/>
      <c r="Y109" s="32"/>
      <c r="Z109" s="32"/>
      <c r="AA109" s="33"/>
      <c r="AB109" s="34" t="str">
        <f t="shared" si="8"/>
        <v/>
      </c>
      <c r="AC109" s="15"/>
      <c r="AD109" s="32"/>
      <c r="AE109" s="32"/>
      <c r="AF109" s="32"/>
      <c r="AG109" s="33"/>
      <c r="AH109" s="34" t="str">
        <f t="shared" si="9"/>
        <v/>
      </c>
      <c r="AI109" s="15"/>
    </row>
    <row r="110" spans="1:35" x14ac:dyDescent="0.25">
      <c r="A110" s="10" t="str">
        <f>IFERROR(IF(A109=Onderwerpen!$C$23+19,"",A109+1),"")</f>
        <v/>
      </c>
      <c r="B110" s="10" t="str">
        <f>IF(C110&lt;=Onderwerpen!$C$4,Onderwerpen!$A$4,IF(C110&lt;=Onderwerpen!$C$5,Onderwerpen!$A$5,IF(C110&lt;=Onderwerpen!$C$6,Onderwerpen!$A$6,IF(C110&lt;=Onderwerpen!$C$7,Onderwerpen!$A$7,IF(C110&lt;=Onderwerpen!$C$8,Onderwerpen!$A$8,IF(C110&lt;=Onderwerpen!$C$9,Onderwerpen!$A$9,IF(C110&lt;=Onderwerpen!C$10,Onderwerpen!$A$10,IF(C110&lt;=Onderwerpen!C$11,Onderwerpen!$A$11,IF(C110&lt;=Onderwerpen!C$12,Onderwerpen!$A$12,IF(C110&lt;=Onderwerpen!C$13,Onderwerpen!$A$13,IF(C110&lt;=Onderwerpen!$C$14,Onderwerpen!$A$14,IF(C110&lt;=Onderwerpen!$C$15,Onderwerpen!$A$15,IF(C110&lt;=Onderwerpen!$C$16,Onderwerpen!$A$16,IF(C110&lt;=Onderwerpen!$C$17,Onderwerpen!$A$17,IF(C110&lt;=Onderwerpen!$C$18,Onderwerpen!$A$18,IF(C110&lt;=Onderwerpen!$C$19,Onderwerpen!$A$19,IF(C110&lt;=Onderwerpen!$C$20,Onderwerpen!$A$20,IF(C110&lt;=Onderwerpen!$C$21,Onderwerpen!$A$21,IF(C110&lt;=Onderwerpen!$C$22,Onderwerpen!$A$22,IF(C110&lt;=Onderwerpen!$C$23,Onderwerpen!$A$22,""))))))))))))))))))))</f>
        <v/>
      </c>
      <c r="C110" s="29" t="str">
        <f>IF(Onderwerpen!$B$4+1=A110,Onderwerpen!$A$5,IF(SUM(Onderwerpen!$B$4:$B$5)+2=A110,Onderwerpen!$A$6,IF(SUM(Onderwerpen!$B$4:$B$6)+3=A110,Onderwerpen!$A$7,IF(SUM(Onderwerpen!$B$4:$B$7)+4=A110,Onderwerpen!$A$8,IF(SUM(Onderwerpen!$B$4:$B$8)+5=A110,Onderwerpen!$A$9,IF(SUM(Onderwerpen!$B$4:$B$9)+6=A110,Onderwerpen!$A$10,IF(SUM(Onderwerpen!$B$4:$B$10)+7=A110,Onderwerpen!$A$11,IF(SUM(Onderwerpen!$B$4:$B$11)+8=A110,Onderwerpen!$A$12,IF(SUM(Onderwerpen!$B$4:$B$12)+9=A110,Onderwerpen!$A$13,IF(SUM(Onderwerpen!$B$4:$B$13)+10=A110,Onderwerpen!$A$14,IF(SUM(Onderwerpen!$B$4:$B$14)+11=A110,Onderwerpen!$A$15,IF(SUM(Onderwerpen!$B$4:$B$15)+12=A110,Onderwerpen!$A$16,IF(SUM(Onderwerpen!$B$4:$B$16)+13=A110,Onderwerpen!$A$17,IF(SUM(Onderwerpen!$B$4:$B$17)+14=A110,Onderwerpen!$A$18,IF(SUM(Onderwerpen!$B$4:$B$18)+15=A110,Onderwerpen!$A$19,IF(SUM(Onderwerpen!$B$4:$B$19)+16=A110,Onderwerpen!$A$20,IF(SUM(Onderwerpen!$B$4:$B$20)+17=A110,Onderwerpen!$A$21,IF(SUM(Onderwerpen!$B$4:$B$21)+18=A110,Onderwerpen!$A$22,IF(SUM(Onderwerpen!$B$4:$B$22)+19=A110,Onderwerpen!$A$23,IFERROR((IF(A110&lt;Onderwerpen!$D$4,A110,IF(AND(A110&gt;Onderwerpen!$D$4,A110&lt;Onderwerpen!$D$5),A110-1,IF(AND(A110&gt;Onderwerpen!$D$5,A110&lt;Onderwerpen!$D$6),A110-2,IF(AND(A110&gt;Onderwerpen!$D$6,A110&lt;Onderwerpen!$D$7),A110-3,IF(AND(A110&gt;Onderwerpen!$D$7,A110&lt;Onderwerpen!$D$8),A110-4,IF(AND(A110&gt;Onderwerpen!$D$8,A110&lt;Onderwerpen!$D$9),A110-5,IF(AND(A110&gt;Onderwerpen!$D$9,A110&lt;Onderwerpen!$D$10),A110-6,IF(AND(A110&gt;Onderwerpen!$D$10,A110&lt;Onderwerpen!$D$11),A110-7,IF(AND(A110&gt;Onderwerpen!$D$11,A110&lt;Onderwerpen!$D$12),A110-8,IF(AND(A110&gt;Onderwerpen!$D$12,A110&lt;Onderwerpen!$D$13),A110-9,IF(AND(A110&gt;Onderwerpen!$D$13,A110&lt;Onderwerpen!$D$14),A110-10,IF(AND(A110&gt;Onderwerpen!$D$14,A110&lt;Onderwerpen!$D$15),A110-11,IF(AND(A110&gt;Onderwerpen!$D$15,A110&lt;Onderwerpen!$D$16),A110-12,IF(AND(A110&gt;Onderwerpen!$D$16,A110&lt;Onderwerpen!$D$17),A110-13,IF(AND(A110&gt;Onderwerpen!$D$17,A110&lt;Onderwerpen!$D$18),A110-14,IF(AND(A110&gt;Onderwerpen!$D$18,A110&lt;Onderwerpen!$D$19),A110-15,IF(AND(A110&gt;Onderwerpen!$D$19,A110&lt;Onderwerpen!$D$20),A110-16,IF(AND(A110&gt;Onderwerpen!$D$20,A110&lt;Onderwerpen!$D$21),A110-17,IF(AND(A110&gt;Onderwerpen!$D$21,A110&lt;Onderwerpen!$D$22),A110-18,IF(A110&gt;Onderwerpen!$D$22,A110-19,"X"))))))))))))))))))))),""))))))))))))))))))))</f>
        <v/>
      </c>
      <c r="D110" s="30" t="str">
        <f>IF(B110="",""&amp;C110,LEFT(B110,FIND(" ",B110)-1)&amp;"."&amp;COUNTIF($B$8:B110,B110))</f>
        <v/>
      </c>
      <c r="E110" s="31"/>
      <c r="F110" s="32"/>
      <c r="G110" s="32"/>
      <c r="H110" s="32"/>
      <c r="I110" s="33"/>
      <c r="J110" s="34" t="str">
        <f t="shared" si="5"/>
        <v/>
      </c>
      <c r="K110" s="15"/>
      <c r="L110" s="32"/>
      <c r="M110" s="32"/>
      <c r="N110" s="32"/>
      <c r="O110" s="33"/>
      <c r="P110" s="34" t="str">
        <f t="shared" si="6"/>
        <v/>
      </c>
      <c r="Q110" s="15"/>
      <c r="R110" s="32"/>
      <c r="S110" s="32"/>
      <c r="T110" s="32"/>
      <c r="U110" s="33"/>
      <c r="V110" s="34" t="str">
        <f t="shared" si="7"/>
        <v/>
      </c>
      <c r="W110" s="15"/>
      <c r="X110" s="32"/>
      <c r="Y110" s="32"/>
      <c r="Z110" s="32"/>
      <c r="AA110" s="33"/>
      <c r="AB110" s="34" t="str">
        <f t="shared" si="8"/>
        <v/>
      </c>
      <c r="AC110" s="15"/>
      <c r="AD110" s="32"/>
      <c r="AE110" s="32"/>
      <c r="AF110" s="32"/>
      <c r="AG110" s="33"/>
      <c r="AH110" s="34" t="str">
        <f t="shared" si="9"/>
        <v/>
      </c>
      <c r="AI110" s="15"/>
    </row>
    <row r="111" spans="1:35" x14ac:dyDescent="0.25">
      <c r="A111" s="10" t="str">
        <f>IFERROR(IF(A110=Onderwerpen!$C$23+19,"",A110+1),"")</f>
        <v/>
      </c>
      <c r="B111" s="10" t="str">
        <f>IF(C111&lt;=Onderwerpen!$C$4,Onderwerpen!$A$4,IF(C111&lt;=Onderwerpen!$C$5,Onderwerpen!$A$5,IF(C111&lt;=Onderwerpen!$C$6,Onderwerpen!$A$6,IF(C111&lt;=Onderwerpen!$C$7,Onderwerpen!$A$7,IF(C111&lt;=Onderwerpen!$C$8,Onderwerpen!$A$8,IF(C111&lt;=Onderwerpen!$C$9,Onderwerpen!$A$9,IF(C111&lt;=Onderwerpen!C$10,Onderwerpen!$A$10,IF(C111&lt;=Onderwerpen!C$11,Onderwerpen!$A$11,IF(C111&lt;=Onderwerpen!C$12,Onderwerpen!$A$12,IF(C111&lt;=Onderwerpen!C$13,Onderwerpen!$A$13,IF(C111&lt;=Onderwerpen!$C$14,Onderwerpen!$A$14,IF(C111&lt;=Onderwerpen!$C$15,Onderwerpen!$A$15,IF(C111&lt;=Onderwerpen!$C$16,Onderwerpen!$A$16,IF(C111&lt;=Onderwerpen!$C$17,Onderwerpen!$A$17,IF(C111&lt;=Onderwerpen!$C$18,Onderwerpen!$A$18,IF(C111&lt;=Onderwerpen!$C$19,Onderwerpen!$A$19,IF(C111&lt;=Onderwerpen!$C$20,Onderwerpen!$A$20,IF(C111&lt;=Onderwerpen!$C$21,Onderwerpen!$A$21,IF(C111&lt;=Onderwerpen!$C$22,Onderwerpen!$A$22,IF(C111&lt;=Onderwerpen!$C$23,Onderwerpen!$A$22,""))))))))))))))))))))</f>
        <v/>
      </c>
      <c r="C111" s="29" t="str">
        <f>IF(Onderwerpen!$B$4+1=A111,Onderwerpen!$A$5,IF(SUM(Onderwerpen!$B$4:$B$5)+2=A111,Onderwerpen!$A$6,IF(SUM(Onderwerpen!$B$4:$B$6)+3=A111,Onderwerpen!$A$7,IF(SUM(Onderwerpen!$B$4:$B$7)+4=A111,Onderwerpen!$A$8,IF(SUM(Onderwerpen!$B$4:$B$8)+5=A111,Onderwerpen!$A$9,IF(SUM(Onderwerpen!$B$4:$B$9)+6=A111,Onderwerpen!$A$10,IF(SUM(Onderwerpen!$B$4:$B$10)+7=A111,Onderwerpen!$A$11,IF(SUM(Onderwerpen!$B$4:$B$11)+8=A111,Onderwerpen!$A$12,IF(SUM(Onderwerpen!$B$4:$B$12)+9=A111,Onderwerpen!$A$13,IF(SUM(Onderwerpen!$B$4:$B$13)+10=A111,Onderwerpen!$A$14,IF(SUM(Onderwerpen!$B$4:$B$14)+11=A111,Onderwerpen!$A$15,IF(SUM(Onderwerpen!$B$4:$B$15)+12=A111,Onderwerpen!$A$16,IF(SUM(Onderwerpen!$B$4:$B$16)+13=A111,Onderwerpen!$A$17,IF(SUM(Onderwerpen!$B$4:$B$17)+14=A111,Onderwerpen!$A$18,IF(SUM(Onderwerpen!$B$4:$B$18)+15=A111,Onderwerpen!$A$19,IF(SUM(Onderwerpen!$B$4:$B$19)+16=A111,Onderwerpen!$A$20,IF(SUM(Onderwerpen!$B$4:$B$20)+17=A111,Onderwerpen!$A$21,IF(SUM(Onderwerpen!$B$4:$B$21)+18=A111,Onderwerpen!$A$22,IF(SUM(Onderwerpen!$B$4:$B$22)+19=A111,Onderwerpen!$A$23,IFERROR((IF(A111&lt;Onderwerpen!$D$4,A111,IF(AND(A111&gt;Onderwerpen!$D$4,A111&lt;Onderwerpen!$D$5),A111-1,IF(AND(A111&gt;Onderwerpen!$D$5,A111&lt;Onderwerpen!$D$6),A111-2,IF(AND(A111&gt;Onderwerpen!$D$6,A111&lt;Onderwerpen!$D$7),A111-3,IF(AND(A111&gt;Onderwerpen!$D$7,A111&lt;Onderwerpen!$D$8),A111-4,IF(AND(A111&gt;Onderwerpen!$D$8,A111&lt;Onderwerpen!$D$9),A111-5,IF(AND(A111&gt;Onderwerpen!$D$9,A111&lt;Onderwerpen!$D$10),A111-6,IF(AND(A111&gt;Onderwerpen!$D$10,A111&lt;Onderwerpen!$D$11),A111-7,IF(AND(A111&gt;Onderwerpen!$D$11,A111&lt;Onderwerpen!$D$12),A111-8,IF(AND(A111&gt;Onderwerpen!$D$12,A111&lt;Onderwerpen!$D$13),A111-9,IF(AND(A111&gt;Onderwerpen!$D$13,A111&lt;Onderwerpen!$D$14),A111-10,IF(AND(A111&gt;Onderwerpen!$D$14,A111&lt;Onderwerpen!$D$15),A111-11,IF(AND(A111&gt;Onderwerpen!$D$15,A111&lt;Onderwerpen!$D$16),A111-12,IF(AND(A111&gt;Onderwerpen!$D$16,A111&lt;Onderwerpen!$D$17),A111-13,IF(AND(A111&gt;Onderwerpen!$D$17,A111&lt;Onderwerpen!$D$18),A111-14,IF(AND(A111&gt;Onderwerpen!$D$18,A111&lt;Onderwerpen!$D$19),A111-15,IF(AND(A111&gt;Onderwerpen!$D$19,A111&lt;Onderwerpen!$D$20),A111-16,IF(AND(A111&gt;Onderwerpen!$D$20,A111&lt;Onderwerpen!$D$21),A111-17,IF(AND(A111&gt;Onderwerpen!$D$21,A111&lt;Onderwerpen!$D$22),A111-18,IF(A111&gt;Onderwerpen!$D$22,A111-19,"X"))))))))))))))))))))),""))))))))))))))))))))</f>
        <v/>
      </c>
      <c r="D111" s="30" t="str">
        <f>IF(B111="",""&amp;C111,LEFT(B111,FIND(" ",B111)-1)&amp;"."&amp;COUNTIF($B$8:B111,B111))</f>
        <v/>
      </c>
      <c r="E111" s="31"/>
      <c r="F111" s="32"/>
      <c r="G111" s="32"/>
      <c r="H111" s="32"/>
      <c r="I111" s="33"/>
      <c r="J111" s="34" t="str">
        <f t="shared" si="5"/>
        <v/>
      </c>
      <c r="K111" s="15"/>
      <c r="L111" s="32"/>
      <c r="M111" s="32"/>
      <c r="N111" s="32"/>
      <c r="O111" s="33"/>
      <c r="P111" s="34" t="str">
        <f t="shared" si="6"/>
        <v/>
      </c>
      <c r="Q111" s="15"/>
      <c r="R111" s="32"/>
      <c r="S111" s="32"/>
      <c r="T111" s="32"/>
      <c r="U111" s="33"/>
      <c r="V111" s="34" t="str">
        <f t="shared" si="7"/>
        <v/>
      </c>
      <c r="W111" s="15"/>
      <c r="X111" s="32"/>
      <c r="Y111" s="32"/>
      <c r="Z111" s="32"/>
      <c r="AA111" s="33"/>
      <c r="AB111" s="34" t="str">
        <f t="shared" si="8"/>
        <v/>
      </c>
      <c r="AC111" s="15"/>
      <c r="AD111" s="32"/>
      <c r="AE111" s="32"/>
      <c r="AF111" s="32"/>
      <c r="AG111" s="33"/>
      <c r="AH111" s="34" t="str">
        <f t="shared" si="9"/>
        <v/>
      </c>
      <c r="AI111" s="15"/>
    </row>
    <row r="112" spans="1:35" x14ac:dyDescent="0.25">
      <c r="A112" s="10" t="str">
        <f>IFERROR(IF(A111=Onderwerpen!$C$23+19,"",A111+1),"")</f>
        <v/>
      </c>
      <c r="B112" s="10" t="str">
        <f>IF(C112&lt;=Onderwerpen!$C$4,Onderwerpen!$A$4,IF(C112&lt;=Onderwerpen!$C$5,Onderwerpen!$A$5,IF(C112&lt;=Onderwerpen!$C$6,Onderwerpen!$A$6,IF(C112&lt;=Onderwerpen!$C$7,Onderwerpen!$A$7,IF(C112&lt;=Onderwerpen!$C$8,Onderwerpen!$A$8,IF(C112&lt;=Onderwerpen!$C$9,Onderwerpen!$A$9,IF(C112&lt;=Onderwerpen!C$10,Onderwerpen!$A$10,IF(C112&lt;=Onderwerpen!C$11,Onderwerpen!$A$11,IF(C112&lt;=Onderwerpen!C$12,Onderwerpen!$A$12,IF(C112&lt;=Onderwerpen!C$13,Onderwerpen!$A$13,IF(C112&lt;=Onderwerpen!$C$14,Onderwerpen!$A$14,IF(C112&lt;=Onderwerpen!$C$15,Onderwerpen!$A$15,IF(C112&lt;=Onderwerpen!$C$16,Onderwerpen!$A$16,IF(C112&lt;=Onderwerpen!$C$17,Onderwerpen!$A$17,IF(C112&lt;=Onderwerpen!$C$18,Onderwerpen!$A$18,IF(C112&lt;=Onderwerpen!$C$19,Onderwerpen!$A$19,IF(C112&lt;=Onderwerpen!$C$20,Onderwerpen!$A$20,IF(C112&lt;=Onderwerpen!$C$21,Onderwerpen!$A$21,IF(C112&lt;=Onderwerpen!$C$22,Onderwerpen!$A$22,IF(C112&lt;=Onderwerpen!$C$23,Onderwerpen!$A$22,""))))))))))))))))))))</f>
        <v/>
      </c>
      <c r="C112" s="29" t="str">
        <f>IF(Onderwerpen!$B$4+1=A112,Onderwerpen!$A$5,IF(SUM(Onderwerpen!$B$4:$B$5)+2=A112,Onderwerpen!$A$6,IF(SUM(Onderwerpen!$B$4:$B$6)+3=A112,Onderwerpen!$A$7,IF(SUM(Onderwerpen!$B$4:$B$7)+4=A112,Onderwerpen!$A$8,IF(SUM(Onderwerpen!$B$4:$B$8)+5=A112,Onderwerpen!$A$9,IF(SUM(Onderwerpen!$B$4:$B$9)+6=A112,Onderwerpen!$A$10,IF(SUM(Onderwerpen!$B$4:$B$10)+7=A112,Onderwerpen!$A$11,IF(SUM(Onderwerpen!$B$4:$B$11)+8=A112,Onderwerpen!$A$12,IF(SUM(Onderwerpen!$B$4:$B$12)+9=A112,Onderwerpen!$A$13,IF(SUM(Onderwerpen!$B$4:$B$13)+10=A112,Onderwerpen!$A$14,IF(SUM(Onderwerpen!$B$4:$B$14)+11=A112,Onderwerpen!$A$15,IF(SUM(Onderwerpen!$B$4:$B$15)+12=A112,Onderwerpen!$A$16,IF(SUM(Onderwerpen!$B$4:$B$16)+13=A112,Onderwerpen!$A$17,IF(SUM(Onderwerpen!$B$4:$B$17)+14=A112,Onderwerpen!$A$18,IF(SUM(Onderwerpen!$B$4:$B$18)+15=A112,Onderwerpen!$A$19,IF(SUM(Onderwerpen!$B$4:$B$19)+16=A112,Onderwerpen!$A$20,IF(SUM(Onderwerpen!$B$4:$B$20)+17=A112,Onderwerpen!$A$21,IF(SUM(Onderwerpen!$B$4:$B$21)+18=A112,Onderwerpen!$A$22,IF(SUM(Onderwerpen!$B$4:$B$22)+19=A112,Onderwerpen!$A$23,IFERROR((IF(A112&lt;Onderwerpen!$D$4,A112,IF(AND(A112&gt;Onderwerpen!$D$4,A112&lt;Onderwerpen!$D$5),A112-1,IF(AND(A112&gt;Onderwerpen!$D$5,A112&lt;Onderwerpen!$D$6),A112-2,IF(AND(A112&gt;Onderwerpen!$D$6,A112&lt;Onderwerpen!$D$7),A112-3,IF(AND(A112&gt;Onderwerpen!$D$7,A112&lt;Onderwerpen!$D$8),A112-4,IF(AND(A112&gt;Onderwerpen!$D$8,A112&lt;Onderwerpen!$D$9),A112-5,IF(AND(A112&gt;Onderwerpen!$D$9,A112&lt;Onderwerpen!$D$10),A112-6,IF(AND(A112&gt;Onderwerpen!$D$10,A112&lt;Onderwerpen!$D$11),A112-7,IF(AND(A112&gt;Onderwerpen!$D$11,A112&lt;Onderwerpen!$D$12),A112-8,IF(AND(A112&gt;Onderwerpen!$D$12,A112&lt;Onderwerpen!$D$13),A112-9,IF(AND(A112&gt;Onderwerpen!$D$13,A112&lt;Onderwerpen!$D$14),A112-10,IF(AND(A112&gt;Onderwerpen!$D$14,A112&lt;Onderwerpen!$D$15),A112-11,IF(AND(A112&gt;Onderwerpen!$D$15,A112&lt;Onderwerpen!$D$16),A112-12,IF(AND(A112&gt;Onderwerpen!$D$16,A112&lt;Onderwerpen!$D$17),A112-13,IF(AND(A112&gt;Onderwerpen!$D$17,A112&lt;Onderwerpen!$D$18),A112-14,IF(AND(A112&gt;Onderwerpen!$D$18,A112&lt;Onderwerpen!$D$19),A112-15,IF(AND(A112&gt;Onderwerpen!$D$19,A112&lt;Onderwerpen!$D$20),A112-16,IF(AND(A112&gt;Onderwerpen!$D$20,A112&lt;Onderwerpen!$D$21),A112-17,IF(AND(A112&gt;Onderwerpen!$D$21,A112&lt;Onderwerpen!$D$22),A112-18,IF(A112&gt;Onderwerpen!$D$22,A112-19,"X"))))))))))))))))))))),""))))))))))))))))))))</f>
        <v/>
      </c>
      <c r="D112" s="30" t="str">
        <f>IF(B112="",""&amp;C112,LEFT(B112,FIND(" ",B112)-1)&amp;"."&amp;COUNTIF($B$8:B112,B112))</f>
        <v/>
      </c>
      <c r="E112" s="31"/>
      <c r="F112" s="32"/>
      <c r="G112" s="32"/>
      <c r="H112" s="32"/>
      <c r="I112" s="33"/>
      <c r="J112" s="34" t="str">
        <f t="shared" si="5"/>
        <v/>
      </c>
      <c r="K112" s="15"/>
      <c r="L112" s="32"/>
      <c r="M112" s="32"/>
      <c r="N112" s="32"/>
      <c r="O112" s="33"/>
      <c r="P112" s="34" t="str">
        <f t="shared" si="6"/>
        <v/>
      </c>
      <c r="Q112" s="15"/>
      <c r="R112" s="32"/>
      <c r="S112" s="32"/>
      <c r="T112" s="32"/>
      <c r="U112" s="33"/>
      <c r="V112" s="34" t="str">
        <f t="shared" si="7"/>
        <v/>
      </c>
      <c r="W112" s="15"/>
      <c r="X112" s="32"/>
      <c r="Y112" s="32"/>
      <c r="Z112" s="32"/>
      <c r="AA112" s="33"/>
      <c r="AB112" s="34" t="str">
        <f t="shared" si="8"/>
        <v/>
      </c>
      <c r="AC112" s="15"/>
      <c r="AD112" s="32"/>
      <c r="AE112" s="32"/>
      <c r="AF112" s="32"/>
      <c r="AG112" s="33"/>
      <c r="AH112" s="34" t="str">
        <f t="shared" si="9"/>
        <v/>
      </c>
      <c r="AI112" s="15"/>
    </row>
    <row r="113" spans="1:35" x14ac:dyDescent="0.25">
      <c r="A113" s="10" t="str">
        <f>IFERROR(IF(A112=Onderwerpen!$C$23+19,"",A112+1),"")</f>
        <v/>
      </c>
      <c r="B113" s="10" t="str">
        <f>IF(C113&lt;=Onderwerpen!$C$4,Onderwerpen!$A$4,IF(C113&lt;=Onderwerpen!$C$5,Onderwerpen!$A$5,IF(C113&lt;=Onderwerpen!$C$6,Onderwerpen!$A$6,IF(C113&lt;=Onderwerpen!$C$7,Onderwerpen!$A$7,IF(C113&lt;=Onderwerpen!$C$8,Onderwerpen!$A$8,IF(C113&lt;=Onderwerpen!$C$9,Onderwerpen!$A$9,IF(C113&lt;=Onderwerpen!C$10,Onderwerpen!$A$10,IF(C113&lt;=Onderwerpen!C$11,Onderwerpen!$A$11,IF(C113&lt;=Onderwerpen!C$12,Onderwerpen!$A$12,IF(C113&lt;=Onderwerpen!C$13,Onderwerpen!$A$13,IF(C113&lt;=Onderwerpen!$C$14,Onderwerpen!$A$14,IF(C113&lt;=Onderwerpen!$C$15,Onderwerpen!$A$15,IF(C113&lt;=Onderwerpen!$C$16,Onderwerpen!$A$16,IF(C113&lt;=Onderwerpen!$C$17,Onderwerpen!$A$17,IF(C113&lt;=Onderwerpen!$C$18,Onderwerpen!$A$18,IF(C113&lt;=Onderwerpen!$C$19,Onderwerpen!$A$19,IF(C113&lt;=Onderwerpen!$C$20,Onderwerpen!$A$20,IF(C113&lt;=Onderwerpen!$C$21,Onderwerpen!$A$21,IF(C113&lt;=Onderwerpen!$C$22,Onderwerpen!$A$22,IF(C113&lt;=Onderwerpen!$C$23,Onderwerpen!$A$22,""))))))))))))))))))))</f>
        <v/>
      </c>
      <c r="C113" s="29" t="str">
        <f>IF(Onderwerpen!$B$4+1=A113,Onderwerpen!$A$5,IF(SUM(Onderwerpen!$B$4:$B$5)+2=A113,Onderwerpen!$A$6,IF(SUM(Onderwerpen!$B$4:$B$6)+3=A113,Onderwerpen!$A$7,IF(SUM(Onderwerpen!$B$4:$B$7)+4=A113,Onderwerpen!$A$8,IF(SUM(Onderwerpen!$B$4:$B$8)+5=A113,Onderwerpen!$A$9,IF(SUM(Onderwerpen!$B$4:$B$9)+6=A113,Onderwerpen!$A$10,IF(SUM(Onderwerpen!$B$4:$B$10)+7=A113,Onderwerpen!$A$11,IF(SUM(Onderwerpen!$B$4:$B$11)+8=A113,Onderwerpen!$A$12,IF(SUM(Onderwerpen!$B$4:$B$12)+9=A113,Onderwerpen!$A$13,IF(SUM(Onderwerpen!$B$4:$B$13)+10=A113,Onderwerpen!$A$14,IF(SUM(Onderwerpen!$B$4:$B$14)+11=A113,Onderwerpen!$A$15,IF(SUM(Onderwerpen!$B$4:$B$15)+12=A113,Onderwerpen!$A$16,IF(SUM(Onderwerpen!$B$4:$B$16)+13=A113,Onderwerpen!$A$17,IF(SUM(Onderwerpen!$B$4:$B$17)+14=A113,Onderwerpen!$A$18,IF(SUM(Onderwerpen!$B$4:$B$18)+15=A113,Onderwerpen!$A$19,IF(SUM(Onderwerpen!$B$4:$B$19)+16=A113,Onderwerpen!$A$20,IF(SUM(Onderwerpen!$B$4:$B$20)+17=A113,Onderwerpen!$A$21,IF(SUM(Onderwerpen!$B$4:$B$21)+18=A113,Onderwerpen!$A$22,IF(SUM(Onderwerpen!$B$4:$B$22)+19=A113,Onderwerpen!$A$23,IFERROR((IF(A113&lt;Onderwerpen!$D$4,A113,IF(AND(A113&gt;Onderwerpen!$D$4,A113&lt;Onderwerpen!$D$5),A113-1,IF(AND(A113&gt;Onderwerpen!$D$5,A113&lt;Onderwerpen!$D$6),A113-2,IF(AND(A113&gt;Onderwerpen!$D$6,A113&lt;Onderwerpen!$D$7),A113-3,IF(AND(A113&gt;Onderwerpen!$D$7,A113&lt;Onderwerpen!$D$8),A113-4,IF(AND(A113&gt;Onderwerpen!$D$8,A113&lt;Onderwerpen!$D$9),A113-5,IF(AND(A113&gt;Onderwerpen!$D$9,A113&lt;Onderwerpen!$D$10),A113-6,IF(AND(A113&gt;Onderwerpen!$D$10,A113&lt;Onderwerpen!$D$11),A113-7,IF(AND(A113&gt;Onderwerpen!$D$11,A113&lt;Onderwerpen!$D$12),A113-8,IF(AND(A113&gt;Onderwerpen!$D$12,A113&lt;Onderwerpen!$D$13),A113-9,IF(AND(A113&gt;Onderwerpen!$D$13,A113&lt;Onderwerpen!$D$14),A113-10,IF(AND(A113&gt;Onderwerpen!$D$14,A113&lt;Onderwerpen!$D$15),A113-11,IF(AND(A113&gt;Onderwerpen!$D$15,A113&lt;Onderwerpen!$D$16),A113-12,IF(AND(A113&gt;Onderwerpen!$D$16,A113&lt;Onderwerpen!$D$17),A113-13,IF(AND(A113&gt;Onderwerpen!$D$17,A113&lt;Onderwerpen!$D$18),A113-14,IF(AND(A113&gt;Onderwerpen!$D$18,A113&lt;Onderwerpen!$D$19),A113-15,IF(AND(A113&gt;Onderwerpen!$D$19,A113&lt;Onderwerpen!$D$20),A113-16,IF(AND(A113&gt;Onderwerpen!$D$20,A113&lt;Onderwerpen!$D$21),A113-17,IF(AND(A113&gt;Onderwerpen!$D$21,A113&lt;Onderwerpen!$D$22),A113-18,IF(A113&gt;Onderwerpen!$D$22,A113-19,"X"))))))))))))))))))))),""))))))))))))))))))))</f>
        <v/>
      </c>
      <c r="D113" s="30" t="str">
        <f>IF(B113="",""&amp;C113,LEFT(B113,FIND(" ",B113)-1)&amp;"."&amp;COUNTIF($B$8:B113,B113))</f>
        <v/>
      </c>
      <c r="E113" s="31"/>
      <c r="F113" s="32"/>
      <c r="G113" s="32"/>
      <c r="H113" s="32"/>
      <c r="I113" s="33"/>
      <c r="J113" s="34" t="str">
        <f t="shared" si="5"/>
        <v/>
      </c>
      <c r="K113" s="15"/>
      <c r="L113" s="32"/>
      <c r="M113" s="32"/>
      <c r="N113" s="32"/>
      <c r="O113" s="33"/>
      <c r="P113" s="34" t="str">
        <f t="shared" si="6"/>
        <v/>
      </c>
      <c r="Q113" s="15"/>
      <c r="R113" s="32"/>
      <c r="S113" s="32"/>
      <c r="T113" s="32"/>
      <c r="U113" s="33"/>
      <c r="V113" s="34" t="str">
        <f t="shared" si="7"/>
        <v/>
      </c>
      <c r="W113" s="15"/>
      <c r="X113" s="32"/>
      <c r="Y113" s="32"/>
      <c r="Z113" s="32"/>
      <c r="AA113" s="33"/>
      <c r="AB113" s="34" t="str">
        <f t="shared" si="8"/>
        <v/>
      </c>
      <c r="AC113" s="15"/>
      <c r="AD113" s="32"/>
      <c r="AE113" s="32"/>
      <c r="AF113" s="32"/>
      <c r="AG113" s="33"/>
      <c r="AH113" s="34" t="str">
        <f t="shared" si="9"/>
        <v/>
      </c>
      <c r="AI113" s="15"/>
    </row>
    <row r="114" spans="1:35" x14ac:dyDescent="0.25">
      <c r="A114" s="10" t="str">
        <f>IFERROR(IF(A113=Onderwerpen!$C$23+19,"",A113+1),"")</f>
        <v/>
      </c>
      <c r="B114" s="10" t="str">
        <f>IF(C114&lt;=Onderwerpen!$C$4,Onderwerpen!$A$4,IF(C114&lt;=Onderwerpen!$C$5,Onderwerpen!$A$5,IF(C114&lt;=Onderwerpen!$C$6,Onderwerpen!$A$6,IF(C114&lt;=Onderwerpen!$C$7,Onderwerpen!$A$7,IF(C114&lt;=Onderwerpen!$C$8,Onderwerpen!$A$8,IF(C114&lt;=Onderwerpen!$C$9,Onderwerpen!$A$9,IF(C114&lt;=Onderwerpen!C$10,Onderwerpen!$A$10,IF(C114&lt;=Onderwerpen!C$11,Onderwerpen!$A$11,IF(C114&lt;=Onderwerpen!C$12,Onderwerpen!$A$12,IF(C114&lt;=Onderwerpen!C$13,Onderwerpen!$A$13,IF(C114&lt;=Onderwerpen!$C$14,Onderwerpen!$A$14,IF(C114&lt;=Onderwerpen!$C$15,Onderwerpen!$A$15,IF(C114&lt;=Onderwerpen!$C$16,Onderwerpen!$A$16,IF(C114&lt;=Onderwerpen!$C$17,Onderwerpen!$A$17,IF(C114&lt;=Onderwerpen!$C$18,Onderwerpen!$A$18,IF(C114&lt;=Onderwerpen!$C$19,Onderwerpen!$A$19,IF(C114&lt;=Onderwerpen!$C$20,Onderwerpen!$A$20,IF(C114&lt;=Onderwerpen!$C$21,Onderwerpen!$A$21,IF(C114&lt;=Onderwerpen!$C$22,Onderwerpen!$A$22,IF(C114&lt;=Onderwerpen!$C$23,Onderwerpen!$A$22,""))))))))))))))))))))</f>
        <v/>
      </c>
      <c r="C114" s="29" t="str">
        <f>IF(Onderwerpen!$B$4+1=A114,Onderwerpen!$A$5,IF(SUM(Onderwerpen!$B$4:$B$5)+2=A114,Onderwerpen!$A$6,IF(SUM(Onderwerpen!$B$4:$B$6)+3=A114,Onderwerpen!$A$7,IF(SUM(Onderwerpen!$B$4:$B$7)+4=A114,Onderwerpen!$A$8,IF(SUM(Onderwerpen!$B$4:$B$8)+5=A114,Onderwerpen!$A$9,IF(SUM(Onderwerpen!$B$4:$B$9)+6=A114,Onderwerpen!$A$10,IF(SUM(Onderwerpen!$B$4:$B$10)+7=A114,Onderwerpen!$A$11,IF(SUM(Onderwerpen!$B$4:$B$11)+8=A114,Onderwerpen!$A$12,IF(SUM(Onderwerpen!$B$4:$B$12)+9=A114,Onderwerpen!$A$13,IF(SUM(Onderwerpen!$B$4:$B$13)+10=A114,Onderwerpen!$A$14,IF(SUM(Onderwerpen!$B$4:$B$14)+11=A114,Onderwerpen!$A$15,IF(SUM(Onderwerpen!$B$4:$B$15)+12=A114,Onderwerpen!$A$16,IF(SUM(Onderwerpen!$B$4:$B$16)+13=A114,Onderwerpen!$A$17,IF(SUM(Onderwerpen!$B$4:$B$17)+14=A114,Onderwerpen!$A$18,IF(SUM(Onderwerpen!$B$4:$B$18)+15=A114,Onderwerpen!$A$19,IF(SUM(Onderwerpen!$B$4:$B$19)+16=A114,Onderwerpen!$A$20,IF(SUM(Onderwerpen!$B$4:$B$20)+17=A114,Onderwerpen!$A$21,IF(SUM(Onderwerpen!$B$4:$B$21)+18=A114,Onderwerpen!$A$22,IF(SUM(Onderwerpen!$B$4:$B$22)+19=A114,Onderwerpen!$A$23,IFERROR((IF(A114&lt;Onderwerpen!$D$4,A114,IF(AND(A114&gt;Onderwerpen!$D$4,A114&lt;Onderwerpen!$D$5),A114-1,IF(AND(A114&gt;Onderwerpen!$D$5,A114&lt;Onderwerpen!$D$6),A114-2,IF(AND(A114&gt;Onderwerpen!$D$6,A114&lt;Onderwerpen!$D$7),A114-3,IF(AND(A114&gt;Onderwerpen!$D$7,A114&lt;Onderwerpen!$D$8),A114-4,IF(AND(A114&gt;Onderwerpen!$D$8,A114&lt;Onderwerpen!$D$9),A114-5,IF(AND(A114&gt;Onderwerpen!$D$9,A114&lt;Onderwerpen!$D$10),A114-6,IF(AND(A114&gt;Onderwerpen!$D$10,A114&lt;Onderwerpen!$D$11),A114-7,IF(AND(A114&gt;Onderwerpen!$D$11,A114&lt;Onderwerpen!$D$12),A114-8,IF(AND(A114&gt;Onderwerpen!$D$12,A114&lt;Onderwerpen!$D$13),A114-9,IF(AND(A114&gt;Onderwerpen!$D$13,A114&lt;Onderwerpen!$D$14),A114-10,IF(AND(A114&gt;Onderwerpen!$D$14,A114&lt;Onderwerpen!$D$15),A114-11,IF(AND(A114&gt;Onderwerpen!$D$15,A114&lt;Onderwerpen!$D$16),A114-12,IF(AND(A114&gt;Onderwerpen!$D$16,A114&lt;Onderwerpen!$D$17),A114-13,IF(AND(A114&gt;Onderwerpen!$D$17,A114&lt;Onderwerpen!$D$18),A114-14,IF(AND(A114&gt;Onderwerpen!$D$18,A114&lt;Onderwerpen!$D$19),A114-15,IF(AND(A114&gt;Onderwerpen!$D$19,A114&lt;Onderwerpen!$D$20),A114-16,IF(AND(A114&gt;Onderwerpen!$D$20,A114&lt;Onderwerpen!$D$21),A114-17,IF(AND(A114&gt;Onderwerpen!$D$21,A114&lt;Onderwerpen!$D$22),A114-18,IF(A114&gt;Onderwerpen!$D$22,A114-19,"X"))))))))))))))))))))),""))))))))))))))))))))</f>
        <v/>
      </c>
      <c r="D114" s="30" t="str">
        <f>IF(B114="",""&amp;C114,LEFT(B114,FIND(" ",B114)-1)&amp;"."&amp;COUNTIF($B$8:B114,B114))</f>
        <v/>
      </c>
      <c r="E114" s="31"/>
      <c r="F114" s="32"/>
      <c r="G114" s="32"/>
      <c r="H114" s="32"/>
      <c r="I114" s="33"/>
      <c r="J114" s="34" t="str">
        <f t="shared" si="5"/>
        <v/>
      </c>
      <c r="K114" s="15"/>
      <c r="L114" s="32"/>
      <c r="M114" s="32"/>
      <c r="N114" s="32"/>
      <c r="O114" s="33"/>
      <c r="P114" s="34" t="str">
        <f t="shared" si="6"/>
        <v/>
      </c>
      <c r="Q114" s="15"/>
      <c r="R114" s="32"/>
      <c r="S114" s="32"/>
      <c r="T114" s="32"/>
      <c r="U114" s="33"/>
      <c r="V114" s="34" t="str">
        <f t="shared" si="7"/>
        <v/>
      </c>
      <c r="W114" s="15"/>
      <c r="X114" s="32"/>
      <c r="Y114" s="32"/>
      <c r="Z114" s="32"/>
      <c r="AA114" s="33"/>
      <c r="AB114" s="34" t="str">
        <f t="shared" si="8"/>
        <v/>
      </c>
      <c r="AC114" s="15"/>
      <c r="AD114" s="32"/>
      <c r="AE114" s="32"/>
      <c r="AF114" s="32"/>
      <c r="AG114" s="33"/>
      <c r="AH114" s="34" t="str">
        <f t="shared" si="9"/>
        <v/>
      </c>
      <c r="AI114" s="15"/>
    </row>
    <row r="115" spans="1:35" x14ac:dyDescent="0.25">
      <c r="A115" s="10" t="str">
        <f>IFERROR(IF(A114=Onderwerpen!$C$23+19,"",A114+1),"")</f>
        <v/>
      </c>
      <c r="B115" s="10" t="str">
        <f>IF(C115&lt;=Onderwerpen!$C$4,Onderwerpen!$A$4,IF(C115&lt;=Onderwerpen!$C$5,Onderwerpen!$A$5,IF(C115&lt;=Onderwerpen!$C$6,Onderwerpen!$A$6,IF(C115&lt;=Onderwerpen!$C$7,Onderwerpen!$A$7,IF(C115&lt;=Onderwerpen!$C$8,Onderwerpen!$A$8,IF(C115&lt;=Onderwerpen!$C$9,Onderwerpen!$A$9,IF(C115&lt;=Onderwerpen!C$10,Onderwerpen!$A$10,IF(C115&lt;=Onderwerpen!C$11,Onderwerpen!$A$11,IF(C115&lt;=Onderwerpen!C$12,Onderwerpen!$A$12,IF(C115&lt;=Onderwerpen!C$13,Onderwerpen!$A$13,IF(C115&lt;=Onderwerpen!$C$14,Onderwerpen!$A$14,IF(C115&lt;=Onderwerpen!$C$15,Onderwerpen!$A$15,IF(C115&lt;=Onderwerpen!$C$16,Onderwerpen!$A$16,IF(C115&lt;=Onderwerpen!$C$17,Onderwerpen!$A$17,IF(C115&lt;=Onderwerpen!$C$18,Onderwerpen!$A$18,IF(C115&lt;=Onderwerpen!$C$19,Onderwerpen!$A$19,IF(C115&lt;=Onderwerpen!$C$20,Onderwerpen!$A$20,IF(C115&lt;=Onderwerpen!$C$21,Onderwerpen!$A$21,IF(C115&lt;=Onderwerpen!$C$22,Onderwerpen!$A$22,IF(C115&lt;=Onderwerpen!$C$23,Onderwerpen!$A$22,""))))))))))))))))))))</f>
        <v/>
      </c>
      <c r="C115" s="29" t="str">
        <f>IF(Onderwerpen!$B$4+1=A115,Onderwerpen!$A$5,IF(SUM(Onderwerpen!$B$4:$B$5)+2=A115,Onderwerpen!$A$6,IF(SUM(Onderwerpen!$B$4:$B$6)+3=A115,Onderwerpen!$A$7,IF(SUM(Onderwerpen!$B$4:$B$7)+4=A115,Onderwerpen!$A$8,IF(SUM(Onderwerpen!$B$4:$B$8)+5=A115,Onderwerpen!$A$9,IF(SUM(Onderwerpen!$B$4:$B$9)+6=A115,Onderwerpen!$A$10,IF(SUM(Onderwerpen!$B$4:$B$10)+7=A115,Onderwerpen!$A$11,IF(SUM(Onderwerpen!$B$4:$B$11)+8=A115,Onderwerpen!$A$12,IF(SUM(Onderwerpen!$B$4:$B$12)+9=A115,Onderwerpen!$A$13,IF(SUM(Onderwerpen!$B$4:$B$13)+10=A115,Onderwerpen!$A$14,IF(SUM(Onderwerpen!$B$4:$B$14)+11=A115,Onderwerpen!$A$15,IF(SUM(Onderwerpen!$B$4:$B$15)+12=A115,Onderwerpen!$A$16,IF(SUM(Onderwerpen!$B$4:$B$16)+13=A115,Onderwerpen!$A$17,IF(SUM(Onderwerpen!$B$4:$B$17)+14=A115,Onderwerpen!$A$18,IF(SUM(Onderwerpen!$B$4:$B$18)+15=A115,Onderwerpen!$A$19,IF(SUM(Onderwerpen!$B$4:$B$19)+16=A115,Onderwerpen!$A$20,IF(SUM(Onderwerpen!$B$4:$B$20)+17=A115,Onderwerpen!$A$21,IF(SUM(Onderwerpen!$B$4:$B$21)+18=A115,Onderwerpen!$A$22,IF(SUM(Onderwerpen!$B$4:$B$22)+19=A115,Onderwerpen!$A$23,IFERROR((IF(A115&lt;Onderwerpen!$D$4,A115,IF(AND(A115&gt;Onderwerpen!$D$4,A115&lt;Onderwerpen!$D$5),A115-1,IF(AND(A115&gt;Onderwerpen!$D$5,A115&lt;Onderwerpen!$D$6),A115-2,IF(AND(A115&gt;Onderwerpen!$D$6,A115&lt;Onderwerpen!$D$7),A115-3,IF(AND(A115&gt;Onderwerpen!$D$7,A115&lt;Onderwerpen!$D$8),A115-4,IF(AND(A115&gt;Onderwerpen!$D$8,A115&lt;Onderwerpen!$D$9),A115-5,IF(AND(A115&gt;Onderwerpen!$D$9,A115&lt;Onderwerpen!$D$10),A115-6,IF(AND(A115&gt;Onderwerpen!$D$10,A115&lt;Onderwerpen!$D$11),A115-7,IF(AND(A115&gt;Onderwerpen!$D$11,A115&lt;Onderwerpen!$D$12),A115-8,IF(AND(A115&gt;Onderwerpen!$D$12,A115&lt;Onderwerpen!$D$13),A115-9,IF(AND(A115&gt;Onderwerpen!$D$13,A115&lt;Onderwerpen!$D$14),A115-10,IF(AND(A115&gt;Onderwerpen!$D$14,A115&lt;Onderwerpen!$D$15),A115-11,IF(AND(A115&gt;Onderwerpen!$D$15,A115&lt;Onderwerpen!$D$16),A115-12,IF(AND(A115&gt;Onderwerpen!$D$16,A115&lt;Onderwerpen!$D$17),A115-13,IF(AND(A115&gt;Onderwerpen!$D$17,A115&lt;Onderwerpen!$D$18),A115-14,IF(AND(A115&gt;Onderwerpen!$D$18,A115&lt;Onderwerpen!$D$19),A115-15,IF(AND(A115&gt;Onderwerpen!$D$19,A115&lt;Onderwerpen!$D$20),A115-16,IF(AND(A115&gt;Onderwerpen!$D$20,A115&lt;Onderwerpen!$D$21),A115-17,IF(AND(A115&gt;Onderwerpen!$D$21,A115&lt;Onderwerpen!$D$22),A115-18,IF(A115&gt;Onderwerpen!$D$22,A115-19,"X"))))))))))))))))))))),""))))))))))))))))))))</f>
        <v/>
      </c>
      <c r="D115" s="30" t="str">
        <f>IF(B115="",""&amp;C115,LEFT(B115,FIND(" ",B115)-1)&amp;"."&amp;COUNTIF($B$8:B115,B115))</f>
        <v/>
      </c>
      <c r="E115" s="31"/>
      <c r="F115" s="32"/>
      <c r="G115" s="32"/>
      <c r="H115" s="32"/>
      <c r="I115" s="33"/>
      <c r="J115" s="34" t="str">
        <f t="shared" si="5"/>
        <v/>
      </c>
      <c r="K115" s="15"/>
      <c r="L115" s="32"/>
      <c r="M115" s="32"/>
      <c r="N115" s="32"/>
      <c r="O115" s="33"/>
      <c r="P115" s="34" t="str">
        <f t="shared" si="6"/>
        <v/>
      </c>
      <c r="Q115" s="15"/>
      <c r="R115" s="32"/>
      <c r="S115" s="32"/>
      <c r="T115" s="32"/>
      <c r="U115" s="33"/>
      <c r="V115" s="34" t="str">
        <f t="shared" si="7"/>
        <v/>
      </c>
      <c r="W115" s="15"/>
      <c r="X115" s="32"/>
      <c r="Y115" s="32"/>
      <c r="Z115" s="32"/>
      <c r="AA115" s="33"/>
      <c r="AB115" s="34" t="str">
        <f t="shared" si="8"/>
        <v/>
      </c>
      <c r="AC115" s="15"/>
      <c r="AD115" s="32"/>
      <c r="AE115" s="32"/>
      <c r="AF115" s="32"/>
      <c r="AG115" s="33"/>
      <c r="AH115" s="34" t="str">
        <f t="shared" si="9"/>
        <v/>
      </c>
      <c r="AI115" s="15"/>
    </row>
    <row r="116" spans="1:35" x14ac:dyDescent="0.25">
      <c r="A116" s="10" t="str">
        <f>IFERROR(IF(A115=Onderwerpen!$C$23+19,"",A115+1),"")</f>
        <v/>
      </c>
      <c r="B116" s="10" t="str">
        <f>IF(C116&lt;=Onderwerpen!$C$4,Onderwerpen!$A$4,IF(C116&lt;=Onderwerpen!$C$5,Onderwerpen!$A$5,IF(C116&lt;=Onderwerpen!$C$6,Onderwerpen!$A$6,IF(C116&lt;=Onderwerpen!$C$7,Onderwerpen!$A$7,IF(C116&lt;=Onderwerpen!$C$8,Onderwerpen!$A$8,IF(C116&lt;=Onderwerpen!$C$9,Onderwerpen!$A$9,IF(C116&lt;=Onderwerpen!C$10,Onderwerpen!$A$10,IF(C116&lt;=Onderwerpen!C$11,Onderwerpen!$A$11,IF(C116&lt;=Onderwerpen!C$12,Onderwerpen!$A$12,IF(C116&lt;=Onderwerpen!C$13,Onderwerpen!$A$13,IF(C116&lt;=Onderwerpen!$C$14,Onderwerpen!$A$14,IF(C116&lt;=Onderwerpen!$C$15,Onderwerpen!$A$15,IF(C116&lt;=Onderwerpen!$C$16,Onderwerpen!$A$16,IF(C116&lt;=Onderwerpen!$C$17,Onderwerpen!$A$17,IF(C116&lt;=Onderwerpen!$C$18,Onderwerpen!$A$18,IF(C116&lt;=Onderwerpen!$C$19,Onderwerpen!$A$19,IF(C116&lt;=Onderwerpen!$C$20,Onderwerpen!$A$20,IF(C116&lt;=Onderwerpen!$C$21,Onderwerpen!$A$21,IF(C116&lt;=Onderwerpen!$C$22,Onderwerpen!$A$22,IF(C116&lt;=Onderwerpen!$C$23,Onderwerpen!$A$22,""))))))))))))))))))))</f>
        <v/>
      </c>
      <c r="C116" s="29" t="str">
        <f>IF(Onderwerpen!$B$4+1=A116,Onderwerpen!$A$5,IF(SUM(Onderwerpen!$B$4:$B$5)+2=A116,Onderwerpen!$A$6,IF(SUM(Onderwerpen!$B$4:$B$6)+3=A116,Onderwerpen!$A$7,IF(SUM(Onderwerpen!$B$4:$B$7)+4=A116,Onderwerpen!$A$8,IF(SUM(Onderwerpen!$B$4:$B$8)+5=A116,Onderwerpen!$A$9,IF(SUM(Onderwerpen!$B$4:$B$9)+6=A116,Onderwerpen!$A$10,IF(SUM(Onderwerpen!$B$4:$B$10)+7=A116,Onderwerpen!$A$11,IF(SUM(Onderwerpen!$B$4:$B$11)+8=A116,Onderwerpen!$A$12,IF(SUM(Onderwerpen!$B$4:$B$12)+9=A116,Onderwerpen!$A$13,IF(SUM(Onderwerpen!$B$4:$B$13)+10=A116,Onderwerpen!$A$14,IF(SUM(Onderwerpen!$B$4:$B$14)+11=A116,Onderwerpen!$A$15,IF(SUM(Onderwerpen!$B$4:$B$15)+12=A116,Onderwerpen!$A$16,IF(SUM(Onderwerpen!$B$4:$B$16)+13=A116,Onderwerpen!$A$17,IF(SUM(Onderwerpen!$B$4:$B$17)+14=A116,Onderwerpen!$A$18,IF(SUM(Onderwerpen!$B$4:$B$18)+15=A116,Onderwerpen!$A$19,IF(SUM(Onderwerpen!$B$4:$B$19)+16=A116,Onderwerpen!$A$20,IF(SUM(Onderwerpen!$B$4:$B$20)+17=A116,Onderwerpen!$A$21,IF(SUM(Onderwerpen!$B$4:$B$21)+18=A116,Onderwerpen!$A$22,IF(SUM(Onderwerpen!$B$4:$B$22)+19=A116,Onderwerpen!$A$23,IFERROR((IF(A116&lt;Onderwerpen!$D$4,A116,IF(AND(A116&gt;Onderwerpen!$D$4,A116&lt;Onderwerpen!$D$5),A116-1,IF(AND(A116&gt;Onderwerpen!$D$5,A116&lt;Onderwerpen!$D$6),A116-2,IF(AND(A116&gt;Onderwerpen!$D$6,A116&lt;Onderwerpen!$D$7),A116-3,IF(AND(A116&gt;Onderwerpen!$D$7,A116&lt;Onderwerpen!$D$8),A116-4,IF(AND(A116&gt;Onderwerpen!$D$8,A116&lt;Onderwerpen!$D$9),A116-5,IF(AND(A116&gt;Onderwerpen!$D$9,A116&lt;Onderwerpen!$D$10),A116-6,IF(AND(A116&gt;Onderwerpen!$D$10,A116&lt;Onderwerpen!$D$11),A116-7,IF(AND(A116&gt;Onderwerpen!$D$11,A116&lt;Onderwerpen!$D$12),A116-8,IF(AND(A116&gt;Onderwerpen!$D$12,A116&lt;Onderwerpen!$D$13),A116-9,IF(AND(A116&gt;Onderwerpen!$D$13,A116&lt;Onderwerpen!$D$14),A116-10,IF(AND(A116&gt;Onderwerpen!$D$14,A116&lt;Onderwerpen!$D$15),A116-11,IF(AND(A116&gt;Onderwerpen!$D$15,A116&lt;Onderwerpen!$D$16),A116-12,IF(AND(A116&gt;Onderwerpen!$D$16,A116&lt;Onderwerpen!$D$17),A116-13,IF(AND(A116&gt;Onderwerpen!$D$17,A116&lt;Onderwerpen!$D$18),A116-14,IF(AND(A116&gt;Onderwerpen!$D$18,A116&lt;Onderwerpen!$D$19),A116-15,IF(AND(A116&gt;Onderwerpen!$D$19,A116&lt;Onderwerpen!$D$20),A116-16,IF(AND(A116&gt;Onderwerpen!$D$20,A116&lt;Onderwerpen!$D$21),A116-17,IF(AND(A116&gt;Onderwerpen!$D$21,A116&lt;Onderwerpen!$D$22),A116-18,IF(A116&gt;Onderwerpen!$D$22,A116-19,"X"))))))))))))))))))))),""))))))))))))))))))))</f>
        <v/>
      </c>
      <c r="D116" s="30" t="str">
        <f>IF(B116="",""&amp;C116,LEFT(B116,FIND(" ",B116)-1)&amp;"."&amp;COUNTIF($B$8:B116,B116))</f>
        <v/>
      </c>
      <c r="E116" s="31"/>
      <c r="F116" s="32"/>
      <c r="G116" s="32"/>
      <c r="H116" s="32"/>
      <c r="I116" s="33"/>
      <c r="J116" s="34" t="str">
        <f t="shared" si="5"/>
        <v/>
      </c>
      <c r="K116" s="15"/>
      <c r="L116" s="32"/>
      <c r="M116" s="32"/>
      <c r="N116" s="32"/>
      <c r="O116" s="33"/>
      <c r="P116" s="34" t="str">
        <f t="shared" si="6"/>
        <v/>
      </c>
      <c r="Q116" s="15"/>
      <c r="R116" s="32"/>
      <c r="S116" s="32"/>
      <c r="T116" s="32"/>
      <c r="U116" s="33"/>
      <c r="V116" s="34" t="str">
        <f t="shared" si="7"/>
        <v/>
      </c>
      <c r="W116" s="15"/>
      <c r="X116" s="32"/>
      <c r="Y116" s="32"/>
      <c r="Z116" s="32"/>
      <c r="AA116" s="33"/>
      <c r="AB116" s="34" t="str">
        <f t="shared" si="8"/>
        <v/>
      </c>
      <c r="AC116" s="15"/>
      <c r="AD116" s="32"/>
      <c r="AE116" s="32"/>
      <c r="AF116" s="32"/>
      <c r="AG116" s="33"/>
      <c r="AH116" s="34" t="str">
        <f t="shared" si="9"/>
        <v/>
      </c>
      <c r="AI116" s="15"/>
    </row>
    <row r="117" spans="1:35" x14ac:dyDescent="0.25">
      <c r="A117" s="10" t="str">
        <f>IFERROR(IF(A116=Onderwerpen!$C$23+19,"",A116+1),"")</f>
        <v/>
      </c>
      <c r="B117" s="10" t="str">
        <f>IF(C117&lt;=Onderwerpen!$C$4,Onderwerpen!$A$4,IF(C117&lt;=Onderwerpen!$C$5,Onderwerpen!$A$5,IF(C117&lt;=Onderwerpen!$C$6,Onderwerpen!$A$6,IF(C117&lt;=Onderwerpen!$C$7,Onderwerpen!$A$7,IF(C117&lt;=Onderwerpen!$C$8,Onderwerpen!$A$8,IF(C117&lt;=Onderwerpen!$C$9,Onderwerpen!$A$9,IF(C117&lt;=Onderwerpen!C$10,Onderwerpen!$A$10,IF(C117&lt;=Onderwerpen!C$11,Onderwerpen!$A$11,IF(C117&lt;=Onderwerpen!C$12,Onderwerpen!$A$12,IF(C117&lt;=Onderwerpen!C$13,Onderwerpen!$A$13,IF(C117&lt;=Onderwerpen!$C$14,Onderwerpen!$A$14,IF(C117&lt;=Onderwerpen!$C$15,Onderwerpen!$A$15,IF(C117&lt;=Onderwerpen!$C$16,Onderwerpen!$A$16,IF(C117&lt;=Onderwerpen!$C$17,Onderwerpen!$A$17,IF(C117&lt;=Onderwerpen!$C$18,Onderwerpen!$A$18,IF(C117&lt;=Onderwerpen!$C$19,Onderwerpen!$A$19,IF(C117&lt;=Onderwerpen!$C$20,Onderwerpen!$A$20,IF(C117&lt;=Onderwerpen!$C$21,Onderwerpen!$A$21,IF(C117&lt;=Onderwerpen!$C$22,Onderwerpen!$A$22,IF(C117&lt;=Onderwerpen!$C$23,Onderwerpen!$A$22,""))))))))))))))))))))</f>
        <v/>
      </c>
      <c r="C117" s="29" t="str">
        <f>IF(Onderwerpen!$B$4+1=A117,Onderwerpen!$A$5,IF(SUM(Onderwerpen!$B$4:$B$5)+2=A117,Onderwerpen!$A$6,IF(SUM(Onderwerpen!$B$4:$B$6)+3=A117,Onderwerpen!$A$7,IF(SUM(Onderwerpen!$B$4:$B$7)+4=A117,Onderwerpen!$A$8,IF(SUM(Onderwerpen!$B$4:$B$8)+5=A117,Onderwerpen!$A$9,IF(SUM(Onderwerpen!$B$4:$B$9)+6=A117,Onderwerpen!$A$10,IF(SUM(Onderwerpen!$B$4:$B$10)+7=A117,Onderwerpen!$A$11,IF(SUM(Onderwerpen!$B$4:$B$11)+8=A117,Onderwerpen!$A$12,IF(SUM(Onderwerpen!$B$4:$B$12)+9=A117,Onderwerpen!$A$13,IF(SUM(Onderwerpen!$B$4:$B$13)+10=A117,Onderwerpen!$A$14,IF(SUM(Onderwerpen!$B$4:$B$14)+11=A117,Onderwerpen!$A$15,IF(SUM(Onderwerpen!$B$4:$B$15)+12=A117,Onderwerpen!$A$16,IF(SUM(Onderwerpen!$B$4:$B$16)+13=A117,Onderwerpen!$A$17,IF(SUM(Onderwerpen!$B$4:$B$17)+14=A117,Onderwerpen!$A$18,IF(SUM(Onderwerpen!$B$4:$B$18)+15=A117,Onderwerpen!$A$19,IF(SUM(Onderwerpen!$B$4:$B$19)+16=A117,Onderwerpen!$A$20,IF(SUM(Onderwerpen!$B$4:$B$20)+17=A117,Onderwerpen!$A$21,IF(SUM(Onderwerpen!$B$4:$B$21)+18=A117,Onderwerpen!$A$22,IF(SUM(Onderwerpen!$B$4:$B$22)+19=A117,Onderwerpen!$A$23,IFERROR((IF(A117&lt;Onderwerpen!$D$4,A117,IF(AND(A117&gt;Onderwerpen!$D$4,A117&lt;Onderwerpen!$D$5),A117-1,IF(AND(A117&gt;Onderwerpen!$D$5,A117&lt;Onderwerpen!$D$6),A117-2,IF(AND(A117&gt;Onderwerpen!$D$6,A117&lt;Onderwerpen!$D$7),A117-3,IF(AND(A117&gt;Onderwerpen!$D$7,A117&lt;Onderwerpen!$D$8),A117-4,IF(AND(A117&gt;Onderwerpen!$D$8,A117&lt;Onderwerpen!$D$9),A117-5,IF(AND(A117&gt;Onderwerpen!$D$9,A117&lt;Onderwerpen!$D$10),A117-6,IF(AND(A117&gt;Onderwerpen!$D$10,A117&lt;Onderwerpen!$D$11),A117-7,IF(AND(A117&gt;Onderwerpen!$D$11,A117&lt;Onderwerpen!$D$12),A117-8,IF(AND(A117&gt;Onderwerpen!$D$12,A117&lt;Onderwerpen!$D$13),A117-9,IF(AND(A117&gt;Onderwerpen!$D$13,A117&lt;Onderwerpen!$D$14),A117-10,IF(AND(A117&gt;Onderwerpen!$D$14,A117&lt;Onderwerpen!$D$15),A117-11,IF(AND(A117&gt;Onderwerpen!$D$15,A117&lt;Onderwerpen!$D$16),A117-12,IF(AND(A117&gt;Onderwerpen!$D$16,A117&lt;Onderwerpen!$D$17),A117-13,IF(AND(A117&gt;Onderwerpen!$D$17,A117&lt;Onderwerpen!$D$18),A117-14,IF(AND(A117&gt;Onderwerpen!$D$18,A117&lt;Onderwerpen!$D$19),A117-15,IF(AND(A117&gt;Onderwerpen!$D$19,A117&lt;Onderwerpen!$D$20),A117-16,IF(AND(A117&gt;Onderwerpen!$D$20,A117&lt;Onderwerpen!$D$21),A117-17,IF(AND(A117&gt;Onderwerpen!$D$21,A117&lt;Onderwerpen!$D$22),A117-18,IF(A117&gt;Onderwerpen!$D$22,A117-19,"X"))))))))))))))))))))),""))))))))))))))))))))</f>
        <v/>
      </c>
      <c r="D117" s="30" t="str">
        <f>IF(B117="",""&amp;C117,LEFT(B117,FIND(" ",B117)-1)&amp;"."&amp;COUNTIF($B$8:B117,B117))</f>
        <v/>
      </c>
      <c r="E117" s="31"/>
      <c r="F117" s="32"/>
      <c r="G117" s="32"/>
      <c r="H117" s="32"/>
      <c r="I117" s="33"/>
      <c r="J117" s="34" t="str">
        <f t="shared" si="5"/>
        <v/>
      </c>
      <c r="K117" s="15"/>
      <c r="L117" s="32"/>
      <c r="M117" s="32"/>
      <c r="N117" s="32"/>
      <c r="O117" s="33"/>
      <c r="P117" s="34" t="str">
        <f t="shared" si="6"/>
        <v/>
      </c>
      <c r="Q117" s="15"/>
      <c r="R117" s="32"/>
      <c r="S117" s="32"/>
      <c r="T117" s="32"/>
      <c r="U117" s="33"/>
      <c r="V117" s="34" t="str">
        <f t="shared" si="7"/>
        <v/>
      </c>
      <c r="W117" s="15"/>
      <c r="X117" s="32"/>
      <c r="Y117" s="32"/>
      <c r="Z117" s="32"/>
      <c r="AA117" s="33"/>
      <c r="AB117" s="34" t="str">
        <f t="shared" si="8"/>
        <v/>
      </c>
      <c r="AC117" s="15"/>
      <c r="AD117" s="32"/>
      <c r="AE117" s="32"/>
      <c r="AF117" s="32"/>
      <c r="AG117" s="33"/>
      <c r="AH117" s="34" t="str">
        <f t="shared" si="9"/>
        <v/>
      </c>
      <c r="AI117" s="15"/>
    </row>
    <row r="118" spans="1:35" ht="15" customHeight="1" x14ac:dyDescent="0.25">
      <c r="A118" s="10" t="str">
        <f>IFERROR(IF(A117=Onderwerpen!$C$23+19,"",A117+1),"")</f>
        <v/>
      </c>
      <c r="B118" s="10" t="str">
        <f>IF(C118&lt;=Onderwerpen!$C$4,Onderwerpen!$A$4,IF(C118&lt;=Onderwerpen!$C$5,Onderwerpen!$A$5,IF(C118&lt;=Onderwerpen!$C$6,Onderwerpen!$A$6,IF(C118&lt;=Onderwerpen!$C$7,Onderwerpen!$A$7,IF(C118&lt;=Onderwerpen!$C$8,Onderwerpen!$A$8,IF(C118&lt;=Onderwerpen!$C$9,Onderwerpen!$A$9,IF(C118&lt;=Onderwerpen!C$10,Onderwerpen!$A$10,IF(C118&lt;=Onderwerpen!C$11,Onderwerpen!$A$11,IF(C118&lt;=Onderwerpen!C$12,Onderwerpen!$A$12,IF(C118&lt;=Onderwerpen!C$13,Onderwerpen!$A$13,IF(C118&lt;=Onderwerpen!$C$14,Onderwerpen!$A$14,IF(C118&lt;=Onderwerpen!$C$15,Onderwerpen!$A$15,IF(C118&lt;=Onderwerpen!$C$16,Onderwerpen!$A$16,IF(C118&lt;=Onderwerpen!$C$17,Onderwerpen!$A$17,IF(C118&lt;=Onderwerpen!$C$18,Onderwerpen!$A$18,IF(C118&lt;=Onderwerpen!$C$19,Onderwerpen!$A$19,IF(C118&lt;=Onderwerpen!$C$20,Onderwerpen!$A$20,IF(C118&lt;=Onderwerpen!$C$21,Onderwerpen!$A$21,IF(C118&lt;=Onderwerpen!$C$22,Onderwerpen!$A$22,IF(C118&lt;=Onderwerpen!$C$23,Onderwerpen!$A$22,""))))))))))))))))))))</f>
        <v/>
      </c>
      <c r="C118" s="29" t="str">
        <f>IF(Onderwerpen!$B$4+1=A118,Onderwerpen!$A$5,IF(SUM(Onderwerpen!$B$4:$B$5)+2=A118,Onderwerpen!$A$6,IF(SUM(Onderwerpen!$B$4:$B$6)+3=A118,Onderwerpen!$A$7,IF(SUM(Onderwerpen!$B$4:$B$7)+4=A118,Onderwerpen!$A$8,IF(SUM(Onderwerpen!$B$4:$B$8)+5=A118,Onderwerpen!$A$9,IF(SUM(Onderwerpen!$B$4:$B$9)+6=A118,Onderwerpen!$A$10,IF(SUM(Onderwerpen!$B$4:$B$10)+7=A118,Onderwerpen!$A$11,IF(SUM(Onderwerpen!$B$4:$B$11)+8=A118,Onderwerpen!$A$12,IF(SUM(Onderwerpen!$B$4:$B$12)+9=A118,Onderwerpen!$A$13,IF(SUM(Onderwerpen!$B$4:$B$13)+10=A118,Onderwerpen!$A$14,IF(SUM(Onderwerpen!$B$4:$B$14)+11=A118,Onderwerpen!$A$15,IF(SUM(Onderwerpen!$B$4:$B$15)+12=A118,Onderwerpen!$A$16,IF(SUM(Onderwerpen!$B$4:$B$16)+13=A118,Onderwerpen!$A$17,IF(SUM(Onderwerpen!$B$4:$B$17)+14=A118,Onderwerpen!$A$18,IF(SUM(Onderwerpen!$B$4:$B$18)+15=A118,Onderwerpen!$A$19,IF(SUM(Onderwerpen!$B$4:$B$19)+16=A118,Onderwerpen!$A$20,IF(SUM(Onderwerpen!$B$4:$B$20)+17=A118,Onderwerpen!$A$21,IF(SUM(Onderwerpen!$B$4:$B$21)+18=A118,Onderwerpen!$A$22,IF(SUM(Onderwerpen!$B$4:$B$22)+19=A118,Onderwerpen!$A$23,IFERROR((IF(A118&lt;Onderwerpen!$D$4,A118,IF(AND(A118&gt;Onderwerpen!$D$4,A118&lt;Onderwerpen!$D$5),A118-1,IF(AND(A118&gt;Onderwerpen!$D$5,A118&lt;Onderwerpen!$D$6),A118-2,IF(AND(A118&gt;Onderwerpen!$D$6,A118&lt;Onderwerpen!$D$7),A118-3,IF(AND(A118&gt;Onderwerpen!$D$7,A118&lt;Onderwerpen!$D$8),A118-4,IF(AND(A118&gt;Onderwerpen!$D$8,A118&lt;Onderwerpen!$D$9),A118-5,IF(AND(A118&gt;Onderwerpen!$D$9,A118&lt;Onderwerpen!$D$10),A118-6,IF(AND(A118&gt;Onderwerpen!$D$10,A118&lt;Onderwerpen!$D$11),A118-7,IF(AND(A118&gt;Onderwerpen!$D$11,A118&lt;Onderwerpen!$D$12),A118-8,IF(AND(A118&gt;Onderwerpen!$D$12,A118&lt;Onderwerpen!$D$13),A118-9,IF(AND(A118&gt;Onderwerpen!$D$13,A118&lt;Onderwerpen!$D$14),A118-10,IF(AND(A118&gt;Onderwerpen!$D$14,A118&lt;Onderwerpen!$D$15),A118-11,IF(AND(A118&gt;Onderwerpen!$D$15,A118&lt;Onderwerpen!$D$16),A118-12,IF(AND(A118&gt;Onderwerpen!$D$16,A118&lt;Onderwerpen!$D$17),A118-13,IF(AND(A118&gt;Onderwerpen!$D$17,A118&lt;Onderwerpen!$D$18),A118-14,IF(AND(A118&gt;Onderwerpen!$D$18,A118&lt;Onderwerpen!$D$19),A118-15,IF(AND(A118&gt;Onderwerpen!$D$19,A118&lt;Onderwerpen!$D$20),A118-16,IF(AND(A118&gt;Onderwerpen!$D$20,A118&lt;Onderwerpen!$D$21),A118-17,IF(AND(A118&gt;Onderwerpen!$D$21,A118&lt;Onderwerpen!$D$22),A118-18,IF(A118&gt;Onderwerpen!$D$22,A118-19,"X"))))))))))))))))))))),""))))))))))))))))))))</f>
        <v/>
      </c>
      <c r="D118" s="30" t="str">
        <f>IF(B118="",""&amp;C118,LEFT(B118,FIND(" ",B118)-1)&amp;"."&amp;COUNTIF($B$8:B118,B118))</f>
        <v/>
      </c>
      <c r="E118" s="31"/>
      <c r="F118" s="32"/>
      <c r="G118" s="32"/>
      <c r="H118" s="32"/>
      <c r="I118" s="33"/>
      <c r="J118" s="34" t="str">
        <f t="shared" si="5"/>
        <v/>
      </c>
      <c r="K118" s="15"/>
      <c r="L118" s="32"/>
      <c r="M118" s="32"/>
      <c r="N118" s="32"/>
      <c r="O118" s="33"/>
      <c r="P118" s="34" t="str">
        <f t="shared" si="6"/>
        <v/>
      </c>
      <c r="Q118" s="15"/>
      <c r="R118" s="32"/>
      <c r="S118" s="32"/>
      <c r="T118" s="32"/>
      <c r="U118" s="33"/>
      <c r="V118" s="34" t="str">
        <f t="shared" si="7"/>
        <v/>
      </c>
      <c r="W118" s="15"/>
      <c r="X118" s="32"/>
      <c r="Y118" s="32"/>
      <c r="Z118" s="32"/>
      <c r="AA118" s="33"/>
      <c r="AB118" s="34" t="str">
        <f t="shared" si="8"/>
        <v/>
      </c>
      <c r="AC118" s="15"/>
      <c r="AD118" s="32"/>
      <c r="AE118" s="32"/>
      <c r="AF118" s="32"/>
      <c r="AG118" s="33"/>
      <c r="AH118" s="34" t="str">
        <f t="shared" si="9"/>
        <v/>
      </c>
      <c r="AI118" s="15"/>
    </row>
    <row r="119" spans="1:35" ht="15" customHeight="1" x14ac:dyDescent="0.25">
      <c r="A119" s="10" t="str">
        <f>IFERROR(IF(A118=Onderwerpen!$C$23+19,"",A118+1),"")</f>
        <v/>
      </c>
      <c r="B119" s="10" t="str">
        <f>IF(C119&lt;=Onderwerpen!$C$4,Onderwerpen!$A$4,IF(C119&lt;=Onderwerpen!$C$5,Onderwerpen!$A$5,IF(C119&lt;=Onderwerpen!$C$6,Onderwerpen!$A$6,IF(C119&lt;=Onderwerpen!$C$7,Onderwerpen!$A$7,IF(C119&lt;=Onderwerpen!$C$8,Onderwerpen!$A$8,IF(C119&lt;=Onderwerpen!$C$9,Onderwerpen!$A$9,IF(C119&lt;=Onderwerpen!C$10,Onderwerpen!$A$10,IF(C119&lt;=Onderwerpen!C$11,Onderwerpen!$A$11,IF(C119&lt;=Onderwerpen!C$12,Onderwerpen!$A$12,IF(C119&lt;=Onderwerpen!C$13,Onderwerpen!$A$13,IF(C119&lt;=Onderwerpen!$C$14,Onderwerpen!$A$14,IF(C119&lt;=Onderwerpen!$C$15,Onderwerpen!$A$15,IF(C119&lt;=Onderwerpen!$C$16,Onderwerpen!$A$16,IF(C119&lt;=Onderwerpen!$C$17,Onderwerpen!$A$17,IF(C119&lt;=Onderwerpen!$C$18,Onderwerpen!$A$18,IF(C119&lt;=Onderwerpen!$C$19,Onderwerpen!$A$19,IF(C119&lt;=Onderwerpen!$C$20,Onderwerpen!$A$20,IF(C119&lt;=Onderwerpen!$C$21,Onderwerpen!$A$21,IF(C119&lt;=Onderwerpen!$C$22,Onderwerpen!$A$22,IF(C119&lt;=Onderwerpen!$C$23,Onderwerpen!$A$22,""))))))))))))))))))))</f>
        <v/>
      </c>
      <c r="C119" s="29" t="str">
        <f>IF(Onderwerpen!$B$4+1=A119,Onderwerpen!$A$5,IF(SUM(Onderwerpen!$B$4:$B$5)+2=A119,Onderwerpen!$A$6,IF(SUM(Onderwerpen!$B$4:$B$6)+3=A119,Onderwerpen!$A$7,IF(SUM(Onderwerpen!$B$4:$B$7)+4=A119,Onderwerpen!$A$8,IF(SUM(Onderwerpen!$B$4:$B$8)+5=A119,Onderwerpen!$A$9,IF(SUM(Onderwerpen!$B$4:$B$9)+6=A119,Onderwerpen!$A$10,IF(SUM(Onderwerpen!$B$4:$B$10)+7=A119,Onderwerpen!$A$11,IF(SUM(Onderwerpen!$B$4:$B$11)+8=A119,Onderwerpen!$A$12,IF(SUM(Onderwerpen!$B$4:$B$12)+9=A119,Onderwerpen!$A$13,IF(SUM(Onderwerpen!$B$4:$B$13)+10=A119,Onderwerpen!$A$14,IF(SUM(Onderwerpen!$B$4:$B$14)+11=A119,Onderwerpen!$A$15,IF(SUM(Onderwerpen!$B$4:$B$15)+12=A119,Onderwerpen!$A$16,IF(SUM(Onderwerpen!$B$4:$B$16)+13=A119,Onderwerpen!$A$17,IF(SUM(Onderwerpen!$B$4:$B$17)+14=A119,Onderwerpen!$A$18,IF(SUM(Onderwerpen!$B$4:$B$18)+15=A119,Onderwerpen!$A$19,IF(SUM(Onderwerpen!$B$4:$B$19)+16=A119,Onderwerpen!$A$20,IF(SUM(Onderwerpen!$B$4:$B$20)+17=A119,Onderwerpen!$A$21,IF(SUM(Onderwerpen!$B$4:$B$21)+18=A119,Onderwerpen!$A$22,IF(SUM(Onderwerpen!$B$4:$B$22)+19=A119,Onderwerpen!$A$23,IFERROR((IF(A119&lt;Onderwerpen!$D$4,A119,IF(AND(A119&gt;Onderwerpen!$D$4,A119&lt;Onderwerpen!$D$5),A119-1,IF(AND(A119&gt;Onderwerpen!$D$5,A119&lt;Onderwerpen!$D$6),A119-2,IF(AND(A119&gt;Onderwerpen!$D$6,A119&lt;Onderwerpen!$D$7),A119-3,IF(AND(A119&gt;Onderwerpen!$D$7,A119&lt;Onderwerpen!$D$8),A119-4,IF(AND(A119&gt;Onderwerpen!$D$8,A119&lt;Onderwerpen!$D$9),A119-5,IF(AND(A119&gt;Onderwerpen!$D$9,A119&lt;Onderwerpen!$D$10),A119-6,IF(AND(A119&gt;Onderwerpen!$D$10,A119&lt;Onderwerpen!$D$11),A119-7,IF(AND(A119&gt;Onderwerpen!$D$11,A119&lt;Onderwerpen!$D$12),A119-8,IF(AND(A119&gt;Onderwerpen!$D$12,A119&lt;Onderwerpen!$D$13),A119-9,IF(AND(A119&gt;Onderwerpen!$D$13,A119&lt;Onderwerpen!$D$14),A119-10,IF(AND(A119&gt;Onderwerpen!$D$14,A119&lt;Onderwerpen!$D$15),A119-11,IF(AND(A119&gt;Onderwerpen!$D$15,A119&lt;Onderwerpen!$D$16),A119-12,IF(AND(A119&gt;Onderwerpen!$D$16,A119&lt;Onderwerpen!$D$17),A119-13,IF(AND(A119&gt;Onderwerpen!$D$17,A119&lt;Onderwerpen!$D$18),A119-14,IF(AND(A119&gt;Onderwerpen!$D$18,A119&lt;Onderwerpen!$D$19),A119-15,IF(AND(A119&gt;Onderwerpen!$D$19,A119&lt;Onderwerpen!$D$20),A119-16,IF(AND(A119&gt;Onderwerpen!$D$20,A119&lt;Onderwerpen!$D$21),A119-17,IF(AND(A119&gt;Onderwerpen!$D$21,A119&lt;Onderwerpen!$D$22),A119-18,IF(A119&gt;Onderwerpen!$D$22,A119-19,"X"))))))))))))))))))))),""))))))))))))))))))))</f>
        <v/>
      </c>
      <c r="D119" s="30" t="str">
        <f>IF(B119="",""&amp;C119,LEFT(B119,FIND(" ",B119)-1)&amp;"."&amp;COUNTIF($B$8:B119,B119))</f>
        <v/>
      </c>
      <c r="E119" s="31"/>
      <c r="F119" s="32"/>
      <c r="G119" s="32"/>
      <c r="H119" s="32"/>
      <c r="I119" s="33"/>
      <c r="J119" s="34" t="str">
        <f t="shared" si="5"/>
        <v/>
      </c>
      <c r="K119" s="15"/>
      <c r="L119" s="32"/>
      <c r="M119" s="32"/>
      <c r="N119" s="32"/>
      <c r="O119" s="33"/>
      <c r="P119" s="34" t="str">
        <f t="shared" si="6"/>
        <v/>
      </c>
      <c r="Q119" s="15"/>
      <c r="R119" s="32"/>
      <c r="S119" s="32"/>
      <c r="T119" s="32"/>
      <c r="U119" s="33"/>
      <c r="V119" s="34" t="str">
        <f t="shared" si="7"/>
        <v/>
      </c>
      <c r="W119" s="15"/>
      <c r="X119" s="32"/>
      <c r="Y119" s="32"/>
      <c r="Z119" s="32"/>
      <c r="AA119" s="33"/>
      <c r="AB119" s="34" t="str">
        <f t="shared" si="8"/>
        <v/>
      </c>
      <c r="AC119" s="15"/>
      <c r="AD119" s="32"/>
      <c r="AE119" s="32"/>
      <c r="AF119" s="32"/>
      <c r="AG119" s="33"/>
      <c r="AH119" s="34" t="str">
        <f t="shared" si="9"/>
        <v/>
      </c>
      <c r="AI119" s="15"/>
    </row>
    <row r="120" spans="1:35" ht="15" customHeight="1" x14ac:dyDescent="0.25">
      <c r="A120" s="10" t="str">
        <f>IFERROR(IF(A119=Onderwerpen!$C$23+19,"",A119+1),"")</f>
        <v/>
      </c>
      <c r="B120" s="10" t="str">
        <f>IF(C120&lt;=Onderwerpen!$C$4,Onderwerpen!$A$4,IF(C120&lt;=Onderwerpen!$C$5,Onderwerpen!$A$5,IF(C120&lt;=Onderwerpen!$C$6,Onderwerpen!$A$6,IF(C120&lt;=Onderwerpen!$C$7,Onderwerpen!$A$7,IF(C120&lt;=Onderwerpen!$C$8,Onderwerpen!$A$8,IF(C120&lt;=Onderwerpen!$C$9,Onderwerpen!$A$9,IF(C120&lt;=Onderwerpen!C$10,Onderwerpen!$A$10,IF(C120&lt;=Onderwerpen!C$11,Onderwerpen!$A$11,IF(C120&lt;=Onderwerpen!C$12,Onderwerpen!$A$12,IF(C120&lt;=Onderwerpen!C$13,Onderwerpen!$A$13,IF(C120&lt;=Onderwerpen!$C$14,Onderwerpen!$A$14,IF(C120&lt;=Onderwerpen!$C$15,Onderwerpen!$A$15,IF(C120&lt;=Onderwerpen!$C$16,Onderwerpen!$A$16,IF(C120&lt;=Onderwerpen!$C$17,Onderwerpen!$A$17,IF(C120&lt;=Onderwerpen!$C$18,Onderwerpen!$A$18,IF(C120&lt;=Onderwerpen!$C$19,Onderwerpen!$A$19,IF(C120&lt;=Onderwerpen!$C$20,Onderwerpen!$A$20,IF(C120&lt;=Onderwerpen!$C$21,Onderwerpen!$A$21,IF(C120&lt;=Onderwerpen!$C$22,Onderwerpen!$A$22,IF(C120&lt;=Onderwerpen!$C$23,Onderwerpen!$A$22,""))))))))))))))))))))</f>
        <v/>
      </c>
      <c r="C120" s="29" t="str">
        <f>IF(Onderwerpen!$B$4+1=A120,Onderwerpen!$A$5,IF(SUM(Onderwerpen!$B$4:$B$5)+2=A120,Onderwerpen!$A$6,IF(SUM(Onderwerpen!$B$4:$B$6)+3=A120,Onderwerpen!$A$7,IF(SUM(Onderwerpen!$B$4:$B$7)+4=A120,Onderwerpen!$A$8,IF(SUM(Onderwerpen!$B$4:$B$8)+5=A120,Onderwerpen!$A$9,IF(SUM(Onderwerpen!$B$4:$B$9)+6=A120,Onderwerpen!$A$10,IF(SUM(Onderwerpen!$B$4:$B$10)+7=A120,Onderwerpen!$A$11,IF(SUM(Onderwerpen!$B$4:$B$11)+8=A120,Onderwerpen!$A$12,IF(SUM(Onderwerpen!$B$4:$B$12)+9=A120,Onderwerpen!$A$13,IF(SUM(Onderwerpen!$B$4:$B$13)+10=A120,Onderwerpen!$A$14,IF(SUM(Onderwerpen!$B$4:$B$14)+11=A120,Onderwerpen!$A$15,IF(SUM(Onderwerpen!$B$4:$B$15)+12=A120,Onderwerpen!$A$16,IF(SUM(Onderwerpen!$B$4:$B$16)+13=A120,Onderwerpen!$A$17,IF(SUM(Onderwerpen!$B$4:$B$17)+14=A120,Onderwerpen!$A$18,IF(SUM(Onderwerpen!$B$4:$B$18)+15=A120,Onderwerpen!$A$19,IF(SUM(Onderwerpen!$B$4:$B$19)+16=A120,Onderwerpen!$A$20,IF(SUM(Onderwerpen!$B$4:$B$20)+17=A120,Onderwerpen!$A$21,IF(SUM(Onderwerpen!$B$4:$B$21)+18=A120,Onderwerpen!$A$22,IF(SUM(Onderwerpen!$B$4:$B$22)+19=A120,Onderwerpen!$A$23,IFERROR((IF(A120&lt;Onderwerpen!$D$4,A120,IF(AND(A120&gt;Onderwerpen!$D$4,A120&lt;Onderwerpen!$D$5),A120-1,IF(AND(A120&gt;Onderwerpen!$D$5,A120&lt;Onderwerpen!$D$6),A120-2,IF(AND(A120&gt;Onderwerpen!$D$6,A120&lt;Onderwerpen!$D$7),A120-3,IF(AND(A120&gt;Onderwerpen!$D$7,A120&lt;Onderwerpen!$D$8),A120-4,IF(AND(A120&gt;Onderwerpen!$D$8,A120&lt;Onderwerpen!$D$9),A120-5,IF(AND(A120&gt;Onderwerpen!$D$9,A120&lt;Onderwerpen!$D$10),A120-6,IF(AND(A120&gt;Onderwerpen!$D$10,A120&lt;Onderwerpen!$D$11),A120-7,IF(AND(A120&gt;Onderwerpen!$D$11,A120&lt;Onderwerpen!$D$12),A120-8,IF(AND(A120&gt;Onderwerpen!$D$12,A120&lt;Onderwerpen!$D$13),A120-9,IF(AND(A120&gt;Onderwerpen!$D$13,A120&lt;Onderwerpen!$D$14),A120-10,IF(AND(A120&gt;Onderwerpen!$D$14,A120&lt;Onderwerpen!$D$15),A120-11,IF(AND(A120&gt;Onderwerpen!$D$15,A120&lt;Onderwerpen!$D$16),A120-12,IF(AND(A120&gt;Onderwerpen!$D$16,A120&lt;Onderwerpen!$D$17),A120-13,IF(AND(A120&gt;Onderwerpen!$D$17,A120&lt;Onderwerpen!$D$18),A120-14,IF(AND(A120&gt;Onderwerpen!$D$18,A120&lt;Onderwerpen!$D$19),A120-15,IF(AND(A120&gt;Onderwerpen!$D$19,A120&lt;Onderwerpen!$D$20),A120-16,IF(AND(A120&gt;Onderwerpen!$D$20,A120&lt;Onderwerpen!$D$21),A120-17,IF(AND(A120&gt;Onderwerpen!$D$21,A120&lt;Onderwerpen!$D$22),A120-18,IF(A120&gt;Onderwerpen!$D$22,A120-19,"X"))))))))))))))))))))),""))))))))))))))))))))</f>
        <v/>
      </c>
      <c r="D120" s="30" t="str">
        <f>IF(B120="",""&amp;C120,LEFT(B120,FIND(" ",B120)-1)&amp;"."&amp;COUNTIF($B$8:B120,B120))</f>
        <v/>
      </c>
      <c r="E120" s="31"/>
      <c r="F120" s="32"/>
      <c r="G120" s="32"/>
      <c r="H120" s="32"/>
      <c r="I120" s="33"/>
      <c r="J120" s="34" t="str">
        <f t="shared" si="5"/>
        <v/>
      </c>
      <c r="K120" s="15"/>
      <c r="L120" s="32"/>
      <c r="M120" s="32"/>
      <c r="N120" s="32"/>
      <c r="O120" s="33"/>
      <c r="P120" s="34" t="str">
        <f t="shared" si="6"/>
        <v/>
      </c>
      <c r="Q120" s="15"/>
      <c r="R120" s="32"/>
      <c r="S120" s="32"/>
      <c r="T120" s="32"/>
      <c r="U120" s="33"/>
      <c r="V120" s="34" t="str">
        <f t="shared" si="7"/>
        <v/>
      </c>
      <c r="W120" s="15"/>
      <c r="X120" s="32"/>
      <c r="Y120" s="32"/>
      <c r="Z120" s="32"/>
      <c r="AA120" s="33"/>
      <c r="AB120" s="34" t="str">
        <f t="shared" si="8"/>
        <v/>
      </c>
      <c r="AC120" s="15"/>
      <c r="AD120" s="32"/>
      <c r="AE120" s="32"/>
      <c r="AF120" s="32"/>
      <c r="AG120" s="33"/>
      <c r="AH120" s="34" t="str">
        <f t="shared" si="9"/>
        <v/>
      </c>
      <c r="AI120" s="15"/>
    </row>
    <row r="121" spans="1:35" ht="15" customHeight="1" x14ac:dyDescent="0.25">
      <c r="A121" s="10" t="str">
        <f>IFERROR(IF(A120=Onderwerpen!$C$23+19,"",A120+1),"")</f>
        <v/>
      </c>
      <c r="B121" s="10" t="str">
        <f>IF(C121&lt;=Onderwerpen!$C$4,Onderwerpen!$A$4,IF(C121&lt;=Onderwerpen!$C$5,Onderwerpen!$A$5,IF(C121&lt;=Onderwerpen!$C$6,Onderwerpen!$A$6,IF(C121&lt;=Onderwerpen!$C$7,Onderwerpen!$A$7,IF(C121&lt;=Onderwerpen!$C$8,Onderwerpen!$A$8,IF(C121&lt;=Onderwerpen!$C$9,Onderwerpen!$A$9,IF(C121&lt;=Onderwerpen!C$10,Onderwerpen!$A$10,IF(C121&lt;=Onderwerpen!C$11,Onderwerpen!$A$11,IF(C121&lt;=Onderwerpen!C$12,Onderwerpen!$A$12,IF(C121&lt;=Onderwerpen!C$13,Onderwerpen!$A$13,IF(C121&lt;=Onderwerpen!$C$14,Onderwerpen!$A$14,IF(C121&lt;=Onderwerpen!$C$15,Onderwerpen!$A$15,IF(C121&lt;=Onderwerpen!$C$16,Onderwerpen!$A$16,IF(C121&lt;=Onderwerpen!$C$17,Onderwerpen!$A$17,IF(C121&lt;=Onderwerpen!$C$18,Onderwerpen!$A$18,IF(C121&lt;=Onderwerpen!$C$19,Onderwerpen!$A$19,IF(C121&lt;=Onderwerpen!$C$20,Onderwerpen!$A$20,IF(C121&lt;=Onderwerpen!$C$21,Onderwerpen!$A$21,IF(C121&lt;=Onderwerpen!$C$22,Onderwerpen!$A$22,IF(C121&lt;=Onderwerpen!$C$23,Onderwerpen!$A$22,""))))))))))))))))))))</f>
        <v/>
      </c>
      <c r="C121" s="29" t="str">
        <f>IF(Onderwerpen!$B$4+1=A121,Onderwerpen!$A$5,IF(SUM(Onderwerpen!$B$4:$B$5)+2=A121,Onderwerpen!$A$6,IF(SUM(Onderwerpen!$B$4:$B$6)+3=A121,Onderwerpen!$A$7,IF(SUM(Onderwerpen!$B$4:$B$7)+4=A121,Onderwerpen!$A$8,IF(SUM(Onderwerpen!$B$4:$B$8)+5=A121,Onderwerpen!$A$9,IF(SUM(Onderwerpen!$B$4:$B$9)+6=A121,Onderwerpen!$A$10,IF(SUM(Onderwerpen!$B$4:$B$10)+7=A121,Onderwerpen!$A$11,IF(SUM(Onderwerpen!$B$4:$B$11)+8=A121,Onderwerpen!$A$12,IF(SUM(Onderwerpen!$B$4:$B$12)+9=A121,Onderwerpen!$A$13,IF(SUM(Onderwerpen!$B$4:$B$13)+10=A121,Onderwerpen!$A$14,IF(SUM(Onderwerpen!$B$4:$B$14)+11=A121,Onderwerpen!$A$15,IF(SUM(Onderwerpen!$B$4:$B$15)+12=A121,Onderwerpen!$A$16,IF(SUM(Onderwerpen!$B$4:$B$16)+13=A121,Onderwerpen!$A$17,IF(SUM(Onderwerpen!$B$4:$B$17)+14=A121,Onderwerpen!$A$18,IF(SUM(Onderwerpen!$B$4:$B$18)+15=A121,Onderwerpen!$A$19,IF(SUM(Onderwerpen!$B$4:$B$19)+16=A121,Onderwerpen!$A$20,IF(SUM(Onderwerpen!$B$4:$B$20)+17=A121,Onderwerpen!$A$21,IF(SUM(Onderwerpen!$B$4:$B$21)+18=A121,Onderwerpen!$A$22,IF(SUM(Onderwerpen!$B$4:$B$22)+19=A121,Onderwerpen!$A$23,IFERROR((IF(A121&lt;Onderwerpen!$D$4,A121,IF(AND(A121&gt;Onderwerpen!$D$4,A121&lt;Onderwerpen!$D$5),A121-1,IF(AND(A121&gt;Onderwerpen!$D$5,A121&lt;Onderwerpen!$D$6),A121-2,IF(AND(A121&gt;Onderwerpen!$D$6,A121&lt;Onderwerpen!$D$7),A121-3,IF(AND(A121&gt;Onderwerpen!$D$7,A121&lt;Onderwerpen!$D$8),A121-4,IF(AND(A121&gt;Onderwerpen!$D$8,A121&lt;Onderwerpen!$D$9),A121-5,IF(AND(A121&gt;Onderwerpen!$D$9,A121&lt;Onderwerpen!$D$10),A121-6,IF(AND(A121&gt;Onderwerpen!$D$10,A121&lt;Onderwerpen!$D$11),A121-7,IF(AND(A121&gt;Onderwerpen!$D$11,A121&lt;Onderwerpen!$D$12),A121-8,IF(AND(A121&gt;Onderwerpen!$D$12,A121&lt;Onderwerpen!$D$13),A121-9,IF(AND(A121&gt;Onderwerpen!$D$13,A121&lt;Onderwerpen!$D$14),A121-10,IF(AND(A121&gt;Onderwerpen!$D$14,A121&lt;Onderwerpen!$D$15),A121-11,IF(AND(A121&gt;Onderwerpen!$D$15,A121&lt;Onderwerpen!$D$16),A121-12,IF(AND(A121&gt;Onderwerpen!$D$16,A121&lt;Onderwerpen!$D$17),A121-13,IF(AND(A121&gt;Onderwerpen!$D$17,A121&lt;Onderwerpen!$D$18),A121-14,IF(AND(A121&gt;Onderwerpen!$D$18,A121&lt;Onderwerpen!$D$19),A121-15,IF(AND(A121&gt;Onderwerpen!$D$19,A121&lt;Onderwerpen!$D$20),A121-16,IF(AND(A121&gt;Onderwerpen!$D$20,A121&lt;Onderwerpen!$D$21),A121-17,IF(AND(A121&gt;Onderwerpen!$D$21,A121&lt;Onderwerpen!$D$22),A121-18,IF(A121&gt;Onderwerpen!$D$22,A121-19,"X"))))))))))))))))))))),""))))))))))))))))))))</f>
        <v/>
      </c>
      <c r="D121" s="30" t="str">
        <f>IF(B121="",""&amp;C121,LEFT(B121,FIND(" ",B121)-1)&amp;"."&amp;COUNTIF($B$8:B121,B121))</f>
        <v/>
      </c>
      <c r="E121" s="31"/>
      <c r="F121" s="32"/>
      <c r="G121" s="32"/>
      <c r="H121" s="32"/>
      <c r="I121" s="33"/>
      <c r="J121" s="34" t="str">
        <f t="shared" si="5"/>
        <v/>
      </c>
      <c r="K121" s="15"/>
      <c r="L121" s="32"/>
      <c r="M121" s="32"/>
      <c r="N121" s="32"/>
      <c r="O121" s="33"/>
      <c r="P121" s="34" t="str">
        <f t="shared" si="6"/>
        <v/>
      </c>
      <c r="Q121" s="15"/>
      <c r="R121" s="32"/>
      <c r="S121" s="32"/>
      <c r="T121" s="32"/>
      <c r="U121" s="33"/>
      <c r="V121" s="34" t="str">
        <f t="shared" si="7"/>
        <v/>
      </c>
      <c r="W121" s="15"/>
      <c r="X121" s="32"/>
      <c r="Y121" s="32"/>
      <c r="Z121" s="32"/>
      <c r="AA121" s="33"/>
      <c r="AB121" s="34" t="str">
        <f t="shared" si="8"/>
        <v/>
      </c>
      <c r="AC121" s="15"/>
      <c r="AD121" s="32"/>
      <c r="AE121" s="32"/>
      <c r="AF121" s="32"/>
      <c r="AG121" s="33"/>
      <c r="AH121" s="34" t="str">
        <f t="shared" si="9"/>
        <v/>
      </c>
      <c r="AI121" s="15"/>
    </row>
    <row r="122" spans="1:35" ht="15" customHeight="1" x14ac:dyDescent="0.25">
      <c r="A122" s="10" t="str">
        <f>IFERROR(IF(A121=Onderwerpen!$C$23+19,"",A121+1),"")</f>
        <v/>
      </c>
      <c r="B122" s="10" t="str">
        <f>IF(C122&lt;=Onderwerpen!$C$4,Onderwerpen!$A$4,IF(C122&lt;=Onderwerpen!$C$5,Onderwerpen!$A$5,IF(C122&lt;=Onderwerpen!$C$6,Onderwerpen!$A$6,IF(C122&lt;=Onderwerpen!$C$7,Onderwerpen!$A$7,IF(C122&lt;=Onderwerpen!$C$8,Onderwerpen!$A$8,IF(C122&lt;=Onderwerpen!$C$9,Onderwerpen!$A$9,IF(C122&lt;=Onderwerpen!C$10,Onderwerpen!$A$10,IF(C122&lt;=Onderwerpen!C$11,Onderwerpen!$A$11,IF(C122&lt;=Onderwerpen!C$12,Onderwerpen!$A$12,IF(C122&lt;=Onderwerpen!C$13,Onderwerpen!$A$13,IF(C122&lt;=Onderwerpen!$C$14,Onderwerpen!$A$14,IF(C122&lt;=Onderwerpen!$C$15,Onderwerpen!$A$15,IF(C122&lt;=Onderwerpen!$C$16,Onderwerpen!$A$16,IF(C122&lt;=Onderwerpen!$C$17,Onderwerpen!$A$17,IF(C122&lt;=Onderwerpen!$C$18,Onderwerpen!$A$18,IF(C122&lt;=Onderwerpen!$C$19,Onderwerpen!$A$19,IF(C122&lt;=Onderwerpen!$C$20,Onderwerpen!$A$20,IF(C122&lt;=Onderwerpen!$C$21,Onderwerpen!$A$21,IF(C122&lt;=Onderwerpen!$C$22,Onderwerpen!$A$22,IF(C122&lt;=Onderwerpen!$C$23,Onderwerpen!$A$22,""))))))))))))))))))))</f>
        <v/>
      </c>
      <c r="C122" s="29" t="str">
        <f>IF(Onderwerpen!$B$4+1=A122,Onderwerpen!$A$5,IF(SUM(Onderwerpen!$B$4:$B$5)+2=A122,Onderwerpen!$A$6,IF(SUM(Onderwerpen!$B$4:$B$6)+3=A122,Onderwerpen!$A$7,IF(SUM(Onderwerpen!$B$4:$B$7)+4=A122,Onderwerpen!$A$8,IF(SUM(Onderwerpen!$B$4:$B$8)+5=A122,Onderwerpen!$A$9,IF(SUM(Onderwerpen!$B$4:$B$9)+6=A122,Onderwerpen!$A$10,IF(SUM(Onderwerpen!$B$4:$B$10)+7=A122,Onderwerpen!$A$11,IF(SUM(Onderwerpen!$B$4:$B$11)+8=A122,Onderwerpen!$A$12,IF(SUM(Onderwerpen!$B$4:$B$12)+9=A122,Onderwerpen!$A$13,IF(SUM(Onderwerpen!$B$4:$B$13)+10=A122,Onderwerpen!$A$14,IF(SUM(Onderwerpen!$B$4:$B$14)+11=A122,Onderwerpen!$A$15,IF(SUM(Onderwerpen!$B$4:$B$15)+12=A122,Onderwerpen!$A$16,IF(SUM(Onderwerpen!$B$4:$B$16)+13=A122,Onderwerpen!$A$17,IF(SUM(Onderwerpen!$B$4:$B$17)+14=A122,Onderwerpen!$A$18,IF(SUM(Onderwerpen!$B$4:$B$18)+15=A122,Onderwerpen!$A$19,IF(SUM(Onderwerpen!$B$4:$B$19)+16=A122,Onderwerpen!$A$20,IF(SUM(Onderwerpen!$B$4:$B$20)+17=A122,Onderwerpen!$A$21,IF(SUM(Onderwerpen!$B$4:$B$21)+18=A122,Onderwerpen!$A$22,IF(SUM(Onderwerpen!$B$4:$B$22)+19=A122,Onderwerpen!$A$23,IFERROR((IF(A122&lt;Onderwerpen!$D$4,A122,IF(AND(A122&gt;Onderwerpen!$D$4,A122&lt;Onderwerpen!$D$5),A122-1,IF(AND(A122&gt;Onderwerpen!$D$5,A122&lt;Onderwerpen!$D$6),A122-2,IF(AND(A122&gt;Onderwerpen!$D$6,A122&lt;Onderwerpen!$D$7),A122-3,IF(AND(A122&gt;Onderwerpen!$D$7,A122&lt;Onderwerpen!$D$8),A122-4,IF(AND(A122&gt;Onderwerpen!$D$8,A122&lt;Onderwerpen!$D$9),A122-5,IF(AND(A122&gt;Onderwerpen!$D$9,A122&lt;Onderwerpen!$D$10),A122-6,IF(AND(A122&gt;Onderwerpen!$D$10,A122&lt;Onderwerpen!$D$11),A122-7,IF(AND(A122&gt;Onderwerpen!$D$11,A122&lt;Onderwerpen!$D$12),A122-8,IF(AND(A122&gt;Onderwerpen!$D$12,A122&lt;Onderwerpen!$D$13),A122-9,IF(AND(A122&gt;Onderwerpen!$D$13,A122&lt;Onderwerpen!$D$14),A122-10,IF(AND(A122&gt;Onderwerpen!$D$14,A122&lt;Onderwerpen!$D$15),A122-11,IF(AND(A122&gt;Onderwerpen!$D$15,A122&lt;Onderwerpen!$D$16),A122-12,IF(AND(A122&gt;Onderwerpen!$D$16,A122&lt;Onderwerpen!$D$17),A122-13,IF(AND(A122&gt;Onderwerpen!$D$17,A122&lt;Onderwerpen!$D$18),A122-14,IF(AND(A122&gt;Onderwerpen!$D$18,A122&lt;Onderwerpen!$D$19),A122-15,IF(AND(A122&gt;Onderwerpen!$D$19,A122&lt;Onderwerpen!$D$20),A122-16,IF(AND(A122&gt;Onderwerpen!$D$20,A122&lt;Onderwerpen!$D$21),A122-17,IF(AND(A122&gt;Onderwerpen!$D$21,A122&lt;Onderwerpen!$D$22),A122-18,IF(A122&gt;Onderwerpen!$D$22,A122-19,"X"))))))))))))))))))))),""))))))))))))))))))))</f>
        <v/>
      </c>
      <c r="D122" s="30" t="str">
        <f>IF(B122="",""&amp;C122,LEFT(B122,FIND(" ",B122)-1)&amp;"."&amp;COUNTIF($B$8:B122,B122))</f>
        <v/>
      </c>
      <c r="E122" s="31"/>
      <c r="F122" s="32"/>
      <c r="G122" s="32"/>
      <c r="H122" s="32"/>
      <c r="I122" s="33"/>
      <c r="J122" s="34" t="str">
        <f t="shared" si="5"/>
        <v/>
      </c>
      <c r="K122" s="15"/>
      <c r="L122" s="32"/>
      <c r="M122" s="32"/>
      <c r="N122" s="32"/>
      <c r="O122" s="33"/>
      <c r="P122" s="34" t="str">
        <f t="shared" si="6"/>
        <v/>
      </c>
      <c r="Q122" s="15"/>
      <c r="R122" s="32"/>
      <c r="S122" s="32"/>
      <c r="T122" s="32"/>
      <c r="U122" s="33"/>
      <c r="V122" s="34" t="str">
        <f t="shared" si="7"/>
        <v/>
      </c>
      <c r="W122" s="15"/>
      <c r="X122" s="32"/>
      <c r="Y122" s="32"/>
      <c r="Z122" s="32"/>
      <c r="AA122" s="33"/>
      <c r="AB122" s="34" t="str">
        <f t="shared" si="8"/>
        <v/>
      </c>
      <c r="AC122" s="15"/>
      <c r="AD122" s="32"/>
      <c r="AE122" s="32"/>
      <c r="AF122" s="32"/>
      <c r="AG122" s="33"/>
      <c r="AH122" s="34" t="str">
        <f t="shared" si="9"/>
        <v/>
      </c>
      <c r="AI122" s="15"/>
    </row>
    <row r="123" spans="1:35" ht="15" customHeight="1" x14ac:dyDescent="0.25">
      <c r="A123" s="10" t="str">
        <f>IFERROR(IF(A122=Onderwerpen!$C$23+19,"",A122+1),"")</f>
        <v/>
      </c>
      <c r="B123" s="10" t="str">
        <f>IF(C123&lt;=Onderwerpen!$C$4,Onderwerpen!$A$4,IF(C123&lt;=Onderwerpen!$C$5,Onderwerpen!$A$5,IF(C123&lt;=Onderwerpen!$C$6,Onderwerpen!$A$6,IF(C123&lt;=Onderwerpen!$C$7,Onderwerpen!$A$7,IF(C123&lt;=Onderwerpen!$C$8,Onderwerpen!$A$8,IF(C123&lt;=Onderwerpen!$C$9,Onderwerpen!$A$9,IF(C123&lt;=Onderwerpen!C$10,Onderwerpen!$A$10,IF(C123&lt;=Onderwerpen!C$11,Onderwerpen!$A$11,IF(C123&lt;=Onderwerpen!C$12,Onderwerpen!$A$12,IF(C123&lt;=Onderwerpen!C$13,Onderwerpen!$A$13,IF(C123&lt;=Onderwerpen!$C$14,Onderwerpen!$A$14,IF(C123&lt;=Onderwerpen!$C$15,Onderwerpen!$A$15,IF(C123&lt;=Onderwerpen!$C$16,Onderwerpen!$A$16,IF(C123&lt;=Onderwerpen!$C$17,Onderwerpen!$A$17,IF(C123&lt;=Onderwerpen!$C$18,Onderwerpen!$A$18,IF(C123&lt;=Onderwerpen!$C$19,Onderwerpen!$A$19,IF(C123&lt;=Onderwerpen!$C$20,Onderwerpen!$A$20,IF(C123&lt;=Onderwerpen!$C$21,Onderwerpen!$A$21,IF(C123&lt;=Onderwerpen!$C$22,Onderwerpen!$A$22,IF(C123&lt;=Onderwerpen!$C$23,Onderwerpen!$A$22,""))))))))))))))))))))</f>
        <v/>
      </c>
      <c r="C123" s="29" t="str">
        <f>IF(Onderwerpen!$B$4+1=A123,Onderwerpen!$A$5,IF(SUM(Onderwerpen!$B$4:$B$5)+2=A123,Onderwerpen!$A$6,IF(SUM(Onderwerpen!$B$4:$B$6)+3=A123,Onderwerpen!$A$7,IF(SUM(Onderwerpen!$B$4:$B$7)+4=A123,Onderwerpen!$A$8,IF(SUM(Onderwerpen!$B$4:$B$8)+5=A123,Onderwerpen!$A$9,IF(SUM(Onderwerpen!$B$4:$B$9)+6=A123,Onderwerpen!$A$10,IF(SUM(Onderwerpen!$B$4:$B$10)+7=A123,Onderwerpen!$A$11,IF(SUM(Onderwerpen!$B$4:$B$11)+8=A123,Onderwerpen!$A$12,IF(SUM(Onderwerpen!$B$4:$B$12)+9=A123,Onderwerpen!$A$13,IF(SUM(Onderwerpen!$B$4:$B$13)+10=A123,Onderwerpen!$A$14,IF(SUM(Onderwerpen!$B$4:$B$14)+11=A123,Onderwerpen!$A$15,IF(SUM(Onderwerpen!$B$4:$B$15)+12=A123,Onderwerpen!$A$16,IF(SUM(Onderwerpen!$B$4:$B$16)+13=A123,Onderwerpen!$A$17,IF(SUM(Onderwerpen!$B$4:$B$17)+14=A123,Onderwerpen!$A$18,IF(SUM(Onderwerpen!$B$4:$B$18)+15=A123,Onderwerpen!$A$19,IF(SUM(Onderwerpen!$B$4:$B$19)+16=A123,Onderwerpen!$A$20,IF(SUM(Onderwerpen!$B$4:$B$20)+17=A123,Onderwerpen!$A$21,IF(SUM(Onderwerpen!$B$4:$B$21)+18=A123,Onderwerpen!$A$22,IF(SUM(Onderwerpen!$B$4:$B$22)+19=A123,Onderwerpen!$A$23,IFERROR((IF(A123&lt;Onderwerpen!$D$4,A123,IF(AND(A123&gt;Onderwerpen!$D$4,A123&lt;Onderwerpen!$D$5),A123-1,IF(AND(A123&gt;Onderwerpen!$D$5,A123&lt;Onderwerpen!$D$6),A123-2,IF(AND(A123&gt;Onderwerpen!$D$6,A123&lt;Onderwerpen!$D$7),A123-3,IF(AND(A123&gt;Onderwerpen!$D$7,A123&lt;Onderwerpen!$D$8),A123-4,IF(AND(A123&gt;Onderwerpen!$D$8,A123&lt;Onderwerpen!$D$9),A123-5,IF(AND(A123&gt;Onderwerpen!$D$9,A123&lt;Onderwerpen!$D$10),A123-6,IF(AND(A123&gt;Onderwerpen!$D$10,A123&lt;Onderwerpen!$D$11),A123-7,IF(AND(A123&gt;Onderwerpen!$D$11,A123&lt;Onderwerpen!$D$12),A123-8,IF(AND(A123&gt;Onderwerpen!$D$12,A123&lt;Onderwerpen!$D$13),A123-9,IF(AND(A123&gt;Onderwerpen!$D$13,A123&lt;Onderwerpen!$D$14),A123-10,IF(AND(A123&gt;Onderwerpen!$D$14,A123&lt;Onderwerpen!$D$15),A123-11,IF(AND(A123&gt;Onderwerpen!$D$15,A123&lt;Onderwerpen!$D$16),A123-12,IF(AND(A123&gt;Onderwerpen!$D$16,A123&lt;Onderwerpen!$D$17),A123-13,IF(AND(A123&gt;Onderwerpen!$D$17,A123&lt;Onderwerpen!$D$18),A123-14,IF(AND(A123&gt;Onderwerpen!$D$18,A123&lt;Onderwerpen!$D$19),A123-15,IF(AND(A123&gt;Onderwerpen!$D$19,A123&lt;Onderwerpen!$D$20),A123-16,IF(AND(A123&gt;Onderwerpen!$D$20,A123&lt;Onderwerpen!$D$21),A123-17,IF(AND(A123&gt;Onderwerpen!$D$21,A123&lt;Onderwerpen!$D$22),A123-18,IF(A123&gt;Onderwerpen!$D$22,A123-19,"X"))))))))))))))))))))),""))))))))))))))))))))</f>
        <v/>
      </c>
      <c r="D123" s="30" t="str">
        <f>IF(B123="",""&amp;C123,LEFT(B123,FIND(" ",B123)-1)&amp;"."&amp;COUNTIF($B$8:B123,B123))</f>
        <v/>
      </c>
      <c r="E123" s="31"/>
      <c r="F123" s="32"/>
      <c r="G123" s="32"/>
      <c r="H123" s="32"/>
      <c r="I123" s="33"/>
      <c r="J123" s="34" t="str">
        <f t="shared" si="5"/>
        <v/>
      </c>
      <c r="K123" s="15"/>
      <c r="L123" s="32"/>
      <c r="M123" s="32"/>
      <c r="N123" s="32"/>
      <c r="O123" s="33"/>
      <c r="P123" s="34" t="str">
        <f t="shared" si="6"/>
        <v/>
      </c>
      <c r="Q123" s="15"/>
      <c r="R123" s="32"/>
      <c r="S123" s="32"/>
      <c r="T123" s="32"/>
      <c r="U123" s="33"/>
      <c r="V123" s="34" t="str">
        <f t="shared" si="7"/>
        <v/>
      </c>
      <c r="W123" s="15"/>
      <c r="X123" s="32"/>
      <c r="Y123" s="32"/>
      <c r="Z123" s="32"/>
      <c r="AA123" s="33"/>
      <c r="AB123" s="34" t="str">
        <f t="shared" si="8"/>
        <v/>
      </c>
      <c r="AC123" s="15"/>
      <c r="AD123" s="32"/>
      <c r="AE123" s="32"/>
      <c r="AF123" s="32"/>
      <c r="AG123" s="33"/>
      <c r="AH123" s="34" t="str">
        <f t="shared" si="9"/>
        <v/>
      </c>
      <c r="AI123" s="15"/>
    </row>
    <row r="124" spans="1:35" ht="15" customHeight="1" x14ac:dyDescent="0.25">
      <c r="A124" s="10" t="str">
        <f>IFERROR(IF(A123=Onderwerpen!$C$23+19,"",A123+1),"")</f>
        <v/>
      </c>
      <c r="B124" s="10" t="str">
        <f>IF(C124&lt;=Onderwerpen!$C$4,Onderwerpen!$A$4,IF(C124&lt;=Onderwerpen!$C$5,Onderwerpen!$A$5,IF(C124&lt;=Onderwerpen!$C$6,Onderwerpen!$A$6,IF(C124&lt;=Onderwerpen!$C$7,Onderwerpen!$A$7,IF(C124&lt;=Onderwerpen!$C$8,Onderwerpen!$A$8,IF(C124&lt;=Onderwerpen!$C$9,Onderwerpen!$A$9,IF(C124&lt;=Onderwerpen!C$10,Onderwerpen!$A$10,IF(C124&lt;=Onderwerpen!C$11,Onderwerpen!$A$11,IF(C124&lt;=Onderwerpen!C$12,Onderwerpen!$A$12,IF(C124&lt;=Onderwerpen!C$13,Onderwerpen!$A$13,IF(C124&lt;=Onderwerpen!$C$14,Onderwerpen!$A$14,IF(C124&lt;=Onderwerpen!$C$15,Onderwerpen!$A$15,IF(C124&lt;=Onderwerpen!$C$16,Onderwerpen!$A$16,IF(C124&lt;=Onderwerpen!$C$17,Onderwerpen!$A$17,IF(C124&lt;=Onderwerpen!$C$18,Onderwerpen!$A$18,IF(C124&lt;=Onderwerpen!$C$19,Onderwerpen!$A$19,IF(C124&lt;=Onderwerpen!$C$20,Onderwerpen!$A$20,IF(C124&lt;=Onderwerpen!$C$21,Onderwerpen!$A$21,IF(C124&lt;=Onderwerpen!$C$22,Onderwerpen!$A$22,IF(C124&lt;=Onderwerpen!$C$23,Onderwerpen!$A$22,""))))))))))))))))))))</f>
        <v/>
      </c>
      <c r="C124" s="29" t="str">
        <f>IF(Onderwerpen!$B$4+1=A124,Onderwerpen!$A$5,IF(SUM(Onderwerpen!$B$4:$B$5)+2=A124,Onderwerpen!$A$6,IF(SUM(Onderwerpen!$B$4:$B$6)+3=A124,Onderwerpen!$A$7,IF(SUM(Onderwerpen!$B$4:$B$7)+4=A124,Onderwerpen!$A$8,IF(SUM(Onderwerpen!$B$4:$B$8)+5=A124,Onderwerpen!$A$9,IF(SUM(Onderwerpen!$B$4:$B$9)+6=A124,Onderwerpen!$A$10,IF(SUM(Onderwerpen!$B$4:$B$10)+7=A124,Onderwerpen!$A$11,IF(SUM(Onderwerpen!$B$4:$B$11)+8=A124,Onderwerpen!$A$12,IF(SUM(Onderwerpen!$B$4:$B$12)+9=A124,Onderwerpen!$A$13,IF(SUM(Onderwerpen!$B$4:$B$13)+10=A124,Onderwerpen!$A$14,IF(SUM(Onderwerpen!$B$4:$B$14)+11=A124,Onderwerpen!$A$15,IF(SUM(Onderwerpen!$B$4:$B$15)+12=A124,Onderwerpen!$A$16,IF(SUM(Onderwerpen!$B$4:$B$16)+13=A124,Onderwerpen!$A$17,IF(SUM(Onderwerpen!$B$4:$B$17)+14=A124,Onderwerpen!$A$18,IF(SUM(Onderwerpen!$B$4:$B$18)+15=A124,Onderwerpen!$A$19,IF(SUM(Onderwerpen!$B$4:$B$19)+16=A124,Onderwerpen!$A$20,IF(SUM(Onderwerpen!$B$4:$B$20)+17=A124,Onderwerpen!$A$21,IF(SUM(Onderwerpen!$B$4:$B$21)+18=A124,Onderwerpen!$A$22,IF(SUM(Onderwerpen!$B$4:$B$22)+19=A124,Onderwerpen!$A$23,IFERROR((IF(A124&lt;Onderwerpen!$D$4,A124,IF(AND(A124&gt;Onderwerpen!$D$4,A124&lt;Onderwerpen!$D$5),A124-1,IF(AND(A124&gt;Onderwerpen!$D$5,A124&lt;Onderwerpen!$D$6),A124-2,IF(AND(A124&gt;Onderwerpen!$D$6,A124&lt;Onderwerpen!$D$7),A124-3,IF(AND(A124&gt;Onderwerpen!$D$7,A124&lt;Onderwerpen!$D$8),A124-4,IF(AND(A124&gt;Onderwerpen!$D$8,A124&lt;Onderwerpen!$D$9),A124-5,IF(AND(A124&gt;Onderwerpen!$D$9,A124&lt;Onderwerpen!$D$10),A124-6,IF(AND(A124&gt;Onderwerpen!$D$10,A124&lt;Onderwerpen!$D$11),A124-7,IF(AND(A124&gt;Onderwerpen!$D$11,A124&lt;Onderwerpen!$D$12),A124-8,IF(AND(A124&gt;Onderwerpen!$D$12,A124&lt;Onderwerpen!$D$13),A124-9,IF(AND(A124&gt;Onderwerpen!$D$13,A124&lt;Onderwerpen!$D$14),A124-10,IF(AND(A124&gt;Onderwerpen!$D$14,A124&lt;Onderwerpen!$D$15),A124-11,IF(AND(A124&gt;Onderwerpen!$D$15,A124&lt;Onderwerpen!$D$16),A124-12,IF(AND(A124&gt;Onderwerpen!$D$16,A124&lt;Onderwerpen!$D$17),A124-13,IF(AND(A124&gt;Onderwerpen!$D$17,A124&lt;Onderwerpen!$D$18),A124-14,IF(AND(A124&gt;Onderwerpen!$D$18,A124&lt;Onderwerpen!$D$19),A124-15,IF(AND(A124&gt;Onderwerpen!$D$19,A124&lt;Onderwerpen!$D$20),A124-16,IF(AND(A124&gt;Onderwerpen!$D$20,A124&lt;Onderwerpen!$D$21),A124-17,IF(AND(A124&gt;Onderwerpen!$D$21,A124&lt;Onderwerpen!$D$22),A124-18,IF(A124&gt;Onderwerpen!$D$22,A124-19,"X"))))))))))))))))))))),""))))))))))))))))))))</f>
        <v/>
      </c>
      <c r="D124" s="30" t="str">
        <f>IF(B124="",""&amp;C124,LEFT(B124,FIND(" ",B124)-1)&amp;"."&amp;COUNTIF($B$8:B124,B124))</f>
        <v/>
      </c>
      <c r="E124" s="31"/>
      <c r="F124" s="32"/>
      <c r="G124" s="32"/>
      <c r="H124" s="32"/>
      <c r="I124" s="33"/>
      <c r="J124" s="34" t="str">
        <f t="shared" si="5"/>
        <v/>
      </c>
      <c r="K124" s="15"/>
      <c r="L124" s="32"/>
      <c r="M124" s="32"/>
      <c r="N124" s="32"/>
      <c r="O124" s="33"/>
      <c r="P124" s="34" t="str">
        <f t="shared" si="6"/>
        <v/>
      </c>
      <c r="Q124" s="15"/>
      <c r="R124" s="32"/>
      <c r="S124" s="32"/>
      <c r="T124" s="32"/>
      <c r="U124" s="33"/>
      <c r="V124" s="34" t="str">
        <f t="shared" si="7"/>
        <v/>
      </c>
      <c r="W124" s="15"/>
      <c r="X124" s="32"/>
      <c r="Y124" s="32"/>
      <c r="Z124" s="32"/>
      <c r="AA124" s="33"/>
      <c r="AB124" s="34" t="str">
        <f t="shared" si="8"/>
        <v/>
      </c>
      <c r="AC124" s="15"/>
      <c r="AD124" s="32"/>
      <c r="AE124" s="32"/>
      <c r="AF124" s="32"/>
      <c r="AG124" s="33"/>
      <c r="AH124" s="34" t="str">
        <f t="shared" si="9"/>
        <v/>
      </c>
      <c r="AI124" s="15"/>
    </row>
    <row r="125" spans="1:35" ht="15" customHeight="1" x14ac:dyDescent="0.25">
      <c r="A125" s="10" t="str">
        <f>IFERROR(IF(A124=Onderwerpen!$C$23+19,"",A124+1),"")</f>
        <v/>
      </c>
      <c r="B125" s="10" t="str">
        <f>IF(C125&lt;=Onderwerpen!$C$4,Onderwerpen!$A$4,IF(C125&lt;=Onderwerpen!$C$5,Onderwerpen!$A$5,IF(C125&lt;=Onderwerpen!$C$6,Onderwerpen!$A$6,IF(C125&lt;=Onderwerpen!$C$7,Onderwerpen!$A$7,IF(C125&lt;=Onderwerpen!$C$8,Onderwerpen!$A$8,IF(C125&lt;=Onderwerpen!$C$9,Onderwerpen!$A$9,IF(C125&lt;=Onderwerpen!C$10,Onderwerpen!$A$10,IF(C125&lt;=Onderwerpen!C$11,Onderwerpen!$A$11,IF(C125&lt;=Onderwerpen!C$12,Onderwerpen!$A$12,IF(C125&lt;=Onderwerpen!C$13,Onderwerpen!$A$13,IF(C125&lt;=Onderwerpen!$C$14,Onderwerpen!$A$14,IF(C125&lt;=Onderwerpen!$C$15,Onderwerpen!$A$15,IF(C125&lt;=Onderwerpen!$C$16,Onderwerpen!$A$16,IF(C125&lt;=Onderwerpen!$C$17,Onderwerpen!$A$17,IF(C125&lt;=Onderwerpen!$C$18,Onderwerpen!$A$18,IF(C125&lt;=Onderwerpen!$C$19,Onderwerpen!$A$19,IF(C125&lt;=Onderwerpen!$C$20,Onderwerpen!$A$20,IF(C125&lt;=Onderwerpen!$C$21,Onderwerpen!$A$21,IF(C125&lt;=Onderwerpen!$C$22,Onderwerpen!$A$22,IF(C125&lt;=Onderwerpen!$C$23,Onderwerpen!$A$22,""))))))))))))))))))))</f>
        <v/>
      </c>
      <c r="C125" s="29" t="str">
        <f>IF(Onderwerpen!$B$4+1=A125,Onderwerpen!$A$5,IF(SUM(Onderwerpen!$B$4:$B$5)+2=A125,Onderwerpen!$A$6,IF(SUM(Onderwerpen!$B$4:$B$6)+3=A125,Onderwerpen!$A$7,IF(SUM(Onderwerpen!$B$4:$B$7)+4=A125,Onderwerpen!$A$8,IF(SUM(Onderwerpen!$B$4:$B$8)+5=A125,Onderwerpen!$A$9,IF(SUM(Onderwerpen!$B$4:$B$9)+6=A125,Onderwerpen!$A$10,IF(SUM(Onderwerpen!$B$4:$B$10)+7=A125,Onderwerpen!$A$11,IF(SUM(Onderwerpen!$B$4:$B$11)+8=A125,Onderwerpen!$A$12,IF(SUM(Onderwerpen!$B$4:$B$12)+9=A125,Onderwerpen!$A$13,IF(SUM(Onderwerpen!$B$4:$B$13)+10=A125,Onderwerpen!$A$14,IF(SUM(Onderwerpen!$B$4:$B$14)+11=A125,Onderwerpen!$A$15,IF(SUM(Onderwerpen!$B$4:$B$15)+12=A125,Onderwerpen!$A$16,IF(SUM(Onderwerpen!$B$4:$B$16)+13=A125,Onderwerpen!$A$17,IF(SUM(Onderwerpen!$B$4:$B$17)+14=A125,Onderwerpen!$A$18,IF(SUM(Onderwerpen!$B$4:$B$18)+15=A125,Onderwerpen!$A$19,IF(SUM(Onderwerpen!$B$4:$B$19)+16=A125,Onderwerpen!$A$20,IF(SUM(Onderwerpen!$B$4:$B$20)+17=A125,Onderwerpen!$A$21,IF(SUM(Onderwerpen!$B$4:$B$21)+18=A125,Onderwerpen!$A$22,IF(SUM(Onderwerpen!$B$4:$B$22)+19=A125,Onderwerpen!$A$23,IFERROR((IF(A125&lt;Onderwerpen!$D$4,A125,IF(AND(A125&gt;Onderwerpen!$D$4,A125&lt;Onderwerpen!$D$5),A125-1,IF(AND(A125&gt;Onderwerpen!$D$5,A125&lt;Onderwerpen!$D$6),A125-2,IF(AND(A125&gt;Onderwerpen!$D$6,A125&lt;Onderwerpen!$D$7),A125-3,IF(AND(A125&gt;Onderwerpen!$D$7,A125&lt;Onderwerpen!$D$8),A125-4,IF(AND(A125&gt;Onderwerpen!$D$8,A125&lt;Onderwerpen!$D$9),A125-5,IF(AND(A125&gt;Onderwerpen!$D$9,A125&lt;Onderwerpen!$D$10),A125-6,IF(AND(A125&gt;Onderwerpen!$D$10,A125&lt;Onderwerpen!$D$11),A125-7,IF(AND(A125&gt;Onderwerpen!$D$11,A125&lt;Onderwerpen!$D$12),A125-8,IF(AND(A125&gt;Onderwerpen!$D$12,A125&lt;Onderwerpen!$D$13),A125-9,IF(AND(A125&gt;Onderwerpen!$D$13,A125&lt;Onderwerpen!$D$14),A125-10,IF(AND(A125&gt;Onderwerpen!$D$14,A125&lt;Onderwerpen!$D$15),A125-11,IF(AND(A125&gt;Onderwerpen!$D$15,A125&lt;Onderwerpen!$D$16),A125-12,IF(AND(A125&gt;Onderwerpen!$D$16,A125&lt;Onderwerpen!$D$17),A125-13,IF(AND(A125&gt;Onderwerpen!$D$17,A125&lt;Onderwerpen!$D$18),A125-14,IF(AND(A125&gt;Onderwerpen!$D$18,A125&lt;Onderwerpen!$D$19),A125-15,IF(AND(A125&gt;Onderwerpen!$D$19,A125&lt;Onderwerpen!$D$20),A125-16,IF(AND(A125&gt;Onderwerpen!$D$20,A125&lt;Onderwerpen!$D$21),A125-17,IF(AND(A125&gt;Onderwerpen!$D$21,A125&lt;Onderwerpen!$D$22),A125-18,IF(A125&gt;Onderwerpen!$D$22,A125-19,"X"))))))))))))))))))))),""))))))))))))))))))))</f>
        <v/>
      </c>
      <c r="D125" s="30" t="str">
        <f>IF(B125="",""&amp;C125,LEFT(B125,FIND(" ",B125)-1)&amp;"."&amp;COUNTIF($B$8:B125,B125))</f>
        <v/>
      </c>
      <c r="E125" s="31"/>
      <c r="F125" s="32"/>
      <c r="G125" s="32"/>
      <c r="H125" s="32"/>
      <c r="I125" s="33"/>
      <c r="J125" s="34" t="str">
        <f t="shared" si="5"/>
        <v/>
      </c>
      <c r="K125" s="15"/>
      <c r="L125" s="32"/>
      <c r="M125" s="32"/>
      <c r="N125" s="32"/>
      <c r="O125" s="33"/>
      <c r="P125" s="34" t="str">
        <f t="shared" si="6"/>
        <v/>
      </c>
      <c r="Q125" s="15"/>
      <c r="R125" s="32"/>
      <c r="S125" s="32"/>
      <c r="T125" s="32"/>
      <c r="U125" s="33"/>
      <c r="V125" s="34" t="str">
        <f t="shared" si="7"/>
        <v/>
      </c>
      <c r="W125" s="15"/>
      <c r="X125" s="32"/>
      <c r="Y125" s="32"/>
      <c r="Z125" s="32"/>
      <c r="AA125" s="33"/>
      <c r="AB125" s="34" t="str">
        <f t="shared" si="8"/>
        <v/>
      </c>
      <c r="AC125" s="15"/>
      <c r="AD125" s="32"/>
      <c r="AE125" s="32"/>
      <c r="AF125" s="32"/>
      <c r="AG125" s="33"/>
      <c r="AH125" s="34" t="str">
        <f t="shared" si="9"/>
        <v/>
      </c>
      <c r="AI125" s="15"/>
    </row>
    <row r="126" spans="1:35" ht="15" customHeight="1" x14ac:dyDescent="0.25">
      <c r="A126" s="10" t="str">
        <f>IFERROR(IF(A125=Onderwerpen!$C$23+19,"",A125+1),"")</f>
        <v/>
      </c>
      <c r="B126" s="10" t="str">
        <f>IF(C126&lt;=Onderwerpen!$C$4,Onderwerpen!$A$4,IF(C126&lt;=Onderwerpen!$C$5,Onderwerpen!$A$5,IF(C126&lt;=Onderwerpen!$C$6,Onderwerpen!$A$6,IF(C126&lt;=Onderwerpen!$C$7,Onderwerpen!$A$7,IF(C126&lt;=Onderwerpen!$C$8,Onderwerpen!$A$8,IF(C126&lt;=Onderwerpen!$C$9,Onderwerpen!$A$9,IF(C126&lt;=Onderwerpen!C$10,Onderwerpen!$A$10,IF(C126&lt;=Onderwerpen!C$11,Onderwerpen!$A$11,IF(C126&lt;=Onderwerpen!C$12,Onderwerpen!$A$12,IF(C126&lt;=Onderwerpen!C$13,Onderwerpen!$A$13,IF(C126&lt;=Onderwerpen!$C$14,Onderwerpen!$A$14,IF(C126&lt;=Onderwerpen!$C$15,Onderwerpen!$A$15,IF(C126&lt;=Onderwerpen!$C$16,Onderwerpen!$A$16,IF(C126&lt;=Onderwerpen!$C$17,Onderwerpen!$A$17,IF(C126&lt;=Onderwerpen!$C$18,Onderwerpen!$A$18,IF(C126&lt;=Onderwerpen!$C$19,Onderwerpen!$A$19,IF(C126&lt;=Onderwerpen!$C$20,Onderwerpen!$A$20,IF(C126&lt;=Onderwerpen!$C$21,Onderwerpen!$A$21,IF(C126&lt;=Onderwerpen!$C$22,Onderwerpen!$A$22,IF(C126&lt;=Onderwerpen!$C$23,Onderwerpen!$A$22,""))))))))))))))))))))</f>
        <v/>
      </c>
      <c r="C126" s="29" t="str">
        <f>IF(Onderwerpen!$B$4+1=A126,Onderwerpen!$A$5,IF(SUM(Onderwerpen!$B$4:$B$5)+2=A126,Onderwerpen!$A$6,IF(SUM(Onderwerpen!$B$4:$B$6)+3=A126,Onderwerpen!$A$7,IF(SUM(Onderwerpen!$B$4:$B$7)+4=A126,Onderwerpen!$A$8,IF(SUM(Onderwerpen!$B$4:$B$8)+5=A126,Onderwerpen!$A$9,IF(SUM(Onderwerpen!$B$4:$B$9)+6=A126,Onderwerpen!$A$10,IF(SUM(Onderwerpen!$B$4:$B$10)+7=A126,Onderwerpen!$A$11,IF(SUM(Onderwerpen!$B$4:$B$11)+8=A126,Onderwerpen!$A$12,IF(SUM(Onderwerpen!$B$4:$B$12)+9=A126,Onderwerpen!$A$13,IF(SUM(Onderwerpen!$B$4:$B$13)+10=A126,Onderwerpen!$A$14,IF(SUM(Onderwerpen!$B$4:$B$14)+11=A126,Onderwerpen!$A$15,IF(SUM(Onderwerpen!$B$4:$B$15)+12=A126,Onderwerpen!$A$16,IF(SUM(Onderwerpen!$B$4:$B$16)+13=A126,Onderwerpen!$A$17,IF(SUM(Onderwerpen!$B$4:$B$17)+14=A126,Onderwerpen!$A$18,IF(SUM(Onderwerpen!$B$4:$B$18)+15=A126,Onderwerpen!$A$19,IF(SUM(Onderwerpen!$B$4:$B$19)+16=A126,Onderwerpen!$A$20,IF(SUM(Onderwerpen!$B$4:$B$20)+17=A126,Onderwerpen!$A$21,IF(SUM(Onderwerpen!$B$4:$B$21)+18=A126,Onderwerpen!$A$22,IF(SUM(Onderwerpen!$B$4:$B$22)+19=A126,Onderwerpen!$A$23,IFERROR((IF(A126&lt;Onderwerpen!$D$4,A126,IF(AND(A126&gt;Onderwerpen!$D$4,A126&lt;Onderwerpen!$D$5),A126-1,IF(AND(A126&gt;Onderwerpen!$D$5,A126&lt;Onderwerpen!$D$6),A126-2,IF(AND(A126&gt;Onderwerpen!$D$6,A126&lt;Onderwerpen!$D$7),A126-3,IF(AND(A126&gt;Onderwerpen!$D$7,A126&lt;Onderwerpen!$D$8),A126-4,IF(AND(A126&gt;Onderwerpen!$D$8,A126&lt;Onderwerpen!$D$9),A126-5,IF(AND(A126&gt;Onderwerpen!$D$9,A126&lt;Onderwerpen!$D$10),A126-6,IF(AND(A126&gt;Onderwerpen!$D$10,A126&lt;Onderwerpen!$D$11),A126-7,IF(AND(A126&gt;Onderwerpen!$D$11,A126&lt;Onderwerpen!$D$12),A126-8,IF(AND(A126&gt;Onderwerpen!$D$12,A126&lt;Onderwerpen!$D$13),A126-9,IF(AND(A126&gt;Onderwerpen!$D$13,A126&lt;Onderwerpen!$D$14),A126-10,IF(AND(A126&gt;Onderwerpen!$D$14,A126&lt;Onderwerpen!$D$15),A126-11,IF(AND(A126&gt;Onderwerpen!$D$15,A126&lt;Onderwerpen!$D$16),A126-12,IF(AND(A126&gt;Onderwerpen!$D$16,A126&lt;Onderwerpen!$D$17),A126-13,IF(AND(A126&gt;Onderwerpen!$D$17,A126&lt;Onderwerpen!$D$18),A126-14,IF(AND(A126&gt;Onderwerpen!$D$18,A126&lt;Onderwerpen!$D$19),A126-15,IF(AND(A126&gt;Onderwerpen!$D$19,A126&lt;Onderwerpen!$D$20),A126-16,IF(AND(A126&gt;Onderwerpen!$D$20,A126&lt;Onderwerpen!$D$21),A126-17,IF(AND(A126&gt;Onderwerpen!$D$21,A126&lt;Onderwerpen!$D$22),A126-18,IF(A126&gt;Onderwerpen!$D$22,A126-19,"X"))))))))))))))))))))),""))))))))))))))))))))</f>
        <v/>
      </c>
      <c r="D126" s="30" t="str">
        <f>IF(B126="",""&amp;C126,LEFT(B126,FIND(" ",B126)-1)&amp;"."&amp;COUNTIF($B$8:B126,B126))</f>
        <v/>
      </c>
      <c r="E126" s="31"/>
      <c r="F126" s="32"/>
      <c r="G126" s="32"/>
      <c r="H126" s="32"/>
      <c r="I126" s="33"/>
      <c r="J126" s="34" t="str">
        <f t="shared" si="5"/>
        <v/>
      </c>
      <c r="K126" s="15"/>
      <c r="L126" s="32"/>
      <c r="M126" s="32"/>
      <c r="N126" s="32"/>
      <c r="O126" s="33"/>
      <c r="P126" s="34" t="str">
        <f t="shared" si="6"/>
        <v/>
      </c>
      <c r="Q126" s="15"/>
      <c r="R126" s="32"/>
      <c r="S126" s="32"/>
      <c r="T126" s="32"/>
      <c r="U126" s="33"/>
      <c r="V126" s="34" t="str">
        <f t="shared" si="7"/>
        <v/>
      </c>
      <c r="W126" s="15"/>
      <c r="X126" s="32"/>
      <c r="Y126" s="32"/>
      <c r="Z126" s="32"/>
      <c r="AA126" s="33"/>
      <c r="AB126" s="34" t="str">
        <f t="shared" si="8"/>
        <v/>
      </c>
      <c r="AC126" s="15"/>
      <c r="AD126" s="32"/>
      <c r="AE126" s="32"/>
      <c r="AF126" s="32"/>
      <c r="AG126" s="33"/>
      <c r="AH126" s="34" t="str">
        <f t="shared" si="9"/>
        <v/>
      </c>
      <c r="AI126" s="15"/>
    </row>
    <row r="127" spans="1:35" ht="15" customHeight="1" x14ac:dyDescent="0.25">
      <c r="A127" s="10" t="str">
        <f>IFERROR(IF(A126=Onderwerpen!$C$23+19,"",A126+1),"")</f>
        <v/>
      </c>
      <c r="B127" s="10" t="str">
        <f>IF(C127&lt;=Onderwerpen!$C$4,Onderwerpen!$A$4,IF(C127&lt;=Onderwerpen!$C$5,Onderwerpen!$A$5,IF(C127&lt;=Onderwerpen!$C$6,Onderwerpen!$A$6,IF(C127&lt;=Onderwerpen!$C$7,Onderwerpen!$A$7,IF(C127&lt;=Onderwerpen!$C$8,Onderwerpen!$A$8,IF(C127&lt;=Onderwerpen!$C$9,Onderwerpen!$A$9,IF(C127&lt;=Onderwerpen!C$10,Onderwerpen!$A$10,IF(C127&lt;=Onderwerpen!C$11,Onderwerpen!$A$11,IF(C127&lt;=Onderwerpen!C$12,Onderwerpen!$A$12,IF(C127&lt;=Onderwerpen!C$13,Onderwerpen!$A$13,IF(C127&lt;=Onderwerpen!$C$14,Onderwerpen!$A$14,IF(C127&lt;=Onderwerpen!$C$15,Onderwerpen!$A$15,IF(C127&lt;=Onderwerpen!$C$16,Onderwerpen!$A$16,IF(C127&lt;=Onderwerpen!$C$17,Onderwerpen!$A$17,IF(C127&lt;=Onderwerpen!$C$18,Onderwerpen!$A$18,IF(C127&lt;=Onderwerpen!$C$19,Onderwerpen!$A$19,IF(C127&lt;=Onderwerpen!$C$20,Onderwerpen!$A$20,IF(C127&lt;=Onderwerpen!$C$21,Onderwerpen!$A$21,IF(C127&lt;=Onderwerpen!$C$22,Onderwerpen!$A$22,IF(C127&lt;=Onderwerpen!$C$23,Onderwerpen!$A$22,""))))))))))))))))))))</f>
        <v/>
      </c>
      <c r="C127" s="29" t="str">
        <f>IF(Onderwerpen!$B$4+1=A127,Onderwerpen!$A$5,IF(SUM(Onderwerpen!$B$4:$B$5)+2=A127,Onderwerpen!$A$6,IF(SUM(Onderwerpen!$B$4:$B$6)+3=A127,Onderwerpen!$A$7,IF(SUM(Onderwerpen!$B$4:$B$7)+4=A127,Onderwerpen!$A$8,IF(SUM(Onderwerpen!$B$4:$B$8)+5=A127,Onderwerpen!$A$9,IF(SUM(Onderwerpen!$B$4:$B$9)+6=A127,Onderwerpen!$A$10,IF(SUM(Onderwerpen!$B$4:$B$10)+7=A127,Onderwerpen!$A$11,IF(SUM(Onderwerpen!$B$4:$B$11)+8=A127,Onderwerpen!$A$12,IF(SUM(Onderwerpen!$B$4:$B$12)+9=A127,Onderwerpen!$A$13,IF(SUM(Onderwerpen!$B$4:$B$13)+10=A127,Onderwerpen!$A$14,IF(SUM(Onderwerpen!$B$4:$B$14)+11=A127,Onderwerpen!$A$15,IF(SUM(Onderwerpen!$B$4:$B$15)+12=A127,Onderwerpen!$A$16,IF(SUM(Onderwerpen!$B$4:$B$16)+13=A127,Onderwerpen!$A$17,IF(SUM(Onderwerpen!$B$4:$B$17)+14=A127,Onderwerpen!$A$18,IF(SUM(Onderwerpen!$B$4:$B$18)+15=A127,Onderwerpen!$A$19,IF(SUM(Onderwerpen!$B$4:$B$19)+16=A127,Onderwerpen!$A$20,IF(SUM(Onderwerpen!$B$4:$B$20)+17=A127,Onderwerpen!$A$21,IF(SUM(Onderwerpen!$B$4:$B$21)+18=A127,Onderwerpen!$A$22,IF(SUM(Onderwerpen!$B$4:$B$22)+19=A127,Onderwerpen!$A$23,IFERROR((IF(A127&lt;Onderwerpen!$D$4,A127,IF(AND(A127&gt;Onderwerpen!$D$4,A127&lt;Onderwerpen!$D$5),A127-1,IF(AND(A127&gt;Onderwerpen!$D$5,A127&lt;Onderwerpen!$D$6),A127-2,IF(AND(A127&gt;Onderwerpen!$D$6,A127&lt;Onderwerpen!$D$7),A127-3,IF(AND(A127&gt;Onderwerpen!$D$7,A127&lt;Onderwerpen!$D$8),A127-4,IF(AND(A127&gt;Onderwerpen!$D$8,A127&lt;Onderwerpen!$D$9),A127-5,IF(AND(A127&gt;Onderwerpen!$D$9,A127&lt;Onderwerpen!$D$10),A127-6,IF(AND(A127&gt;Onderwerpen!$D$10,A127&lt;Onderwerpen!$D$11),A127-7,IF(AND(A127&gt;Onderwerpen!$D$11,A127&lt;Onderwerpen!$D$12),A127-8,IF(AND(A127&gt;Onderwerpen!$D$12,A127&lt;Onderwerpen!$D$13),A127-9,IF(AND(A127&gt;Onderwerpen!$D$13,A127&lt;Onderwerpen!$D$14),A127-10,IF(AND(A127&gt;Onderwerpen!$D$14,A127&lt;Onderwerpen!$D$15),A127-11,IF(AND(A127&gt;Onderwerpen!$D$15,A127&lt;Onderwerpen!$D$16),A127-12,IF(AND(A127&gt;Onderwerpen!$D$16,A127&lt;Onderwerpen!$D$17),A127-13,IF(AND(A127&gt;Onderwerpen!$D$17,A127&lt;Onderwerpen!$D$18),A127-14,IF(AND(A127&gt;Onderwerpen!$D$18,A127&lt;Onderwerpen!$D$19),A127-15,IF(AND(A127&gt;Onderwerpen!$D$19,A127&lt;Onderwerpen!$D$20),A127-16,IF(AND(A127&gt;Onderwerpen!$D$20,A127&lt;Onderwerpen!$D$21),A127-17,IF(AND(A127&gt;Onderwerpen!$D$21,A127&lt;Onderwerpen!$D$22),A127-18,IF(A127&gt;Onderwerpen!$D$22,A127-19,"X"))))))))))))))))))))),""))))))))))))))))))))</f>
        <v/>
      </c>
      <c r="D127" s="30" t="str">
        <f>IF(B127="",""&amp;C127,LEFT(B127,FIND(" ",B127)-1)&amp;"."&amp;COUNTIF($B$8:B127,B127))</f>
        <v/>
      </c>
      <c r="E127" s="31"/>
      <c r="F127" s="32"/>
      <c r="G127" s="32"/>
      <c r="H127" s="32"/>
      <c r="I127" s="33"/>
      <c r="J127" s="34" t="str">
        <f t="shared" si="5"/>
        <v/>
      </c>
      <c r="K127" s="15"/>
      <c r="L127" s="32"/>
      <c r="M127" s="32"/>
      <c r="N127" s="32"/>
      <c r="O127" s="33"/>
      <c r="P127" s="34" t="str">
        <f t="shared" si="6"/>
        <v/>
      </c>
      <c r="Q127" s="15"/>
      <c r="R127" s="32"/>
      <c r="S127" s="32"/>
      <c r="T127" s="32"/>
      <c r="U127" s="33"/>
      <c r="V127" s="34" t="str">
        <f t="shared" si="7"/>
        <v/>
      </c>
      <c r="W127" s="15"/>
      <c r="X127" s="32"/>
      <c r="Y127" s="32"/>
      <c r="Z127" s="32"/>
      <c r="AA127" s="33"/>
      <c r="AB127" s="34" t="str">
        <f t="shared" si="8"/>
        <v/>
      </c>
      <c r="AC127" s="15"/>
      <c r="AD127" s="32"/>
      <c r="AE127" s="32"/>
      <c r="AF127" s="32"/>
      <c r="AG127" s="33"/>
      <c r="AH127" s="34" t="str">
        <f t="shared" si="9"/>
        <v/>
      </c>
      <c r="AI127" s="15"/>
    </row>
    <row r="128" spans="1:35" ht="15" customHeight="1" x14ac:dyDescent="0.25">
      <c r="A128" s="10" t="str">
        <f>IFERROR(IF(A127=Onderwerpen!$C$23+19,"",A127+1),"")</f>
        <v/>
      </c>
      <c r="B128" s="10" t="str">
        <f>IF(C128&lt;=Onderwerpen!$C$4,Onderwerpen!$A$4,IF(C128&lt;=Onderwerpen!$C$5,Onderwerpen!$A$5,IF(C128&lt;=Onderwerpen!$C$6,Onderwerpen!$A$6,IF(C128&lt;=Onderwerpen!$C$7,Onderwerpen!$A$7,IF(C128&lt;=Onderwerpen!$C$8,Onderwerpen!$A$8,IF(C128&lt;=Onderwerpen!$C$9,Onderwerpen!$A$9,IF(C128&lt;=Onderwerpen!C$10,Onderwerpen!$A$10,IF(C128&lt;=Onderwerpen!C$11,Onderwerpen!$A$11,IF(C128&lt;=Onderwerpen!C$12,Onderwerpen!$A$12,IF(C128&lt;=Onderwerpen!C$13,Onderwerpen!$A$13,IF(C128&lt;=Onderwerpen!$C$14,Onderwerpen!$A$14,IF(C128&lt;=Onderwerpen!$C$15,Onderwerpen!$A$15,IF(C128&lt;=Onderwerpen!$C$16,Onderwerpen!$A$16,IF(C128&lt;=Onderwerpen!$C$17,Onderwerpen!$A$17,IF(C128&lt;=Onderwerpen!$C$18,Onderwerpen!$A$18,IF(C128&lt;=Onderwerpen!$C$19,Onderwerpen!$A$19,IF(C128&lt;=Onderwerpen!$C$20,Onderwerpen!$A$20,IF(C128&lt;=Onderwerpen!$C$21,Onderwerpen!$A$21,IF(C128&lt;=Onderwerpen!$C$22,Onderwerpen!$A$22,IF(C128&lt;=Onderwerpen!$C$23,Onderwerpen!$A$22,""))))))))))))))))))))</f>
        <v/>
      </c>
      <c r="C128" s="29" t="str">
        <f>IF(Onderwerpen!$B$4+1=A128,Onderwerpen!$A$5,IF(SUM(Onderwerpen!$B$4:$B$5)+2=A128,Onderwerpen!$A$6,IF(SUM(Onderwerpen!$B$4:$B$6)+3=A128,Onderwerpen!$A$7,IF(SUM(Onderwerpen!$B$4:$B$7)+4=A128,Onderwerpen!$A$8,IF(SUM(Onderwerpen!$B$4:$B$8)+5=A128,Onderwerpen!$A$9,IF(SUM(Onderwerpen!$B$4:$B$9)+6=A128,Onderwerpen!$A$10,IF(SUM(Onderwerpen!$B$4:$B$10)+7=A128,Onderwerpen!$A$11,IF(SUM(Onderwerpen!$B$4:$B$11)+8=A128,Onderwerpen!$A$12,IF(SUM(Onderwerpen!$B$4:$B$12)+9=A128,Onderwerpen!$A$13,IF(SUM(Onderwerpen!$B$4:$B$13)+10=A128,Onderwerpen!$A$14,IF(SUM(Onderwerpen!$B$4:$B$14)+11=A128,Onderwerpen!$A$15,IF(SUM(Onderwerpen!$B$4:$B$15)+12=A128,Onderwerpen!$A$16,IF(SUM(Onderwerpen!$B$4:$B$16)+13=A128,Onderwerpen!$A$17,IF(SUM(Onderwerpen!$B$4:$B$17)+14=A128,Onderwerpen!$A$18,IF(SUM(Onderwerpen!$B$4:$B$18)+15=A128,Onderwerpen!$A$19,IF(SUM(Onderwerpen!$B$4:$B$19)+16=A128,Onderwerpen!$A$20,IF(SUM(Onderwerpen!$B$4:$B$20)+17=A128,Onderwerpen!$A$21,IF(SUM(Onderwerpen!$B$4:$B$21)+18=A128,Onderwerpen!$A$22,IF(SUM(Onderwerpen!$B$4:$B$22)+19=A128,Onderwerpen!$A$23,IFERROR((IF(A128&lt;Onderwerpen!$D$4,A128,IF(AND(A128&gt;Onderwerpen!$D$4,A128&lt;Onderwerpen!$D$5),A128-1,IF(AND(A128&gt;Onderwerpen!$D$5,A128&lt;Onderwerpen!$D$6),A128-2,IF(AND(A128&gt;Onderwerpen!$D$6,A128&lt;Onderwerpen!$D$7),A128-3,IF(AND(A128&gt;Onderwerpen!$D$7,A128&lt;Onderwerpen!$D$8),A128-4,IF(AND(A128&gt;Onderwerpen!$D$8,A128&lt;Onderwerpen!$D$9),A128-5,IF(AND(A128&gt;Onderwerpen!$D$9,A128&lt;Onderwerpen!$D$10),A128-6,IF(AND(A128&gt;Onderwerpen!$D$10,A128&lt;Onderwerpen!$D$11),A128-7,IF(AND(A128&gt;Onderwerpen!$D$11,A128&lt;Onderwerpen!$D$12),A128-8,IF(AND(A128&gt;Onderwerpen!$D$12,A128&lt;Onderwerpen!$D$13),A128-9,IF(AND(A128&gt;Onderwerpen!$D$13,A128&lt;Onderwerpen!$D$14),A128-10,IF(AND(A128&gt;Onderwerpen!$D$14,A128&lt;Onderwerpen!$D$15),A128-11,IF(AND(A128&gt;Onderwerpen!$D$15,A128&lt;Onderwerpen!$D$16),A128-12,IF(AND(A128&gt;Onderwerpen!$D$16,A128&lt;Onderwerpen!$D$17),A128-13,IF(AND(A128&gt;Onderwerpen!$D$17,A128&lt;Onderwerpen!$D$18),A128-14,IF(AND(A128&gt;Onderwerpen!$D$18,A128&lt;Onderwerpen!$D$19),A128-15,IF(AND(A128&gt;Onderwerpen!$D$19,A128&lt;Onderwerpen!$D$20),A128-16,IF(AND(A128&gt;Onderwerpen!$D$20,A128&lt;Onderwerpen!$D$21),A128-17,IF(AND(A128&gt;Onderwerpen!$D$21,A128&lt;Onderwerpen!$D$22),A128-18,IF(A128&gt;Onderwerpen!$D$22,A128-19,"X"))))))))))))))))))))),""))))))))))))))))))))</f>
        <v/>
      </c>
      <c r="D128" s="30" t="str">
        <f>IF(B128="",""&amp;C128,LEFT(B128,FIND(" ",B128)-1)&amp;"."&amp;COUNTIF($B$8:B128,B128))</f>
        <v/>
      </c>
      <c r="E128" s="31"/>
      <c r="F128" s="32"/>
      <c r="G128" s="32"/>
      <c r="H128" s="32"/>
      <c r="I128" s="33"/>
      <c r="J128" s="34" t="str">
        <f t="shared" si="5"/>
        <v/>
      </c>
      <c r="K128" s="15"/>
      <c r="L128" s="32"/>
      <c r="M128" s="32"/>
      <c r="N128" s="32"/>
      <c r="O128" s="33"/>
      <c r="P128" s="34" t="str">
        <f t="shared" si="6"/>
        <v/>
      </c>
      <c r="Q128" s="15"/>
      <c r="R128" s="32"/>
      <c r="S128" s="32"/>
      <c r="T128" s="32"/>
      <c r="U128" s="33"/>
      <c r="V128" s="34" t="str">
        <f t="shared" si="7"/>
        <v/>
      </c>
      <c r="W128" s="15"/>
      <c r="X128" s="32"/>
      <c r="Y128" s="32"/>
      <c r="Z128" s="32"/>
      <c r="AA128" s="33"/>
      <c r="AB128" s="34" t="str">
        <f t="shared" si="8"/>
        <v/>
      </c>
      <c r="AC128" s="15"/>
      <c r="AD128" s="32"/>
      <c r="AE128" s="32"/>
      <c r="AF128" s="32"/>
      <c r="AG128" s="33"/>
      <c r="AH128" s="34" t="str">
        <f t="shared" si="9"/>
        <v/>
      </c>
      <c r="AI128" s="15"/>
    </row>
    <row r="129" spans="1:35" ht="15" customHeight="1" x14ac:dyDescent="0.25">
      <c r="A129" s="10" t="str">
        <f>IFERROR(IF(A128=Onderwerpen!$C$23+19,"",A128+1),"")</f>
        <v/>
      </c>
      <c r="B129" s="10" t="str">
        <f>IF(C129&lt;=Onderwerpen!$C$4,Onderwerpen!$A$4,IF(C129&lt;=Onderwerpen!$C$5,Onderwerpen!$A$5,IF(C129&lt;=Onderwerpen!$C$6,Onderwerpen!$A$6,IF(C129&lt;=Onderwerpen!$C$7,Onderwerpen!$A$7,IF(C129&lt;=Onderwerpen!$C$8,Onderwerpen!$A$8,IF(C129&lt;=Onderwerpen!$C$9,Onderwerpen!$A$9,IF(C129&lt;=Onderwerpen!C$10,Onderwerpen!$A$10,IF(C129&lt;=Onderwerpen!C$11,Onderwerpen!$A$11,IF(C129&lt;=Onderwerpen!C$12,Onderwerpen!$A$12,IF(C129&lt;=Onderwerpen!C$13,Onderwerpen!$A$13,IF(C129&lt;=Onderwerpen!$C$14,Onderwerpen!$A$14,IF(C129&lt;=Onderwerpen!$C$15,Onderwerpen!$A$15,IF(C129&lt;=Onderwerpen!$C$16,Onderwerpen!$A$16,IF(C129&lt;=Onderwerpen!$C$17,Onderwerpen!$A$17,IF(C129&lt;=Onderwerpen!$C$18,Onderwerpen!$A$18,IF(C129&lt;=Onderwerpen!$C$19,Onderwerpen!$A$19,IF(C129&lt;=Onderwerpen!$C$20,Onderwerpen!$A$20,IF(C129&lt;=Onderwerpen!$C$21,Onderwerpen!$A$21,IF(C129&lt;=Onderwerpen!$C$22,Onderwerpen!$A$22,IF(C129&lt;=Onderwerpen!$C$23,Onderwerpen!$A$22,""))))))))))))))))))))</f>
        <v/>
      </c>
      <c r="C129" s="29" t="str">
        <f>IF(Onderwerpen!$B$4+1=A129,Onderwerpen!$A$5,IF(SUM(Onderwerpen!$B$4:$B$5)+2=A129,Onderwerpen!$A$6,IF(SUM(Onderwerpen!$B$4:$B$6)+3=A129,Onderwerpen!$A$7,IF(SUM(Onderwerpen!$B$4:$B$7)+4=A129,Onderwerpen!$A$8,IF(SUM(Onderwerpen!$B$4:$B$8)+5=A129,Onderwerpen!$A$9,IF(SUM(Onderwerpen!$B$4:$B$9)+6=A129,Onderwerpen!$A$10,IF(SUM(Onderwerpen!$B$4:$B$10)+7=A129,Onderwerpen!$A$11,IF(SUM(Onderwerpen!$B$4:$B$11)+8=A129,Onderwerpen!$A$12,IF(SUM(Onderwerpen!$B$4:$B$12)+9=A129,Onderwerpen!$A$13,IF(SUM(Onderwerpen!$B$4:$B$13)+10=A129,Onderwerpen!$A$14,IF(SUM(Onderwerpen!$B$4:$B$14)+11=A129,Onderwerpen!$A$15,IF(SUM(Onderwerpen!$B$4:$B$15)+12=A129,Onderwerpen!$A$16,IF(SUM(Onderwerpen!$B$4:$B$16)+13=A129,Onderwerpen!$A$17,IF(SUM(Onderwerpen!$B$4:$B$17)+14=A129,Onderwerpen!$A$18,IF(SUM(Onderwerpen!$B$4:$B$18)+15=A129,Onderwerpen!$A$19,IF(SUM(Onderwerpen!$B$4:$B$19)+16=A129,Onderwerpen!$A$20,IF(SUM(Onderwerpen!$B$4:$B$20)+17=A129,Onderwerpen!$A$21,IF(SUM(Onderwerpen!$B$4:$B$21)+18=A129,Onderwerpen!$A$22,IF(SUM(Onderwerpen!$B$4:$B$22)+19=A129,Onderwerpen!$A$23,IFERROR((IF(A129&lt;Onderwerpen!$D$4,A129,IF(AND(A129&gt;Onderwerpen!$D$4,A129&lt;Onderwerpen!$D$5),A129-1,IF(AND(A129&gt;Onderwerpen!$D$5,A129&lt;Onderwerpen!$D$6),A129-2,IF(AND(A129&gt;Onderwerpen!$D$6,A129&lt;Onderwerpen!$D$7),A129-3,IF(AND(A129&gt;Onderwerpen!$D$7,A129&lt;Onderwerpen!$D$8),A129-4,IF(AND(A129&gt;Onderwerpen!$D$8,A129&lt;Onderwerpen!$D$9),A129-5,IF(AND(A129&gt;Onderwerpen!$D$9,A129&lt;Onderwerpen!$D$10),A129-6,IF(AND(A129&gt;Onderwerpen!$D$10,A129&lt;Onderwerpen!$D$11),A129-7,IF(AND(A129&gt;Onderwerpen!$D$11,A129&lt;Onderwerpen!$D$12),A129-8,IF(AND(A129&gt;Onderwerpen!$D$12,A129&lt;Onderwerpen!$D$13),A129-9,IF(AND(A129&gt;Onderwerpen!$D$13,A129&lt;Onderwerpen!$D$14),A129-10,IF(AND(A129&gt;Onderwerpen!$D$14,A129&lt;Onderwerpen!$D$15),A129-11,IF(AND(A129&gt;Onderwerpen!$D$15,A129&lt;Onderwerpen!$D$16),A129-12,IF(AND(A129&gt;Onderwerpen!$D$16,A129&lt;Onderwerpen!$D$17),A129-13,IF(AND(A129&gt;Onderwerpen!$D$17,A129&lt;Onderwerpen!$D$18),A129-14,IF(AND(A129&gt;Onderwerpen!$D$18,A129&lt;Onderwerpen!$D$19),A129-15,IF(AND(A129&gt;Onderwerpen!$D$19,A129&lt;Onderwerpen!$D$20),A129-16,IF(AND(A129&gt;Onderwerpen!$D$20,A129&lt;Onderwerpen!$D$21),A129-17,IF(AND(A129&gt;Onderwerpen!$D$21,A129&lt;Onderwerpen!$D$22),A129-18,IF(A129&gt;Onderwerpen!$D$22,A129-19,"X"))))))))))))))))))))),""))))))))))))))))))))</f>
        <v/>
      </c>
      <c r="D129" s="30" t="str">
        <f>IF(B129="",""&amp;C129,LEFT(B129,FIND(" ",B129)-1)&amp;"."&amp;COUNTIF($B$8:B129,B129))</f>
        <v/>
      </c>
      <c r="E129" s="31"/>
      <c r="F129" s="32"/>
      <c r="G129" s="32"/>
      <c r="H129" s="32"/>
      <c r="I129" s="33"/>
      <c r="J129" s="34" t="str">
        <f t="shared" si="5"/>
        <v/>
      </c>
      <c r="K129" s="15"/>
      <c r="L129" s="32"/>
      <c r="M129" s="32"/>
      <c r="N129" s="32"/>
      <c r="O129" s="33"/>
      <c r="P129" s="34" t="str">
        <f t="shared" si="6"/>
        <v/>
      </c>
      <c r="Q129" s="15"/>
      <c r="R129" s="32"/>
      <c r="S129" s="32"/>
      <c r="T129" s="32"/>
      <c r="U129" s="33"/>
      <c r="V129" s="34" t="str">
        <f t="shared" si="7"/>
        <v/>
      </c>
      <c r="W129" s="15"/>
      <c r="X129" s="32"/>
      <c r="Y129" s="32"/>
      <c r="Z129" s="32"/>
      <c r="AA129" s="33"/>
      <c r="AB129" s="34" t="str">
        <f t="shared" si="8"/>
        <v/>
      </c>
      <c r="AC129" s="15"/>
      <c r="AD129" s="32"/>
      <c r="AE129" s="32"/>
      <c r="AF129" s="32"/>
      <c r="AG129" s="33"/>
      <c r="AH129" s="34" t="str">
        <f t="shared" si="9"/>
        <v/>
      </c>
      <c r="AI129" s="15"/>
    </row>
    <row r="130" spans="1:35" ht="15" customHeight="1" x14ac:dyDescent="0.25">
      <c r="A130" s="10" t="str">
        <f>IFERROR(IF(A129=Onderwerpen!$C$23+19,"",A129+1),"")</f>
        <v/>
      </c>
      <c r="B130" s="10" t="str">
        <f>IF(C130&lt;=Onderwerpen!$C$4,Onderwerpen!$A$4,IF(C130&lt;=Onderwerpen!$C$5,Onderwerpen!$A$5,IF(C130&lt;=Onderwerpen!$C$6,Onderwerpen!$A$6,IF(C130&lt;=Onderwerpen!$C$7,Onderwerpen!$A$7,IF(C130&lt;=Onderwerpen!$C$8,Onderwerpen!$A$8,IF(C130&lt;=Onderwerpen!$C$9,Onderwerpen!$A$9,IF(C130&lt;=Onderwerpen!C$10,Onderwerpen!$A$10,IF(C130&lt;=Onderwerpen!C$11,Onderwerpen!$A$11,IF(C130&lt;=Onderwerpen!C$12,Onderwerpen!$A$12,IF(C130&lt;=Onderwerpen!C$13,Onderwerpen!$A$13,IF(C130&lt;=Onderwerpen!$C$14,Onderwerpen!$A$14,IF(C130&lt;=Onderwerpen!$C$15,Onderwerpen!$A$15,IF(C130&lt;=Onderwerpen!$C$16,Onderwerpen!$A$16,IF(C130&lt;=Onderwerpen!$C$17,Onderwerpen!$A$17,IF(C130&lt;=Onderwerpen!$C$18,Onderwerpen!$A$18,IF(C130&lt;=Onderwerpen!$C$19,Onderwerpen!$A$19,IF(C130&lt;=Onderwerpen!$C$20,Onderwerpen!$A$20,IF(C130&lt;=Onderwerpen!$C$21,Onderwerpen!$A$21,IF(C130&lt;=Onderwerpen!$C$22,Onderwerpen!$A$22,IF(C130&lt;=Onderwerpen!$C$23,Onderwerpen!$A$22,""))))))))))))))))))))</f>
        <v/>
      </c>
      <c r="C130" s="29" t="str">
        <f>IF(Onderwerpen!$B$4+1=A130,Onderwerpen!$A$5,IF(SUM(Onderwerpen!$B$4:$B$5)+2=A130,Onderwerpen!$A$6,IF(SUM(Onderwerpen!$B$4:$B$6)+3=A130,Onderwerpen!$A$7,IF(SUM(Onderwerpen!$B$4:$B$7)+4=A130,Onderwerpen!$A$8,IF(SUM(Onderwerpen!$B$4:$B$8)+5=A130,Onderwerpen!$A$9,IF(SUM(Onderwerpen!$B$4:$B$9)+6=A130,Onderwerpen!$A$10,IF(SUM(Onderwerpen!$B$4:$B$10)+7=A130,Onderwerpen!$A$11,IF(SUM(Onderwerpen!$B$4:$B$11)+8=A130,Onderwerpen!$A$12,IF(SUM(Onderwerpen!$B$4:$B$12)+9=A130,Onderwerpen!$A$13,IF(SUM(Onderwerpen!$B$4:$B$13)+10=A130,Onderwerpen!$A$14,IF(SUM(Onderwerpen!$B$4:$B$14)+11=A130,Onderwerpen!$A$15,IF(SUM(Onderwerpen!$B$4:$B$15)+12=A130,Onderwerpen!$A$16,IF(SUM(Onderwerpen!$B$4:$B$16)+13=A130,Onderwerpen!$A$17,IF(SUM(Onderwerpen!$B$4:$B$17)+14=A130,Onderwerpen!$A$18,IF(SUM(Onderwerpen!$B$4:$B$18)+15=A130,Onderwerpen!$A$19,IF(SUM(Onderwerpen!$B$4:$B$19)+16=A130,Onderwerpen!$A$20,IF(SUM(Onderwerpen!$B$4:$B$20)+17=A130,Onderwerpen!$A$21,IF(SUM(Onderwerpen!$B$4:$B$21)+18=A130,Onderwerpen!$A$22,IF(SUM(Onderwerpen!$B$4:$B$22)+19=A130,Onderwerpen!$A$23,IFERROR((IF(A130&lt;Onderwerpen!$D$4,A130,IF(AND(A130&gt;Onderwerpen!$D$4,A130&lt;Onderwerpen!$D$5),A130-1,IF(AND(A130&gt;Onderwerpen!$D$5,A130&lt;Onderwerpen!$D$6),A130-2,IF(AND(A130&gt;Onderwerpen!$D$6,A130&lt;Onderwerpen!$D$7),A130-3,IF(AND(A130&gt;Onderwerpen!$D$7,A130&lt;Onderwerpen!$D$8),A130-4,IF(AND(A130&gt;Onderwerpen!$D$8,A130&lt;Onderwerpen!$D$9),A130-5,IF(AND(A130&gt;Onderwerpen!$D$9,A130&lt;Onderwerpen!$D$10),A130-6,IF(AND(A130&gt;Onderwerpen!$D$10,A130&lt;Onderwerpen!$D$11),A130-7,IF(AND(A130&gt;Onderwerpen!$D$11,A130&lt;Onderwerpen!$D$12),A130-8,IF(AND(A130&gt;Onderwerpen!$D$12,A130&lt;Onderwerpen!$D$13),A130-9,IF(AND(A130&gt;Onderwerpen!$D$13,A130&lt;Onderwerpen!$D$14),A130-10,IF(AND(A130&gt;Onderwerpen!$D$14,A130&lt;Onderwerpen!$D$15),A130-11,IF(AND(A130&gt;Onderwerpen!$D$15,A130&lt;Onderwerpen!$D$16),A130-12,IF(AND(A130&gt;Onderwerpen!$D$16,A130&lt;Onderwerpen!$D$17),A130-13,IF(AND(A130&gt;Onderwerpen!$D$17,A130&lt;Onderwerpen!$D$18),A130-14,IF(AND(A130&gt;Onderwerpen!$D$18,A130&lt;Onderwerpen!$D$19),A130-15,IF(AND(A130&gt;Onderwerpen!$D$19,A130&lt;Onderwerpen!$D$20),A130-16,IF(AND(A130&gt;Onderwerpen!$D$20,A130&lt;Onderwerpen!$D$21),A130-17,IF(AND(A130&gt;Onderwerpen!$D$21,A130&lt;Onderwerpen!$D$22),A130-18,IF(A130&gt;Onderwerpen!$D$22,A130-19,"X"))))))))))))))))))))),""))))))))))))))))))))</f>
        <v/>
      </c>
      <c r="D130" s="30" t="str">
        <f>IF(B130="",""&amp;C130,LEFT(B130,FIND(" ",B130)-1)&amp;"."&amp;COUNTIF($B$8:B130,B130))</f>
        <v/>
      </c>
      <c r="E130" s="31"/>
      <c r="F130" s="32"/>
      <c r="G130" s="32"/>
      <c r="H130" s="32"/>
      <c r="I130" s="33"/>
      <c r="J130" s="34" t="str">
        <f t="shared" si="5"/>
        <v/>
      </c>
      <c r="K130" s="15"/>
      <c r="L130" s="32"/>
      <c r="M130" s="32"/>
      <c r="N130" s="32"/>
      <c r="O130" s="33"/>
      <c r="P130" s="34" t="str">
        <f t="shared" si="6"/>
        <v/>
      </c>
      <c r="Q130" s="15"/>
      <c r="R130" s="32"/>
      <c r="S130" s="32"/>
      <c r="T130" s="32"/>
      <c r="U130" s="33"/>
      <c r="V130" s="34" t="str">
        <f t="shared" si="7"/>
        <v/>
      </c>
      <c r="W130" s="15"/>
      <c r="X130" s="32"/>
      <c r="Y130" s="32"/>
      <c r="Z130" s="32"/>
      <c r="AA130" s="33"/>
      <c r="AB130" s="34" t="str">
        <f t="shared" si="8"/>
        <v/>
      </c>
      <c r="AC130" s="15"/>
      <c r="AD130" s="32"/>
      <c r="AE130" s="32"/>
      <c r="AF130" s="32"/>
      <c r="AG130" s="33"/>
      <c r="AH130" s="34" t="str">
        <f t="shared" si="9"/>
        <v/>
      </c>
      <c r="AI130" s="15"/>
    </row>
    <row r="131" spans="1:35" ht="15" customHeight="1" x14ac:dyDescent="0.25">
      <c r="A131" s="10" t="str">
        <f>IFERROR(IF(A130=Onderwerpen!$C$23+19,"",A130+1),"")</f>
        <v/>
      </c>
      <c r="B131" s="10" t="str">
        <f>IF(C131&lt;=Onderwerpen!$C$4,Onderwerpen!$A$4,IF(C131&lt;=Onderwerpen!$C$5,Onderwerpen!$A$5,IF(C131&lt;=Onderwerpen!$C$6,Onderwerpen!$A$6,IF(C131&lt;=Onderwerpen!$C$7,Onderwerpen!$A$7,IF(C131&lt;=Onderwerpen!$C$8,Onderwerpen!$A$8,IF(C131&lt;=Onderwerpen!$C$9,Onderwerpen!$A$9,IF(C131&lt;=Onderwerpen!C$10,Onderwerpen!$A$10,IF(C131&lt;=Onderwerpen!C$11,Onderwerpen!$A$11,IF(C131&lt;=Onderwerpen!C$12,Onderwerpen!$A$12,IF(C131&lt;=Onderwerpen!C$13,Onderwerpen!$A$13,IF(C131&lt;=Onderwerpen!$C$14,Onderwerpen!$A$14,IF(C131&lt;=Onderwerpen!$C$15,Onderwerpen!$A$15,IF(C131&lt;=Onderwerpen!$C$16,Onderwerpen!$A$16,IF(C131&lt;=Onderwerpen!$C$17,Onderwerpen!$A$17,IF(C131&lt;=Onderwerpen!$C$18,Onderwerpen!$A$18,IF(C131&lt;=Onderwerpen!$C$19,Onderwerpen!$A$19,IF(C131&lt;=Onderwerpen!$C$20,Onderwerpen!$A$20,IF(C131&lt;=Onderwerpen!$C$21,Onderwerpen!$A$21,IF(C131&lt;=Onderwerpen!$C$22,Onderwerpen!$A$22,IF(C131&lt;=Onderwerpen!$C$23,Onderwerpen!$A$22,""))))))))))))))))))))</f>
        <v/>
      </c>
      <c r="C131" s="29" t="str">
        <f>IF(Onderwerpen!$B$4+1=A131,Onderwerpen!$A$5,IF(SUM(Onderwerpen!$B$4:$B$5)+2=A131,Onderwerpen!$A$6,IF(SUM(Onderwerpen!$B$4:$B$6)+3=A131,Onderwerpen!$A$7,IF(SUM(Onderwerpen!$B$4:$B$7)+4=A131,Onderwerpen!$A$8,IF(SUM(Onderwerpen!$B$4:$B$8)+5=A131,Onderwerpen!$A$9,IF(SUM(Onderwerpen!$B$4:$B$9)+6=A131,Onderwerpen!$A$10,IF(SUM(Onderwerpen!$B$4:$B$10)+7=A131,Onderwerpen!$A$11,IF(SUM(Onderwerpen!$B$4:$B$11)+8=A131,Onderwerpen!$A$12,IF(SUM(Onderwerpen!$B$4:$B$12)+9=A131,Onderwerpen!$A$13,IF(SUM(Onderwerpen!$B$4:$B$13)+10=A131,Onderwerpen!$A$14,IF(SUM(Onderwerpen!$B$4:$B$14)+11=A131,Onderwerpen!$A$15,IF(SUM(Onderwerpen!$B$4:$B$15)+12=A131,Onderwerpen!$A$16,IF(SUM(Onderwerpen!$B$4:$B$16)+13=A131,Onderwerpen!$A$17,IF(SUM(Onderwerpen!$B$4:$B$17)+14=A131,Onderwerpen!$A$18,IF(SUM(Onderwerpen!$B$4:$B$18)+15=A131,Onderwerpen!$A$19,IF(SUM(Onderwerpen!$B$4:$B$19)+16=A131,Onderwerpen!$A$20,IF(SUM(Onderwerpen!$B$4:$B$20)+17=A131,Onderwerpen!$A$21,IF(SUM(Onderwerpen!$B$4:$B$21)+18=A131,Onderwerpen!$A$22,IF(SUM(Onderwerpen!$B$4:$B$22)+19=A131,Onderwerpen!$A$23,IFERROR((IF(A131&lt;Onderwerpen!$D$4,A131,IF(AND(A131&gt;Onderwerpen!$D$4,A131&lt;Onderwerpen!$D$5),A131-1,IF(AND(A131&gt;Onderwerpen!$D$5,A131&lt;Onderwerpen!$D$6),A131-2,IF(AND(A131&gt;Onderwerpen!$D$6,A131&lt;Onderwerpen!$D$7),A131-3,IF(AND(A131&gt;Onderwerpen!$D$7,A131&lt;Onderwerpen!$D$8),A131-4,IF(AND(A131&gt;Onderwerpen!$D$8,A131&lt;Onderwerpen!$D$9),A131-5,IF(AND(A131&gt;Onderwerpen!$D$9,A131&lt;Onderwerpen!$D$10),A131-6,IF(AND(A131&gt;Onderwerpen!$D$10,A131&lt;Onderwerpen!$D$11),A131-7,IF(AND(A131&gt;Onderwerpen!$D$11,A131&lt;Onderwerpen!$D$12),A131-8,IF(AND(A131&gt;Onderwerpen!$D$12,A131&lt;Onderwerpen!$D$13),A131-9,IF(AND(A131&gt;Onderwerpen!$D$13,A131&lt;Onderwerpen!$D$14),A131-10,IF(AND(A131&gt;Onderwerpen!$D$14,A131&lt;Onderwerpen!$D$15),A131-11,IF(AND(A131&gt;Onderwerpen!$D$15,A131&lt;Onderwerpen!$D$16),A131-12,IF(AND(A131&gt;Onderwerpen!$D$16,A131&lt;Onderwerpen!$D$17),A131-13,IF(AND(A131&gt;Onderwerpen!$D$17,A131&lt;Onderwerpen!$D$18),A131-14,IF(AND(A131&gt;Onderwerpen!$D$18,A131&lt;Onderwerpen!$D$19),A131-15,IF(AND(A131&gt;Onderwerpen!$D$19,A131&lt;Onderwerpen!$D$20),A131-16,IF(AND(A131&gt;Onderwerpen!$D$20,A131&lt;Onderwerpen!$D$21),A131-17,IF(AND(A131&gt;Onderwerpen!$D$21,A131&lt;Onderwerpen!$D$22),A131-18,IF(A131&gt;Onderwerpen!$D$22,A131-19,"X"))))))))))))))))))))),""))))))))))))))))))))</f>
        <v/>
      </c>
      <c r="D131" s="30" t="str">
        <f>IF(B131="",""&amp;C131,LEFT(B131,FIND(" ",B131)-1)&amp;"."&amp;COUNTIF($B$8:B131,B131))</f>
        <v/>
      </c>
      <c r="E131" s="31"/>
      <c r="F131" s="32"/>
      <c r="G131" s="32"/>
      <c r="H131" s="32"/>
      <c r="I131" s="33"/>
      <c r="J131" s="34" t="str">
        <f t="shared" si="5"/>
        <v/>
      </c>
      <c r="K131" s="15"/>
      <c r="L131" s="32"/>
      <c r="M131" s="32"/>
      <c r="N131" s="32"/>
      <c r="O131" s="33"/>
      <c r="P131" s="34" t="str">
        <f t="shared" si="6"/>
        <v/>
      </c>
      <c r="Q131" s="15"/>
      <c r="R131" s="32"/>
      <c r="S131" s="32"/>
      <c r="T131" s="32"/>
      <c r="U131" s="33"/>
      <c r="V131" s="34" t="str">
        <f t="shared" si="7"/>
        <v/>
      </c>
      <c r="W131" s="15"/>
      <c r="X131" s="32"/>
      <c r="Y131" s="32"/>
      <c r="Z131" s="32"/>
      <c r="AA131" s="33"/>
      <c r="AB131" s="34" t="str">
        <f t="shared" si="8"/>
        <v/>
      </c>
      <c r="AC131" s="15"/>
      <c r="AD131" s="32"/>
      <c r="AE131" s="32"/>
      <c r="AF131" s="32"/>
      <c r="AG131" s="33"/>
      <c r="AH131" s="34" t="str">
        <f t="shared" si="9"/>
        <v/>
      </c>
      <c r="AI131" s="15"/>
    </row>
    <row r="132" spans="1:35" ht="15" customHeight="1" x14ac:dyDescent="0.25">
      <c r="A132" s="10" t="str">
        <f>IFERROR(IF(A131=Onderwerpen!$C$23+19,"",A131+1),"")</f>
        <v/>
      </c>
      <c r="B132" s="10" t="str">
        <f>IF(C132&lt;=Onderwerpen!$C$4,Onderwerpen!$A$4,IF(C132&lt;=Onderwerpen!$C$5,Onderwerpen!$A$5,IF(C132&lt;=Onderwerpen!$C$6,Onderwerpen!$A$6,IF(C132&lt;=Onderwerpen!$C$7,Onderwerpen!$A$7,IF(C132&lt;=Onderwerpen!$C$8,Onderwerpen!$A$8,IF(C132&lt;=Onderwerpen!$C$9,Onderwerpen!$A$9,IF(C132&lt;=Onderwerpen!C$10,Onderwerpen!$A$10,IF(C132&lt;=Onderwerpen!C$11,Onderwerpen!$A$11,IF(C132&lt;=Onderwerpen!C$12,Onderwerpen!$A$12,IF(C132&lt;=Onderwerpen!C$13,Onderwerpen!$A$13,IF(C132&lt;=Onderwerpen!$C$14,Onderwerpen!$A$14,IF(C132&lt;=Onderwerpen!$C$15,Onderwerpen!$A$15,IF(C132&lt;=Onderwerpen!$C$16,Onderwerpen!$A$16,IF(C132&lt;=Onderwerpen!$C$17,Onderwerpen!$A$17,IF(C132&lt;=Onderwerpen!$C$18,Onderwerpen!$A$18,IF(C132&lt;=Onderwerpen!$C$19,Onderwerpen!$A$19,IF(C132&lt;=Onderwerpen!$C$20,Onderwerpen!$A$20,IF(C132&lt;=Onderwerpen!$C$21,Onderwerpen!$A$21,IF(C132&lt;=Onderwerpen!$C$22,Onderwerpen!$A$22,IF(C132&lt;=Onderwerpen!$C$23,Onderwerpen!$A$22,""))))))))))))))))))))</f>
        <v/>
      </c>
      <c r="C132" s="29" t="str">
        <f>IF(Onderwerpen!$B$4+1=A132,Onderwerpen!$A$5,IF(SUM(Onderwerpen!$B$4:$B$5)+2=A132,Onderwerpen!$A$6,IF(SUM(Onderwerpen!$B$4:$B$6)+3=A132,Onderwerpen!$A$7,IF(SUM(Onderwerpen!$B$4:$B$7)+4=A132,Onderwerpen!$A$8,IF(SUM(Onderwerpen!$B$4:$B$8)+5=A132,Onderwerpen!$A$9,IF(SUM(Onderwerpen!$B$4:$B$9)+6=A132,Onderwerpen!$A$10,IF(SUM(Onderwerpen!$B$4:$B$10)+7=A132,Onderwerpen!$A$11,IF(SUM(Onderwerpen!$B$4:$B$11)+8=A132,Onderwerpen!$A$12,IF(SUM(Onderwerpen!$B$4:$B$12)+9=A132,Onderwerpen!$A$13,IF(SUM(Onderwerpen!$B$4:$B$13)+10=A132,Onderwerpen!$A$14,IF(SUM(Onderwerpen!$B$4:$B$14)+11=A132,Onderwerpen!$A$15,IF(SUM(Onderwerpen!$B$4:$B$15)+12=A132,Onderwerpen!$A$16,IF(SUM(Onderwerpen!$B$4:$B$16)+13=A132,Onderwerpen!$A$17,IF(SUM(Onderwerpen!$B$4:$B$17)+14=A132,Onderwerpen!$A$18,IF(SUM(Onderwerpen!$B$4:$B$18)+15=A132,Onderwerpen!$A$19,IF(SUM(Onderwerpen!$B$4:$B$19)+16=A132,Onderwerpen!$A$20,IF(SUM(Onderwerpen!$B$4:$B$20)+17=A132,Onderwerpen!$A$21,IF(SUM(Onderwerpen!$B$4:$B$21)+18=A132,Onderwerpen!$A$22,IF(SUM(Onderwerpen!$B$4:$B$22)+19=A132,Onderwerpen!$A$23,IFERROR((IF(A132&lt;Onderwerpen!$D$4,A132,IF(AND(A132&gt;Onderwerpen!$D$4,A132&lt;Onderwerpen!$D$5),A132-1,IF(AND(A132&gt;Onderwerpen!$D$5,A132&lt;Onderwerpen!$D$6),A132-2,IF(AND(A132&gt;Onderwerpen!$D$6,A132&lt;Onderwerpen!$D$7),A132-3,IF(AND(A132&gt;Onderwerpen!$D$7,A132&lt;Onderwerpen!$D$8),A132-4,IF(AND(A132&gt;Onderwerpen!$D$8,A132&lt;Onderwerpen!$D$9),A132-5,IF(AND(A132&gt;Onderwerpen!$D$9,A132&lt;Onderwerpen!$D$10),A132-6,IF(AND(A132&gt;Onderwerpen!$D$10,A132&lt;Onderwerpen!$D$11),A132-7,IF(AND(A132&gt;Onderwerpen!$D$11,A132&lt;Onderwerpen!$D$12),A132-8,IF(AND(A132&gt;Onderwerpen!$D$12,A132&lt;Onderwerpen!$D$13),A132-9,IF(AND(A132&gt;Onderwerpen!$D$13,A132&lt;Onderwerpen!$D$14),A132-10,IF(AND(A132&gt;Onderwerpen!$D$14,A132&lt;Onderwerpen!$D$15),A132-11,IF(AND(A132&gt;Onderwerpen!$D$15,A132&lt;Onderwerpen!$D$16),A132-12,IF(AND(A132&gt;Onderwerpen!$D$16,A132&lt;Onderwerpen!$D$17),A132-13,IF(AND(A132&gt;Onderwerpen!$D$17,A132&lt;Onderwerpen!$D$18),A132-14,IF(AND(A132&gt;Onderwerpen!$D$18,A132&lt;Onderwerpen!$D$19),A132-15,IF(AND(A132&gt;Onderwerpen!$D$19,A132&lt;Onderwerpen!$D$20),A132-16,IF(AND(A132&gt;Onderwerpen!$D$20,A132&lt;Onderwerpen!$D$21),A132-17,IF(AND(A132&gt;Onderwerpen!$D$21,A132&lt;Onderwerpen!$D$22),A132-18,IF(A132&gt;Onderwerpen!$D$22,A132-19,"X"))))))))))))))))))))),""))))))))))))))))))))</f>
        <v/>
      </c>
      <c r="D132" s="30" t="str">
        <f>IF(B132="",""&amp;C132,LEFT(B132,FIND(" ",B132)-1)&amp;"."&amp;COUNTIF($B$8:B132,B132))</f>
        <v/>
      </c>
      <c r="E132" s="31"/>
      <c r="F132" s="32"/>
      <c r="G132" s="32"/>
      <c r="H132" s="32"/>
      <c r="I132" s="33"/>
      <c r="J132" s="34" t="str">
        <f t="shared" si="5"/>
        <v/>
      </c>
      <c r="K132" s="15"/>
      <c r="L132" s="32"/>
      <c r="M132" s="32"/>
      <c r="N132" s="32"/>
      <c r="O132" s="33"/>
      <c r="P132" s="34" t="str">
        <f t="shared" si="6"/>
        <v/>
      </c>
      <c r="Q132" s="15"/>
      <c r="R132" s="32"/>
      <c r="S132" s="32"/>
      <c r="T132" s="32"/>
      <c r="U132" s="33"/>
      <c r="V132" s="34" t="str">
        <f t="shared" si="7"/>
        <v/>
      </c>
      <c r="W132" s="15"/>
      <c r="X132" s="32"/>
      <c r="Y132" s="32"/>
      <c r="Z132" s="32"/>
      <c r="AA132" s="33"/>
      <c r="AB132" s="34" t="str">
        <f t="shared" si="8"/>
        <v/>
      </c>
      <c r="AC132" s="15"/>
      <c r="AD132" s="32"/>
      <c r="AE132" s="32"/>
      <c r="AF132" s="32"/>
      <c r="AG132" s="33"/>
      <c r="AH132" s="34" t="str">
        <f t="shared" si="9"/>
        <v/>
      </c>
      <c r="AI132" s="15"/>
    </row>
    <row r="133" spans="1:35" ht="15" customHeight="1" x14ac:dyDescent="0.25">
      <c r="A133" s="10" t="str">
        <f>IFERROR(IF(A132=Onderwerpen!$C$23+19,"",A132+1),"")</f>
        <v/>
      </c>
      <c r="B133" s="10" t="str">
        <f>IF(C133&lt;=Onderwerpen!$C$4,Onderwerpen!$A$4,IF(C133&lt;=Onderwerpen!$C$5,Onderwerpen!$A$5,IF(C133&lt;=Onderwerpen!$C$6,Onderwerpen!$A$6,IF(C133&lt;=Onderwerpen!$C$7,Onderwerpen!$A$7,IF(C133&lt;=Onderwerpen!$C$8,Onderwerpen!$A$8,IF(C133&lt;=Onderwerpen!$C$9,Onderwerpen!$A$9,IF(C133&lt;=Onderwerpen!C$10,Onderwerpen!$A$10,IF(C133&lt;=Onderwerpen!C$11,Onderwerpen!$A$11,IF(C133&lt;=Onderwerpen!C$12,Onderwerpen!$A$12,IF(C133&lt;=Onderwerpen!C$13,Onderwerpen!$A$13,IF(C133&lt;=Onderwerpen!$C$14,Onderwerpen!$A$14,IF(C133&lt;=Onderwerpen!$C$15,Onderwerpen!$A$15,IF(C133&lt;=Onderwerpen!$C$16,Onderwerpen!$A$16,IF(C133&lt;=Onderwerpen!$C$17,Onderwerpen!$A$17,IF(C133&lt;=Onderwerpen!$C$18,Onderwerpen!$A$18,IF(C133&lt;=Onderwerpen!$C$19,Onderwerpen!$A$19,IF(C133&lt;=Onderwerpen!$C$20,Onderwerpen!$A$20,IF(C133&lt;=Onderwerpen!$C$21,Onderwerpen!$A$21,IF(C133&lt;=Onderwerpen!$C$22,Onderwerpen!$A$22,IF(C133&lt;=Onderwerpen!$C$23,Onderwerpen!$A$22,""))))))))))))))))))))</f>
        <v/>
      </c>
      <c r="C133" s="29" t="str">
        <f>IF(Onderwerpen!$B$4+1=A133,Onderwerpen!$A$5,IF(SUM(Onderwerpen!$B$4:$B$5)+2=A133,Onderwerpen!$A$6,IF(SUM(Onderwerpen!$B$4:$B$6)+3=A133,Onderwerpen!$A$7,IF(SUM(Onderwerpen!$B$4:$B$7)+4=A133,Onderwerpen!$A$8,IF(SUM(Onderwerpen!$B$4:$B$8)+5=A133,Onderwerpen!$A$9,IF(SUM(Onderwerpen!$B$4:$B$9)+6=A133,Onderwerpen!$A$10,IF(SUM(Onderwerpen!$B$4:$B$10)+7=A133,Onderwerpen!$A$11,IF(SUM(Onderwerpen!$B$4:$B$11)+8=A133,Onderwerpen!$A$12,IF(SUM(Onderwerpen!$B$4:$B$12)+9=A133,Onderwerpen!$A$13,IF(SUM(Onderwerpen!$B$4:$B$13)+10=A133,Onderwerpen!$A$14,IF(SUM(Onderwerpen!$B$4:$B$14)+11=A133,Onderwerpen!$A$15,IF(SUM(Onderwerpen!$B$4:$B$15)+12=A133,Onderwerpen!$A$16,IF(SUM(Onderwerpen!$B$4:$B$16)+13=A133,Onderwerpen!$A$17,IF(SUM(Onderwerpen!$B$4:$B$17)+14=A133,Onderwerpen!$A$18,IF(SUM(Onderwerpen!$B$4:$B$18)+15=A133,Onderwerpen!$A$19,IF(SUM(Onderwerpen!$B$4:$B$19)+16=A133,Onderwerpen!$A$20,IF(SUM(Onderwerpen!$B$4:$B$20)+17=A133,Onderwerpen!$A$21,IF(SUM(Onderwerpen!$B$4:$B$21)+18=A133,Onderwerpen!$A$22,IF(SUM(Onderwerpen!$B$4:$B$22)+19=A133,Onderwerpen!$A$23,IFERROR((IF(A133&lt;Onderwerpen!$D$4,A133,IF(AND(A133&gt;Onderwerpen!$D$4,A133&lt;Onderwerpen!$D$5),A133-1,IF(AND(A133&gt;Onderwerpen!$D$5,A133&lt;Onderwerpen!$D$6),A133-2,IF(AND(A133&gt;Onderwerpen!$D$6,A133&lt;Onderwerpen!$D$7),A133-3,IF(AND(A133&gt;Onderwerpen!$D$7,A133&lt;Onderwerpen!$D$8),A133-4,IF(AND(A133&gt;Onderwerpen!$D$8,A133&lt;Onderwerpen!$D$9),A133-5,IF(AND(A133&gt;Onderwerpen!$D$9,A133&lt;Onderwerpen!$D$10),A133-6,IF(AND(A133&gt;Onderwerpen!$D$10,A133&lt;Onderwerpen!$D$11),A133-7,IF(AND(A133&gt;Onderwerpen!$D$11,A133&lt;Onderwerpen!$D$12),A133-8,IF(AND(A133&gt;Onderwerpen!$D$12,A133&lt;Onderwerpen!$D$13),A133-9,IF(AND(A133&gt;Onderwerpen!$D$13,A133&lt;Onderwerpen!$D$14),A133-10,IF(AND(A133&gt;Onderwerpen!$D$14,A133&lt;Onderwerpen!$D$15),A133-11,IF(AND(A133&gt;Onderwerpen!$D$15,A133&lt;Onderwerpen!$D$16),A133-12,IF(AND(A133&gt;Onderwerpen!$D$16,A133&lt;Onderwerpen!$D$17),A133-13,IF(AND(A133&gt;Onderwerpen!$D$17,A133&lt;Onderwerpen!$D$18),A133-14,IF(AND(A133&gt;Onderwerpen!$D$18,A133&lt;Onderwerpen!$D$19),A133-15,IF(AND(A133&gt;Onderwerpen!$D$19,A133&lt;Onderwerpen!$D$20),A133-16,IF(AND(A133&gt;Onderwerpen!$D$20,A133&lt;Onderwerpen!$D$21),A133-17,IF(AND(A133&gt;Onderwerpen!$D$21,A133&lt;Onderwerpen!$D$22),A133-18,IF(A133&gt;Onderwerpen!$D$22,A133-19,"X"))))))))))))))))))))),""))))))))))))))))))))</f>
        <v/>
      </c>
      <c r="D133" s="30" t="str">
        <f>IF(B133="",""&amp;C133,LEFT(B133,FIND(" ",B133)-1)&amp;"."&amp;COUNTIF($B$8:B133,B133))</f>
        <v/>
      </c>
      <c r="E133" s="31"/>
      <c r="F133" s="32"/>
      <c r="G133" s="32"/>
      <c r="H133" s="32"/>
      <c r="I133" s="33"/>
      <c r="J133" s="34" t="str">
        <f t="shared" si="5"/>
        <v/>
      </c>
      <c r="K133" s="15"/>
      <c r="L133" s="32"/>
      <c r="M133" s="32"/>
      <c r="N133" s="32"/>
      <c r="O133" s="33"/>
      <c r="P133" s="34" t="str">
        <f t="shared" si="6"/>
        <v/>
      </c>
      <c r="Q133" s="15"/>
      <c r="R133" s="32"/>
      <c r="S133" s="32"/>
      <c r="T133" s="32"/>
      <c r="U133" s="33"/>
      <c r="V133" s="34" t="str">
        <f t="shared" si="7"/>
        <v/>
      </c>
      <c r="W133" s="15"/>
      <c r="X133" s="32"/>
      <c r="Y133" s="32"/>
      <c r="Z133" s="32"/>
      <c r="AA133" s="33"/>
      <c r="AB133" s="34" t="str">
        <f t="shared" si="8"/>
        <v/>
      </c>
      <c r="AC133" s="15"/>
      <c r="AD133" s="32"/>
      <c r="AE133" s="32"/>
      <c r="AF133" s="32"/>
      <c r="AG133" s="33"/>
      <c r="AH133" s="34" t="str">
        <f t="shared" si="9"/>
        <v/>
      </c>
      <c r="AI133" s="15"/>
    </row>
    <row r="134" spans="1:35" ht="15" customHeight="1" x14ac:dyDescent="0.25">
      <c r="A134" s="10" t="str">
        <f>IFERROR(IF(A133=Onderwerpen!$C$23+19,"",A133+1),"")</f>
        <v/>
      </c>
      <c r="B134" s="10" t="str">
        <f>IF(C134&lt;=Onderwerpen!$C$4,Onderwerpen!$A$4,IF(C134&lt;=Onderwerpen!$C$5,Onderwerpen!$A$5,IF(C134&lt;=Onderwerpen!$C$6,Onderwerpen!$A$6,IF(C134&lt;=Onderwerpen!$C$7,Onderwerpen!$A$7,IF(C134&lt;=Onderwerpen!$C$8,Onderwerpen!$A$8,IF(C134&lt;=Onderwerpen!$C$9,Onderwerpen!$A$9,IF(C134&lt;=Onderwerpen!C$10,Onderwerpen!$A$10,IF(C134&lt;=Onderwerpen!C$11,Onderwerpen!$A$11,IF(C134&lt;=Onderwerpen!C$12,Onderwerpen!$A$12,IF(C134&lt;=Onderwerpen!C$13,Onderwerpen!$A$13,IF(C134&lt;=Onderwerpen!$C$14,Onderwerpen!$A$14,IF(C134&lt;=Onderwerpen!$C$15,Onderwerpen!$A$15,IF(C134&lt;=Onderwerpen!$C$16,Onderwerpen!$A$16,IF(C134&lt;=Onderwerpen!$C$17,Onderwerpen!$A$17,IF(C134&lt;=Onderwerpen!$C$18,Onderwerpen!$A$18,IF(C134&lt;=Onderwerpen!$C$19,Onderwerpen!$A$19,IF(C134&lt;=Onderwerpen!$C$20,Onderwerpen!$A$20,IF(C134&lt;=Onderwerpen!$C$21,Onderwerpen!$A$21,IF(C134&lt;=Onderwerpen!$C$22,Onderwerpen!$A$22,IF(C134&lt;=Onderwerpen!$C$23,Onderwerpen!$A$22,""))))))))))))))))))))</f>
        <v/>
      </c>
      <c r="C134" s="29" t="str">
        <f>IF(Onderwerpen!$B$4+1=A134,Onderwerpen!$A$5,IF(SUM(Onderwerpen!$B$4:$B$5)+2=A134,Onderwerpen!$A$6,IF(SUM(Onderwerpen!$B$4:$B$6)+3=A134,Onderwerpen!$A$7,IF(SUM(Onderwerpen!$B$4:$B$7)+4=A134,Onderwerpen!$A$8,IF(SUM(Onderwerpen!$B$4:$B$8)+5=A134,Onderwerpen!$A$9,IF(SUM(Onderwerpen!$B$4:$B$9)+6=A134,Onderwerpen!$A$10,IF(SUM(Onderwerpen!$B$4:$B$10)+7=A134,Onderwerpen!$A$11,IF(SUM(Onderwerpen!$B$4:$B$11)+8=A134,Onderwerpen!$A$12,IF(SUM(Onderwerpen!$B$4:$B$12)+9=A134,Onderwerpen!$A$13,IF(SUM(Onderwerpen!$B$4:$B$13)+10=A134,Onderwerpen!$A$14,IF(SUM(Onderwerpen!$B$4:$B$14)+11=A134,Onderwerpen!$A$15,IF(SUM(Onderwerpen!$B$4:$B$15)+12=A134,Onderwerpen!$A$16,IF(SUM(Onderwerpen!$B$4:$B$16)+13=A134,Onderwerpen!$A$17,IF(SUM(Onderwerpen!$B$4:$B$17)+14=A134,Onderwerpen!$A$18,IF(SUM(Onderwerpen!$B$4:$B$18)+15=A134,Onderwerpen!$A$19,IF(SUM(Onderwerpen!$B$4:$B$19)+16=A134,Onderwerpen!$A$20,IF(SUM(Onderwerpen!$B$4:$B$20)+17=A134,Onderwerpen!$A$21,IF(SUM(Onderwerpen!$B$4:$B$21)+18=A134,Onderwerpen!$A$22,IF(SUM(Onderwerpen!$B$4:$B$22)+19=A134,Onderwerpen!$A$23,IFERROR((IF(A134&lt;Onderwerpen!$D$4,A134,IF(AND(A134&gt;Onderwerpen!$D$4,A134&lt;Onderwerpen!$D$5),A134-1,IF(AND(A134&gt;Onderwerpen!$D$5,A134&lt;Onderwerpen!$D$6),A134-2,IF(AND(A134&gt;Onderwerpen!$D$6,A134&lt;Onderwerpen!$D$7),A134-3,IF(AND(A134&gt;Onderwerpen!$D$7,A134&lt;Onderwerpen!$D$8),A134-4,IF(AND(A134&gt;Onderwerpen!$D$8,A134&lt;Onderwerpen!$D$9),A134-5,IF(AND(A134&gt;Onderwerpen!$D$9,A134&lt;Onderwerpen!$D$10),A134-6,IF(AND(A134&gt;Onderwerpen!$D$10,A134&lt;Onderwerpen!$D$11),A134-7,IF(AND(A134&gt;Onderwerpen!$D$11,A134&lt;Onderwerpen!$D$12),A134-8,IF(AND(A134&gt;Onderwerpen!$D$12,A134&lt;Onderwerpen!$D$13),A134-9,IF(AND(A134&gt;Onderwerpen!$D$13,A134&lt;Onderwerpen!$D$14),A134-10,IF(AND(A134&gt;Onderwerpen!$D$14,A134&lt;Onderwerpen!$D$15),A134-11,IF(AND(A134&gt;Onderwerpen!$D$15,A134&lt;Onderwerpen!$D$16),A134-12,IF(AND(A134&gt;Onderwerpen!$D$16,A134&lt;Onderwerpen!$D$17),A134-13,IF(AND(A134&gt;Onderwerpen!$D$17,A134&lt;Onderwerpen!$D$18),A134-14,IF(AND(A134&gt;Onderwerpen!$D$18,A134&lt;Onderwerpen!$D$19),A134-15,IF(AND(A134&gt;Onderwerpen!$D$19,A134&lt;Onderwerpen!$D$20),A134-16,IF(AND(A134&gt;Onderwerpen!$D$20,A134&lt;Onderwerpen!$D$21),A134-17,IF(AND(A134&gt;Onderwerpen!$D$21,A134&lt;Onderwerpen!$D$22),A134-18,IF(A134&gt;Onderwerpen!$D$22,A134-19,"X"))))))))))))))))))))),""))))))))))))))))))))</f>
        <v/>
      </c>
      <c r="D134" s="30" t="str">
        <f>IF(B134="",""&amp;C134,LEFT(B134,FIND(" ",B134)-1)&amp;"."&amp;COUNTIF($B$8:B134,B134))</f>
        <v/>
      </c>
      <c r="E134" s="31"/>
      <c r="F134" s="32"/>
      <c r="G134" s="32"/>
      <c r="H134" s="32"/>
      <c r="I134" s="33"/>
      <c r="J134" s="34" t="str">
        <f t="shared" si="5"/>
        <v/>
      </c>
      <c r="K134" s="15"/>
      <c r="L134" s="32"/>
      <c r="M134" s="32"/>
      <c r="N134" s="32"/>
      <c r="O134" s="33"/>
      <c r="P134" s="34" t="str">
        <f t="shared" si="6"/>
        <v/>
      </c>
      <c r="Q134" s="15"/>
      <c r="R134" s="32"/>
      <c r="S134" s="32"/>
      <c r="T134" s="32"/>
      <c r="U134" s="33"/>
      <c r="V134" s="34" t="str">
        <f t="shared" si="7"/>
        <v/>
      </c>
      <c r="W134" s="15"/>
      <c r="X134" s="32"/>
      <c r="Y134" s="32"/>
      <c r="Z134" s="32"/>
      <c r="AA134" s="33"/>
      <c r="AB134" s="34" t="str">
        <f t="shared" si="8"/>
        <v/>
      </c>
      <c r="AC134" s="15"/>
      <c r="AD134" s="32"/>
      <c r="AE134" s="32"/>
      <c r="AF134" s="32"/>
      <c r="AG134" s="33"/>
      <c r="AH134" s="34" t="str">
        <f t="shared" si="9"/>
        <v/>
      </c>
      <c r="AI134" s="15"/>
    </row>
    <row r="135" spans="1:35" ht="15" customHeight="1" x14ac:dyDescent="0.25">
      <c r="A135" s="10" t="str">
        <f>IFERROR(IF(A134=Onderwerpen!$C$23+19,"",A134+1),"")</f>
        <v/>
      </c>
      <c r="B135" s="10" t="str">
        <f>IF(C135&lt;=Onderwerpen!$C$4,Onderwerpen!$A$4,IF(C135&lt;=Onderwerpen!$C$5,Onderwerpen!$A$5,IF(C135&lt;=Onderwerpen!$C$6,Onderwerpen!$A$6,IF(C135&lt;=Onderwerpen!$C$7,Onderwerpen!$A$7,IF(C135&lt;=Onderwerpen!$C$8,Onderwerpen!$A$8,IF(C135&lt;=Onderwerpen!$C$9,Onderwerpen!$A$9,IF(C135&lt;=Onderwerpen!C$10,Onderwerpen!$A$10,IF(C135&lt;=Onderwerpen!C$11,Onderwerpen!$A$11,IF(C135&lt;=Onderwerpen!C$12,Onderwerpen!$A$12,IF(C135&lt;=Onderwerpen!C$13,Onderwerpen!$A$13,IF(C135&lt;=Onderwerpen!$C$14,Onderwerpen!$A$14,IF(C135&lt;=Onderwerpen!$C$15,Onderwerpen!$A$15,IF(C135&lt;=Onderwerpen!$C$16,Onderwerpen!$A$16,IF(C135&lt;=Onderwerpen!$C$17,Onderwerpen!$A$17,IF(C135&lt;=Onderwerpen!$C$18,Onderwerpen!$A$18,IF(C135&lt;=Onderwerpen!$C$19,Onderwerpen!$A$19,IF(C135&lt;=Onderwerpen!$C$20,Onderwerpen!$A$20,IF(C135&lt;=Onderwerpen!$C$21,Onderwerpen!$A$21,IF(C135&lt;=Onderwerpen!$C$22,Onderwerpen!$A$22,IF(C135&lt;=Onderwerpen!$C$23,Onderwerpen!$A$22,""))))))))))))))))))))</f>
        <v/>
      </c>
      <c r="C135" s="29" t="str">
        <f>IF(Onderwerpen!$B$4+1=A135,Onderwerpen!$A$5,IF(SUM(Onderwerpen!$B$4:$B$5)+2=A135,Onderwerpen!$A$6,IF(SUM(Onderwerpen!$B$4:$B$6)+3=A135,Onderwerpen!$A$7,IF(SUM(Onderwerpen!$B$4:$B$7)+4=A135,Onderwerpen!$A$8,IF(SUM(Onderwerpen!$B$4:$B$8)+5=A135,Onderwerpen!$A$9,IF(SUM(Onderwerpen!$B$4:$B$9)+6=A135,Onderwerpen!$A$10,IF(SUM(Onderwerpen!$B$4:$B$10)+7=A135,Onderwerpen!$A$11,IF(SUM(Onderwerpen!$B$4:$B$11)+8=A135,Onderwerpen!$A$12,IF(SUM(Onderwerpen!$B$4:$B$12)+9=A135,Onderwerpen!$A$13,IF(SUM(Onderwerpen!$B$4:$B$13)+10=A135,Onderwerpen!$A$14,IF(SUM(Onderwerpen!$B$4:$B$14)+11=A135,Onderwerpen!$A$15,IF(SUM(Onderwerpen!$B$4:$B$15)+12=A135,Onderwerpen!$A$16,IF(SUM(Onderwerpen!$B$4:$B$16)+13=A135,Onderwerpen!$A$17,IF(SUM(Onderwerpen!$B$4:$B$17)+14=A135,Onderwerpen!$A$18,IF(SUM(Onderwerpen!$B$4:$B$18)+15=A135,Onderwerpen!$A$19,IF(SUM(Onderwerpen!$B$4:$B$19)+16=A135,Onderwerpen!$A$20,IF(SUM(Onderwerpen!$B$4:$B$20)+17=A135,Onderwerpen!$A$21,IF(SUM(Onderwerpen!$B$4:$B$21)+18=A135,Onderwerpen!$A$22,IF(SUM(Onderwerpen!$B$4:$B$22)+19=A135,Onderwerpen!$A$23,IFERROR((IF(A135&lt;Onderwerpen!$D$4,A135,IF(AND(A135&gt;Onderwerpen!$D$4,A135&lt;Onderwerpen!$D$5),A135-1,IF(AND(A135&gt;Onderwerpen!$D$5,A135&lt;Onderwerpen!$D$6),A135-2,IF(AND(A135&gt;Onderwerpen!$D$6,A135&lt;Onderwerpen!$D$7),A135-3,IF(AND(A135&gt;Onderwerpen!$D$7,A135&lt;Onderwerpen!$D$8),A135-4,IF(AND(A135&gt;Onderwerpen!$D$8,A135&lt;Onderwerpen!$D$9),A135-5,IF(AND(A135&gt;Onderwerpen!$D$9,A135&lt;Onderwerpen!$D$10),A135-6,IF(AND(A135&gt;Onderwerpen!$D$10,A135&lt;Onderwerpen!$D$11),A135-7,IF(AND(A135&gt;Onderwerpen!$D$11,A135&lt;Onderwerpen!$D$12),A135-8,IF(AND(A135&gt;Onderwerpen!$D$12,A135&lt;Onderwerpen!$D$13),A135-9,IF(AND(A135&gt;Onderwerpen!$D$13,A135&lt;Onderwerpen!$D$14),A135-10,IF(AND(A135&gt;Onderwerpen!$D$14,A135&lt;Onderwerpen!$D$15),A135-11,IF(AND(A135&gt;Onderwerpen!$D$15,A135&lt;Onderwerpen!$D$16),A135-12,IF(AND(A135&gt;Onderwerpen!$D$16,A135&lt;Onderwerpen!$D$17),A135-13,IF(AND(A135&gt;Onderwerpen!$D$17,A135&lt;Onderwerpen!$D$18),A135-14,IF(AND(A135&gt;Onderwerpen!$D$18,A135&lt;Onderwerpen!$D$19),A135-15,IF(AND(A135&gt;Onderwerpen!$D$19,A135&lt;Onderwerpen!$D$20),A135-16,IF(AND(A135&gt;Onderwerpen!$D$20,A135&lt;Onderwerpen!$D$21),A135-17,IF(AND(A135&gt;Onderwerpen!$D$21,A135&lt;Onderwerpen!$D$22),A135-18,IF(A135&gt;Onderwerpen!$D$22,A135-19,"X"))))))))))))))))))))),""))))))))))))))))))))</f>
        <v/>
      </c>
      <c r="D135" s="30" t="str">
        <f>IF(B135="",""&amp;C135,LEFT(B135,FIND(" ",B135)-1)&amp;"."&amp;COUNTIF($B$8:B135,B135))</f>
        <v/>
      </c>
      <c r="E135" s="31"/>
      <c r="F135" s="32"/>
      <c r="G135" s="32"/>
      <c r="H135" s="32"/>
      <c r="I135" s="33"/>
      <c r="J135" s="34" t="str">
        <f t="shared" si="5"/>
        <v/>
      </c>
      <c r="K135" s="15"/>
      <c r="L135" s="32"/>
      <c r="M135" s="32"/>
      <c r="N135" s="32"/>
      <c r="O135" s="33"/>
      <c r="P135" s="34" t="str">
        <f t="shared" si="6"/>
        <v/>
      </c>
      <c r="Q135" s="15"/>
      <c r="R135" s="32"/>
      <c r="S135" s="32"/>
      <c r="T135" s="32"/>
      <c r="U135" s="33"/>
      <c r="V135" s="34" t="str">
        <f t="shared" si="7"/>
        <v/>
      </c>
      <c r="W135" s="15"/>
      <c r="X135" s="32"/>
      <c r="Y135" s="32"/>
      <c r="Z135" s="32"/>
      <c r="AA135" s="33"/>
      <c r="AB135" s="34" t="str">
        <f t="shared" si="8"/>
        <v/>
      </c>
      <c r="AC135" s="15"/>
      <c r="AD135" s="32"/>
      <c r="AE135" s="32"/>
      <c r="AF135" s="32"/>
      <c r="AG135" s="33"/>
      <c r="AH135" s="34" t="str">
        <f t="shared" si="9"/>
        <v/>
      </c>
      <c r="AI135" s="15"/>
    </row>
    <row r="136" spans="1:35" ht="15" customHeight="1" x14ac:dyDescent="0.25">
      <c r="A136" s="10" t="str">
        <f>IFERROR(IF(A135=Onderwerpen!$C$23+19,"",A135+1),"")</f>
        <v/>
      </c>
      <c r="B136" s="10" t="str">
        <f>IF(C136&lt;=Onderwerpen!$C$4,Onderwerpen!$A$4,IF(C136&lt;=Onderwerpen!$C$5,Onderwerpen!$A$5,IF(C136&lt;=Onderwerpen!$C$6,Onderwerpen!$A$6,IF(C136&lt;=Onderwerpen!$C$7,Onderwerpen!$A$7,IF(C136&lt;=Onderwerpen!$C$8,Onderwerpen!$A$8,IF(C136&lt;=Onderwerpen!$C$9,Onderwerpen!$A$9,IF(C136&lt;=Onderwerpen!C$10,Onderwerpen!$A$10,IF(C136&lt;=Onderwerpen!C$11,Onderwerpen!$A$11,IF(C136&lt;=Onderwerpen!C$12,Onderwerpen!$A$12,IF(C136&lt;=Onderwerpen!C$13,Onderwerpen!$A$13,IF(C136&lt;=Onderwerpen!$C$14,Onderwerpen!$A$14,IF(C136&lt;=Onderwerpen!$C$15,Onderwerpen!$A$15,IF(C136&lt;=Onderwerpen!$C$16,Onderwerpen!$A$16,IF(C136&lt;=Onderwerpen!$C$17,Onderwerpen!$A$17,IF(C136&lt;=Onderwerpen!$C$18,Onderwerpen!$A$18,IF(C136&lt;=Onderwerpen!$C$19,Onderwerpen!$A$19,IF(C136&lt;=Onderwerpen!$C$20,Onderwerpen!$A$20,IF(C136&lt;=Onderwerpen!$C$21,Onderwerpen!$A$21,IF(C136&lt;=Onderwerpen!$C$22,Onderwerpen!$A$22,IF(C136&lt;=Onderwerpen!$C$23,Onderwerpen!$A$22,""))))))))))))))))))))</f>
        <v/>
      </c>
      <c r="C136" s="29" t="str">
        <f>IF(Onderwerpen!$B$4+1=A136,Onderwerpen!$A$5,IF(SUM(Onderwerpen!$B$4:$B$5)+2=A136,Onderwerpen!$A$6,IF(SUM(Onderwerpen!$B$4:$B$6)+3=A136,Onderwerpen!$A$7,IF(SUM(Onderwerpen!$B$4:$B$7)+4=A136,Onderwerpen!$A$8,IF(SUM(Onderwerpen!$B$4:$B$8)+5=A136,Onderwerpen!$A$9,IF(SUM(Onderwerpen!$B$4:$B$9)+6=A136,Onderwerpen!$A$10,IF(SUM(Onderwerpen!$B$4:$B$10)+7=A136,Onderwerpen!$A$11,IF(SUM(Onderwerpen!$B$4:$B$11)+8=A136,Onderwerpen!$A$12,IF(SUM(Onderwerpen!$B$4:$B$12)+9=A136,Onderwerpen!$A$13,IF(SUM(Onderwerpen!$B$4:$B$13)+10=A136,Onderwerpen!$A$14,IF(SUM(Onderwerpen!$B$4:$B$14)+11=A136,Onderwerpen!$A$15,IF(SUM(Onderwerpen!$B$4:$B$15)+12=A136,Onderwerpen!$A$16,IF(SUM(Onderwerpen!$B$4:$B$16)+13=A136,Onderwerpen!$A$17,IF(SUM(Onderwerpen!$B$4:$B$17)+14=A136,Onderwerpen!$A$18,IF(SUM(Onderwerpen!$B$4:$B$18)+15=A136,Onderwerpen!$A$19,IF(SUM(Onderwerpen!$B$4:$B$19)+16=A136,Onderwerpen!$A$20,IF(SUM(Onderwerpen!$B$4:$B$20)+17=A136,Onderwerpen!$A$21,IF(SUM(Onderwerpen!$B$4:$B$21)+18=A136,Onderwerpen!$A$22,IF(SUM(Onderwerpen!$B$4:$B$22)+19=A136,Onderwerpen!$A$23,IFERROR((IF(A136&lt;Onderwerpen!$D$4,A136,IF(AND(A136&gt;Onderwerpen!$D$4,A136&lt;Onderwerpen!$D$5),A136-1,IF(AND(A136&gt;Onderwerpen!$D$5,A136&lt;Onderwerpen!$D$6),A136-2,IF(AND(A136&gt;Onderwerpen!$D$6,A136&lt;Onderwerpen!$D$7),A136-3,IF(AND(A136&gt;Onderwerpen!$D$7,A136&lt;Onderwerpen!$D$8),A136-4,IF(AND(A136&gt;Onderwerpen!$D$8,A136&lt;Onderwerpen!$D$9),A136-5,IF(AND(A136&gt;Onderwerpen!$D$9,A136&lt;Onderwerpen!$D$10),A136-6,IF(AND(A136&gt;Onderwerpen!$D$10,A136&lt;Onderwerpen!$D$11),A136-7,IF(AND(A136&gt;Onderwerpen!$D$11,A136&lt;Onderwerpen!$D$12),A136-8,IF(AND(A136&gt;Onderwerpen!$D$12,A136&lt;Onderwerpen!$D$13),A136-9,IF(AND(A136&gt;Onderwerpen!$D$13,A136&lt;Onderwerpen!$D$14),A136-10,IF(AND(A136&gt;Onderwerpen!$D$14,A136&lt;Onderwerpen!$D$15),A136-11,IF(AND(A136&gt;Onderwerpen!$D$15,A136&lt;Onderwerpen!$D$16),A136-12,IF(AND(A136&gt;Onderwerpen!$D$16,A136&lt;Onderwerpen!$D$17),A136-13,IF(AND(A136&gt;Onderwerpen!$D$17,A136&lt;Onderwerpen!$D$18),A136-14,IF(AND(A136&gt;Onderwerpen!$D$18,A136&lt;Onderwerpen!$D$19),A136-15,IF(AND(A136&gt;Onderwerpen!$D$19,A136&lt;Onderwerpen!$D$20),A136-16,IF(AND(A136&gt;Onderwerpen!$D$20,A136&lt;Onderwerpen!$D$21),A136-17,IF(AND(A136&gt;Onderwerpen!$D$21,A136&lt;Onderwerpen!$D$22),A136-18,IF(A136&gt;Onderwerpen!$D$22,A136-19,"X"))))))))))))))))))))),""))))))))))))))))))))</f>
        <v/>
      </c>
      <c r="D136" s="30" t="str">
        <f>IF(B136="",""&amp;C136,LEFT(B136,FIND(" ",B136)-1)&amp;"."&amp;COUNTIF($B$8:B136,B136))</f>
        <v/>
      </c>
      <c r="E136" s="31"/>
      <c r="F136" s="32"/>
      <c r="G136" s="32"/>
      <c r="H136" s="32"/>
      <c r="I136" s="33"/>
      <c r="J136" s="34" t="str">
        <f t="shared" si="5"/>
        <v/>
      </c>
      <c r="K136" s="15"/>
      <c r="L136" s="32"/>
      <c r="M136" s="32"/>
      <c r="N136" s="32"/>
      <c r="O136" s="33"/>
      <c r="P136" s="34" t="str">
        <f t="shared" si="6"/>
        <v/>
      </c>
      <c r="Q136" s="15"/>
      <c r="R136" s="32"/>
      <c r="S136" s="32"/>
      <c r="T136" s="32"/>
      <c r="U136" s="33"/>
      <c r="V136" s="34" t="str">
        <f t="shared" si="7"/>
        <v/>
      </c>
      <c r="W136" s="15"/>
      <c r="X136" s="32"/>
      <c r="Y136" s="32"/>
      <c r="Z136" s="32"/>
      <c r="AA136" s="33"/>
      <c r="AB136" s="34" t="str">
        <f t="shared" si="8"/>
        <v/>
      </c>
      <c r="AC136" s="15"/>
      <c r="AD136" s="32"/>
      <c r="AE136" s="32"/>
      <c r="AF136" s="32"/>
      <c r="AG136" s="33"/>
      <c r="AH136" s="34" t="str">
        <f t="shared" si="9"/>
        <v/>
      </c>
      <c r="AI136" s="15"/>
    </row>
    <row r="137" spans="1:35" ht="15" customHeight="1" x14ac:dyDescent="0.25">
      <c r="A137" s="10" t="str">
        <f>IFERROR(IF(A136=Onderwerpen!$C$23+19,"",A136+1),"")</f>
        <v/>
      </c>
      <c r="B137" s="10" t="str">
        <f>IF(C137&lt;=Onderwerpen!$C$4,Onderwerpen!$A$4,IF(C137&lt;=Onderwerpen!$C$5,Onderwerpen!$A$5,IF(C137&lt;=Onderwerpen!$C$6,Onderwerpen!$A$6,IF(C137&lt;=Onderwerpen!$C$7,Onderwerpen!$A$7,IF(C137&lt;=Onderwerpen!$C$8,Onderwerpen!$A$8,IF(C137&lt;=Onderwerpen!$C$9,Onderwerpen!$A$9,IF(C137&lt;=Onderwerpen!C$10,Onderwerpen!$A$10,IF(C137&lt;=Onderwerpen!C$11,Onderwerpen!$A$11,IF(C137&lt;=Onderwerpen!C$12,Onderwerpen!$A$12,IF(C137&lt;=Onderwerpen!C$13,Onderwerpen!$A$13,IF(C137&lt;=Onderwerpen!$C$14,Onderwerpen!$A$14,IF(C137&lt;=Onderwerpen!$C$15,Onderwerpen!$A$15,IF(C137&lt;=Onderwerpen!$C$16,Onderwerpen!$A$16,IF(C137&lt;=Onderwerpen!$C$17,Onderwerpen!$A$17,IF(C137&lt;=Onderwerpen!$C$18,Onderwerpen!$A$18,IF(C137&lt;=Onderwerpen!$C$19,Onderwerpen!$A$19,IF(C137&lt;=Onderwerpen!$C$20,Onderwerpen!$A$20,IF(C137&lt;=Onderwerpen!$C$21,Onderwerpen!$A$21,IF(C137&lt;=Onderwerpen!$C$22,Onderwerpen!$A$22,IF(C137&lt;=Onderwerpen!$C$23,Onderwerpen!$A$22,""))))))))))))))))))))</f>
        <v/>
      </c>
      <c r="C137" s="29" t="str">
        <f>IF(Onderwerpen!$B$4+1=A137,Onderwerpen!$A$5,IF(SUM(Onderwerpen!$B$4:$B$5)+2=A137,Onderwerpen!$A$6,IF(SUM(Onderwerpen!$B$4:$B$6)+3=A137,Onderwerpen!$A$7,IF(SUM(Onderwerpen!$B$4:$B$7)+4=A137,Onderwerpen!$A$8,IF(SUM(Onderwerpen!$B$4:$B$8)+5=A137,Onderwerpen!$A$9,IF(SUM(Onderwerpen!$B$4:$B$9)+6=A137,Onderwerpen!$A$10,IF(SUM(Onderwerpen!$B$4:$B$10)+7=A137,Onderwerpen!$A$11,IF(SUM(Onderwerpen!$B$4:$B$11)+8=A137,Onderwerpen!$A$12,IF(SUM(Onderwerpen!$B$4:$B$12)+9=A137,Onderwerpen!$A$13,IF(SUM(Onderwerpen!$B$4:$B$13)+10=A137,Onderwerpen!$A$14,IF(SUM(Onderwerpen!$B$4:$B$14)+11=A137,Onderwerpen!$A$15,IF(SUM(Onderwerpen!$B$4:$B$15)+12=A137,Onderwerpen!$A$16,IF(SUM(Onderwerpen!$B$4:$B$16)+13=A137,Onderwerpen!$A$17,IF(SUM(Onderwerpen!$B$4:$B$17)+14=A137,Onderwerpen!$A$18,IF(SUM(Onderwerpen!$B$4:$B$18)+15=A137,Onderwerpen!$A$19,IF(SUM(Onderwerpen!$B$4:$B$19)+16=A137,Onderwerpen!$A$20,IF(SUM(Onderwerpen!$B$4:$B$20)+17=A137,Onderwerpen!$A$21,IF(SUM(Onderwerpen!$B$4:$B$21)+18=A137,Onderwerpen!$A$22,IF(SUM(Onderwerpen!$B$4:$B$22)+19=A137,Onderwerpen!$A$23,IFERROR((IF(A137&lt;Onderwerpen!$D$4,A137,IF(AND(A137&gt;Onderwerpen!$D$4,A137&lt;Onderwerpen!$D$5),A137-1,IF(AND(A137&gt;Onderwerpen!$D$5,A137&lt;Onderwerpen!$D$6),A137-2,IF(AND(A137&gt;Onderwerpen!$D$6,A137&lt;Onderwerpen!$D$7),A137-3,IF(AND(A137&gt;Onderwerpen!$D$7,A137&lt;Onderwerpen!$D$8),A137-4,IF(AND(A137&gt;Onderwerpen!$D$8,A137&lt;Onderwerpen!$D$9),A137-5,IF(AND(A137&gt;Onderwerpen!$D$9,A137&lt;Onderwerpen!$D$10),A137-6,IF(AND(A137&gt;Onderwerpen!$D$10,A137&lt;Onderwerpen!$D$11),A137-7,IF(AND(A137&gt;Onderwerpen!$D$11,A137&lt;Onderwerpen!$D$12),A137-8,IF(AND(A137&gt;Onderwerpen!$D$12,A137&lt;Onderwerpen!$D$13),A137-9,IF(AND(A137&gt;Onderwerpen!$D$13,A137&lt;Onderwerpen!$D$14),A137-10,IF(AND(A137&gt;Onderwerpen!$D$14,A137&lt;Onderwerpen!$D$15),A137-11,IF(AND(A137&gt;Onderwerpen!$D$15,A137&lt;Onderwerpen!$D$16),A137-12,IF(AND(A137&gt;Onderwerpen!$D$16,A137&lt;Onderwerpen!$D$17),A137-13,IF(AND(A137&gt;Onderwerpen!$D$17,A137&lt;Onderwerpen!$D$18),A137-14,IF(AND(A137&gt;Onderwerpen!$D$18,A137&lt;Onderwerpen!$D$19),A137-15,IF(AND(A137&gt;Onderwerpen!$D$19,A137&lt;Onderwerpen!$D$20),A137-16,IF(AND(A137&gt;Onderwerpen!$D$20,A137&lt;Onderwerpen!$D$21),A137-17,IF(AND(A137&gt;Onderwerpen!$D$21,A137&lt;Onderwerpen!$D$22),A137-18,IF(A137&gt;Onderwerpen!$D$22,A137-19,"X"))))))))))))))))))))),""))))))))))))))))))))</f>
        <v/>
      </c>
      <c r="D137" s="30" t="str">
        <f>IF(B137="",""&amp;C137,LEFT(B137,FIND(" ",B137)-1)&amp;"."&amp;COUNTIF($B$8:B137,B137))</f>
        <v/>
      </c>
      <c r="E137" s="31"/>
      <c r="F137" s="32"/>
      <c r="G137" s="32"/>
      <c r="H137" s="32"/>
      <c r="I137" s="33"/>
      <c r="J137" s="34" t="str">
        <f t="shared" si="5"/>
        <v/>
      </c>
      <c r="K137" s="15"/>
      <c r="L137" s="32"/>
      <c r="M137" s="32"/>
      <c r="N137" s="32"/>
      <c r="O137" s="33"/>
      <c r="P137" s="34" t="str">
        <f t="shared" si="6"/>
        <v/>
      </c>
      <c r="Q137" s="15"/>
      <c r="R137" s="32"/>
      <c r="S137" s="32"/>
      <c r="T137" s="32"/>
      <c r="U137" s="33"/>
      <c r="V137" s="34" t="str">
        <f t="shared" si="7"/>
        <v/>
      </c>
      <c r="W137" s="15"/>
      <c r="X137" s="32"/>
      <c r="Y137" s="32"/>
      <c r="Z137" s="32"/>
      <c r="AA137" s="33"/>
      <c r="AB137" s="34" t="str">
        <f t="shared" si="8"/>
        <v/>
      </c>
      <c r="AC137" s="15"/>
      <c r="AD137" s="32"/>
      <c r="AE137" s="32"/>
      <c r="AF137" s="32"/>
      <c r="AG137" s="33"/>
      <c r="AH137" s="34" t="str">
        <f t="shared" si="9"/>
        <v/>
      </c>
      <c r="AI137" s="15"/>
    </row>
    <row r="138" spans="1:35" ht="15" customHeight="1" x14ac:dyDescent="0.25">
      <c r="A138" s="10" t="str">
        <f>IFERROR(IF(A137=Onderwerpen!$C$23+19,"",A137+1),"")</f>
        <v/>
      </c>
      <c r="B138" s="10" t="str">
        <f>IF(C138&lt;=Onderwerpen!$C$4,Onderwerpen!$A$4,IF(C138&lt;=Onderwerpen!$C$5,Onderwerpen!$A$5,IF(C138&lt;=Onderwerpen!$C$6,Onderwerpen!$A$6,IF(C138&lt;=Onderwerpen!$C$7,Onderwerpen!$A$7,IF(C138&lt;=Onderwerpen!$C$8,Onderwerpen!$A$8,IF(C138&lt;=Onderwerpen!$C$9,Onderwerpen!$A$9,IF(C138&lt;=Onderwerpen!C$10,Onderwerpen!$A$10,IF(C138&lt;=Onderwerpen!C$11,Onderwerpen!$A$11,IF(C138&lt;=Onderwerpen!C$12,Onderwerpen!$A$12,IF(C138&lt;=Onderwerpen!C$13,Onderwerpen!$A$13,IF(C138&lt;=Onderwerpen!$C$14,Onderwerpen!$A$14,IF(C138&lt;=Onderwerpen!$C$15,Onderwerpen!$A$15,IF(C138&lt;=Onderwerpen!$C$16,Onderwerpen!$A$16,IF(C138&lt;=Onderwerpen!$C$17,Onderwerpen!$A$17,IF(C138&lt;=Onderwerpen!$C$18,Onderwerpen!$A$18,IF(C138&lt;=Onderwerpen!$C$19,Onderwerpen!$A$19,IF(C138&lt;=Onderwerpen!$C$20,Onderwerpen!$A$20,IF(C138&lt;=Onderwerpen!$C$21,Onderwerpen!$A$21,IF(C138&lt;=Onderwerpen!$C$22,Onderwerpen!$A$22,IF(C138&lt;=Onderwerpen!$C$23,Onderwerpen!$A$22,""))))))))))))))))))))</f>
        <v/>
      </c>
      <c r="C138" s="29" t="str">
        <f>IF(Onderwerpen!$B$4+1=A138,Onderwerpen!$A$5,IF(SUM(Onderwerpen!$B$4:$B$5)+2=A138,Onderwerpen!$A$6,IF(SUM(Onderwerpen!$B$4:$B$6)+3=A138,Onderwerpen!$A$7,IF(SUM(Onderwerpen!$B$4:$B$7)+4=A138,Onderwerpen!$A$8,IF(SUM(Onderwerpen!$B$4:$B$8)+5=A138,Onderwerpen!$A$9,IF(SUM(Onderwerpen!$B$4:$B$9)+6=A138,Onderwerpen!$A$10,IF(SUM(Onderwerpen!$B$4:$B$10)+7=A138,Onderwerpen!$A$11,IF(SUM(Onderwerpen!$B$4:$B$11)+8=A138,Onderwerpen!$A$12,IF(SUM(Onderwerpen!$B$4:$B$12)+9=A138,Onderwerpen!$A$13,IF(SUM(Onderwerpen!$B$4:$B$13)+10=A138,Onderwerpen!$A$14,IF(SUM(Onderwerpen!$B$4:$B$14)+11=A138,Onderwerpen!$A$15,IF(SUM(Onderwerpen!$B$4:$B$15)+12=A138,Onderwerpen!$A$16,IF(SUM(Onderwerpen!$B$4:$B$16)+13=A138,Onderwerpen!$A$17,IF(SUM(Onderwerpen!$B$4:$B$17)+14=A138,Onderwerpen!$A$18,IF(SUM(Onderwerpen!$B$4:$B$18)+15=A138,Onderwerpen!$A$19,IF(SUM(Onderwerpen!$B$4:$B$19)+16=A138,Onderwerpen!$A$20,IF(SUM(Onderwerpen!$B$4:$B$20)+17=A138,Onderwerpen!$A$21,IF(SUM(Onderwerpen!$B$4:$B$21)+18=A138,Onderwerpen!$A$22,IF(SUM(Onderwerpen!$B$4:$B$22)+19=A138,Onderwerpen!$A$23,IFERROR((IF(A138&lt;Onderwerpen!$D$4,A138,IF(AND(A138&gt;Onderwerpen!$D$4,A138&lt;Onderwerpen!$D$5),A138-1,IF(AND(A138&gt;Onderwerpen!$D$5,A138&lt;Onderwerpen!$D$6),A138-2,IF(AND(A138&gt;Onderwerpen!$D$6,A138&lt;Onderwerpen!$D$7),A138-3,IF(AND(A138&gt;Onderwerpen!$D$7,A138&lt;Onderwerpen!$D$8),A138-4,IF(AND(A138&gt;Onderwerpen!$D$8,A138&lt;Onderwerpen!$D$9),A138-5,IF(AND(A138&gt;Onderwerpen!$D$9,A138&lt;Onderwerpen!$D$10),A138-6,IF(AND(A138&gt;Onderwerpen!$D$10,A138&lt;Onderwerpen!$D$11),A138-7,IF(AND(A138&gt;Onderwerpen!$D$11,A138&lt;Onderwerpen!$D$12),A138-8,IF(AND(A138&gt;Onderwerpen!$D$12,A138&lt;Onderwerpen!$D$13),A138-9,IF(AND(A138&gt;Onderwerpen!$D$13,A138&lt;Onderwerpen!$D$14),A138-10,IF(AND(A138&gt;Onderwerpen!$D$14,A138&lt;Onderwerpen!$D$15),A138-11,IF(AND(A138&gt;Onderwerpen!$D$15,A138&lt;Onderwerpen!$D$16),A138-12,IF(AND(A138&gt;Onderwerpen!$D$16,A138&lt;Onderwerpen!$D$17),A138-13,IF(AND(A138&gt;Onderwerpen!$D$17,A138&lt;Onderwerpen!$D$18),A138-14,IF(AND(A138&gt;Onderwerpen!$D$18,A138&lt;Onderwerpen!$D$19),A138-15,IF(AND(A138&gt;Onderwerpen!$D$19,A138&lt;Onderwerpen!$D$20),A138-16,IF(AND(A138&gt;Onderwerpen!$D$20,A138&lt;Onderwerpen!$D$21),A138-17,IF(AND(A138&gt;Onderwerpen!$D$21,A138&lt;Onderwerpen!$D$22),A138-18,IF(A138&gt;Onderwerpen!$D$22,A138-19,"X"))))))))))))))))))))),""))))))))))))))))))))</f>
        <v/>
      </c>
      <c r="D138" s="30" t="str">
        <f>IF(B138="",""&amp;C138,LEFT(B138,FIND(" ",B138)-1)&amp;"."&amp;COUNTIF($B$8:B138,B138))</f>
        <v/>
      </c>
      <c r="E138" s="31"/>
      <c r="F138" s="32"/>
      <c r="G138" s="32"/>
      <c r="H138" s="32"/>
      <c r="I138" s="33"/>
      <c r="J138" s="34" t="str">
        <f t="shared" ref="J138:J201" si="10">IF(G138="x",D138,"")</f>
        <v/>
      </c>
      <c r="K138" s="15"/>
      <c r="L138" s="32"/>
      <c r="M138" s="32"/>
      <c r="N138" s="32"/>
      <c r="O138" s="33"/>
      <c r="P138" s="34" t="str">
        <f t="shared" ref="P138:P201" si="11">IF(M138="x",D138,"")</f>
        <v/>
      </c>
      <c r="Q138" s="15"/>
      <c r="R138" s="32"/>
      <c r="S138" s="32"/>
      <c r="T138" s="32"/>
      <c r="U138" s="33"/>
      <c r="V138" s="34" t="str">
        <f t="shared" ref="V138:V201" si="12">IF(S138="x",D138,"")</f>
        <v/>
      </c>
      <c r="W138" s="15"/>
      <c r="X138" s="32"/>
      <c r="Y138" s="32"/>
      <c r="Z138" s="32"/>
      <c r="AA138" s="33"/>
      <c r="AB138" s="34" t="str">
        <f t="shared" ref="AB138:AB201" si="13">IF(Y138="x",D138,"")</f>
        <v/>
      </c>
      <c r="AC138" s="15"/>
      <c r="AD138" s="32"/>
      <c r="AE138" s="32"/>
      <c r="AF138" s="32"/>
      <c r="AG138" s="33"/>
      <c r="AH138" s="34" t="str">
        <f t="shared" ref="AH138:AH201" si="14">IF(AE138="x",D138,"")</f>
        <v/>
      </c>
      <c r="AI138" s="15"/>
    </row>
    <row r="139" spans="1:35" ht="15" customHeight="1" x14ac:dyDescent="0.25">
      <c r="A139" s="10" t="str">
        <f>IFERROR(IF(A138=Onderwerpen!$C$23+19,"",A138+1),"")</f>
        <v/>
      </c>
      <c r="B139" s="10" t="str">
        <f>IF(C139&lt;=Onderwerpen!$C$4,Onderwerpen!$A$4,IF(C139&lt;=Onderwerpen!$C$5,Onderwerpen!$A$5,IF(C139&lt;=Onderwerpen!$C$6,Onderwerpen!$A$6,IF(C139&lt;=Onderwerpen!$C$7,Onderwerpen!$A$7,IF(C139&lt;=Onderwerpen!$C$8,Onderwerpen!$A$8,IF(C139&lt;=Onderwerpen!$C$9,Onderwerpen!$A$9,IF(C139&lt;=Onderwerpen!C$10,Onderwerpen!$A$10,IF(C139&lt;=Onderwerpen!C$11,Onderwerpen!$A$11,IF(C139&lt;=Onderwerpen!C$12,Onderwerpen!$A$12,IF(C139&lt;=Onderwerpen!C$13,Onderwerpen!$A$13,IF(C139&lt;=Onderwerpen!$C$14,Onderwerpen!$A$14,IF(C139&lt;=Onderwerpen!$C$15,Onderwerpen!$A$15,IF(C139&lt;=Onderwerpen!$C$16,Onderwerpen!$A$16,IF(C139&lt;=Onderwerpen!$C$17,Onderwerpen!$A$17,IF(C139&lt;=Onderwerpen!$C$18,Onderwerpen!$A$18,IF(C139&lt;=Onderwerpen!$C$19,Onderwerpen!$A$19,IF(C139&lt;=Onderwerpen!$C$20,Onderwerpen!$A$20,IF(C139&lt;=Onderwerpen!$C$21,Onderwerpen!$A$21,IF(C139&lt;=Onderwerpen!$C$22,Onderwerpen!$A$22,IF(C139&lt;=Onderwerpen!$C$23,Onderwerpen!$A$22,""))))))))))))))))))))</f>
        <v/>
      </c>
      <c r="C139" s="29" t="str">
        <f>IF(Onderwerpen!$B$4+1=A139,Onderwerpen!$A$5,IF(SUM(Onderwerpen!$B$4:$B$5)+2=A139,Onderwerpen!$A$6,IF(SUM(Onderwerpen!$B$4:$B$6)+3=A139,Onderwerpen!$A$7,IF(SUM(Onderwerpen!$B$4:$B$7)+4=A139,Onderwerpen!$A$8,IF(SUM(Onderwerpen!$B$4:$B$8)+5=A139,Onderwerpen!$A$9,IF(SUM(Onderwerpen!$B$4:$B$9)+6=A139,Onderwerpen!$A$10,IF(SUM(Onderwerpen!$B$4:$B$10)+7=A139,Onderwerpen!$A$11,IF(SUM(Onderwerpen!$B$4:$B$11)+8=A139,Onderwerpen!$A$12,IF(SUM(Onderwerpen!$B$4:$B$12)+9=A139,Onderwerpen!$A$13,IF(SUM(Onderwerpen!$B$4:$B$13)+10=A139,Onderwerpen!$A$14,IF(SUM(Onderwerpen!$B$4:$B$14)+11=A139,Onderwerpen!$A$15,IF(SUM(Onderwerpen!$B$4:$B$15)+12=A139,Onderwerpen!$A$16,IF(SUM(Onderwerpen!$B$4:$B$16)+13=A139,Onderwerpen!$A$17,IF(SUM(Onderwerpen!$B$4:$B$17)+14=A139,Onderwerpen!$A$18,IF(SUM(Onderwerpen!$B$4:$B$18)+15=A139,Onderwerpen!$A$19,IF(SUM(Onderwerpen!$B$4:$B$19)+16=A139,Onderwerpen!$A$20,IF(SUM(Onderwerpen!$B$4:$B$20)+17=A139,Onderwerpen!$A$21,IF(SUM(Onderwerpen!$B$4:$B$21)+18=A139,Onderwerpen!$A$22,IF(SUM(Onderwerpen!$B$4:$B$22)+19=A139,Onderwerpen!$A$23,IFERROR((IF(A139&lt;Onderwerpen!$D$4,A139,IF(AND(A139&gt;Onderwerpen!$D$4,A139&lt;Onderwerpen!$D$5),A139-1,IF(AND(A139&gt;Onderwerpen!$D$5,A139&lt;Onderwerpen!$D$6),A139-2,IF(AND(A139&gt;Onderwerpen!$D$6,A139&lt;Onderwerpen!$D$7),A139-3,IF(AND(A139&gt;Onderwerpen!$D$7,A139&lt;Onderwerpen!$D$8),A139-4,IF(AND(A139&gt;Onderwerpen!$D$8,A139&lt;Onderwerpen!$D$9),A139-5,IF(AND(A139&gt;Onderwerpen!$D$9,A139&lt;Onderwerpen!$D$10),A139-6,IF(AND(A139&gt;Onderwerpen!$D$10,A139&lt;Onderwerpen!$D$11),A139-7,IF(AND(A139&gt;Onderwerpen!$D$11,A139&lt;Onderwerpen!$D$12),A139-8,IF(AND(A139&gt;Onderwerpen!$D$12,A139&lt;Onderwerpen!$D$13),A139-9,IF(AND(A139&gt;Onderwerpen!$D$13,A139&lt;Onderwerpen!$D$14),A139-10,IF(AND(A139&gt;Onderwerpen!$D$14,A139&lt;Onderwerpen!$D$15),A139-11,IF(AND(A139&gt;Onderwerpen!$D$15,A139&lt;Onderwerpen!$D$16),A139-12,IF(AND(A139&gt;Onderwerpen!$D$16,A139&lt;Onderwerpen!$D$17),A139-13,IF(AND(A139&gt;Onderwerpen!$D$17,A139&lt;Onderwerpen!$D$18),A139-14,IF(AND(A139&gt;Onderwerpen!$D$18,A139&lt;Onderwerpen!$D$19),A139-15,IF(AND(A139&gt;Onderwerpen!$D$19,A139&lt;Onderwerpen!$D$20),A139-16,IF(AND(A139&gt;Onderwerpen!$D$20,A139&lt;Onderwerpen!$D$21),A139-17,IF(AND(A139&gt;Onderwerpen!$D$21,A139&lt;Onderwerpen!$D$22),A139-18,IF(A139&gt;Onderwerpen!$D$22,A139-19,"X"))))))))))))))))))))),""))))))))))))))))))))</f>
        <v/>
      </c>
      <c r="D139" s="30" t="str">
        <f>IF(B139="",""&amp;C139,LEFT(B139,FIND(" ",B139)-1)&amp;"."&amp;COUNTIF($B$8:B139,B139))</f>
        <v/>
      </c>
      <c r="E139" s="31"/>
      <c r="F139" s="32"/>
      <c r="G139" s="32"/>
      <c r="H139" s="32"/>
      <c r="I139" s="33"/>
      <c r="J139" s="34" t="str">
        <f t="shared" si="10"/>
        <v/>
      </c>
      <c r="K139" s="15"/>
      <c r="L139" s="32"/>
      <c r="M139" s="32"/>
      <c r="N139" s="32"/>
      <c r="O139" s="33"/>
      <c r="P139" s="34" t="str">
        <f t="shared" si="11"/>
        <v/>
      </c>
      <c r="Q139" s="15"/>
      <c r="R139" s="32"/>
      <c r="S139" s="32"/>
      <c r="T139" s="32"/>
      <c r="U139" s="33"/>
      <c r="V139" s="34" t="str">
        <f t="shared" si="12"/>
        <v/>
      </c>
      <c r="W139" s="15"/>
      <c r="X139" s="32"/>
      <c r="Y139" s="32"/>
      <c r="Z139" s="32"/>
      <c r="AA139" s="33"/>
      <c r="AB139" s="34" t="str">
        <f t="shared" si="13"/>
        <v/>
      </c>
      <c r="AC139" s="15"/>
      <c r="AD139" s="32"/>
      <c r="AE139" s="32"/>
      <c r="AF139" s="32"/>
      <c r="AG139" s="33"/>
      <c r="AH139" s="34" t="str">
        <f t="shared" si="14"/>
        <v/>
      </c>
      <c r="AI139" s="15"/>
    </row>
    <row r="140" spans="1:35" ht="15" customHeight="1" x14ac:dyDescent="0.25">
      <c r="A140" s="10" t="str">
        <f>IFERROR(IF(A139=Onderwerpen!$C$23+19,"",A139+1),"")</f>
        <v/>
      </c>
      <c r="B140" s="10" t="str">
        <f>IF(C140&lt;=Onderwerpen!$C$4,Onderwerpen!$A$4,IF(C140&lt;=Onderwerpen!$C$5,Onderwerpen!$A$5,IF(C140&lt;=Onderwerpen!$C$6,Onderwerpen!$A$6,IF(C140&lt;=Onderwerpen!$C$7,Onderwerpen!$A$7,IF(C140&lt;=Onderwerpen!$C$8,Onderwerpen!$A$8,IF(C140&lt;=Onderwerpen!$C$9,Onderwerpen!$A$9,IF(C140&lt;=Onderwerpen!C$10,Onderwerpen!$A$10,IF(C140&lt;=Onderwerpen!C$11,Onderwerpen!$A$11,IF(C140&lt;=Onderwerpen!C$12,Onderwerpen!$A$12,IF(C140&lt;=Onderwerpen!C$13,Onderwerpen!$A$13,IF(C140&lt;=Onderwerpen!$C$14,Onderwerpen!$A$14,IF(C140&lt;=Onderwerpen!$C$15,Onderwerpen!$A$15,IF(C140&lt;=Onderwerpen!$C$16,Onderwerpen!$A$16,IF(C140&lt;=Onderwerpen!$C$17,Onderwerpen!$A$17,IF(C140&lt;=Onderwerpen!$C$18,Onderwerpen!$A$18,IF(C140&lt;=Onderwerpen!$C$19,Onderwerpen!$A$19,IF(C140&lt;=Onderwerpen!$C$20,Onderwerpen!$A$20,IF(C140&lt;=Onderwerpen!$C$21,Onderwerpen!$A$21,IF(C140&lt;=Onderwerpen!$C$22,Onderwerpen!$A$22,IF(C140&lt;=Onderwerpen!$C$23,Onderwerpen!$A$22,""))))))))))))))))))))</f>
        <v/>
      </c>
      <c r="C140" s="29" t="str">
        <f>IF(Onderwerpen!$B$4+1=A140,Onderwerpen!$A$5,IF(SUM(Onderwerpen!$B$4:$B$5)+2=A140,Onderwerpen!$A$6,IF(SUM(Onderwerpen!$B$4:$B$6)+3=A140,Onderwerpen!$A$7,IF(SUM(Onderwerpen!$B$4:$B$7)+4=A140,Onderwerpen!$A$8,IF(SUM(Onderwerpen!$B$4:$B$8)+5=A140,Onderwerpen!$A$9,IF(SUM(Onderwerpen!$B$4:$B$9)+6=A140,Onderwerpen!$A$10,IF(SUM(Onderwerpen!$B$4:$B$10)+7=A140,Onderwerpen!$A$11,IF(SUM(Onderwerpen!$B$4:$B$11)+8=A140,Onderwerpen!$A$12,IF(SUM(Onderwerpen!$B$4:$B$12)+9=A140,Onderwerpen!$A$13,IF(SUM(Onderwerpen!$B$4:$B$13)+10=A140,Onderwerpen!$A$14,IF(SUM(Onderwerpen!$B$4:$B$14)+11=A140,Onderwerpen!$A$15,IF(SUM(Onderwerpen!$B$4:$B$15)+12=A140,Onderwerpen!$A$16,IF(SUM(Onderwerpen!$B$4:$B$16)+13=A140,Onderwerpen!$A$17,IF(SUM(Onderwerpen!$B$4:$B$17)+14=A140,Onderwerpen!$A$18,IF(SUM(Onderwerpen!$B$4:$B$18)+15=A140,Onderwerpen!$A$19,IF(SUM(Onderwerpen!$B$4:$B$19)+16=A140,Onderwerpen!$A$20,IF(SUM(Onderwerpen!$B$4:$B$20)+17=A140,Onderwerpen!$A$21,IF(SUM(Onderwerpen!$B$4:$B$21)+18=A140,Onderwerpen!$A$22,IF(SUM(Onderwerpen!$B$4:$B$22)+19=A140,Onderwerpen!$A$23,IFERROR((IF(A140&lt;Onderwerpen!$D$4,A140,IF(AND(A140&gt;Onderwerpen!$D$4,A140&lt;Onderwerpen!$D$5),A140-1,IF(AND(A140&gt;Onderwerpen!$D$5,A140&lt;Onderwerpen!$D$6),A140-2,IF(AND(A140&gt;Onderwerpen!$D$6,A140&lt;Onderwerpen!$D$7),A140-3,IF(AND(A140&gt;Onderwerpen!$D$7,A140&lt;Onderwerpen!$D$8),A140-4,IF(AND(A140&gt;Onderwerpen!$D$8,A140&lt;Onderwerpen!$D$9),A140-5,IF(AND(A140&gt;Onderwerpen!$D$9,A140&lt;Onderwerpen!$D$10),A140-6,IF(AND(A140&gt;Onderwerpen!$D$10,A140&lt;Onderwerpen!$D$11),A140-7,IF(AND(A140&gt;Onderwerpen!$D$11,A140&lt;Onderwerpen!$D$12),A140-8,IF(AND(A140&gt;Onderwerpen!$D$12,A140&lt;Onderwerpen!$D$13),A140-9,IF(AND(A140&gt;Onderwerpen!$D$13,A140&lt;Onderwerpen!$D$14),A140-10,IF(AND(A140&gt;Onderwerpen!$D$14,A140&lt;Onderwerpen!$D$15),A140-11,IF(AND(A140&gt;Onderwerpen!$D$15,A140&lt;Onderwerpen!$D$16),A140-12,IF(AND(A140&gt;Onderwerpen!$D$16,A140&lt;Onderwerpen!$D$17),A140-13,IF(AND(A140&gt;Onderwerpen!$D$17,A140&lt;Onderwerpen!$D$18),A140-14,IF(AND(A140&gt;Onderwerpen!$D$18,A140&lt;Onderwerpen!$D$19),A140-15,IF(AND(A140&gt;Onderwerpen!$D$19,A140&lt;Onderwerpen!$D$20),A140-16,IF(AND(A140&gt;Onderwerpen!$D$20,A140&lt;Onderwerpen!$D$21),A140-17,IF(AND(A140&gt;Onderwerpen!$D$21,A140&lt;Onderwerpen!$D$22),A140-18,IF(A140&gt;Onderwerpen!$D$22,A140-19,"X"))))))))))))))))))))),""))))))))))))))))))))</f>
        <v/>
      </c>
      <c r="D140" s="30" t="str">
        <f>IF(B140="",""&amp;C140,LEFT(B140,FIND(" ",B140)-1)&amp;"."&amp;COUNTIF($B$8:B140,B140))</f>
        <v/>
      </c>
      <c r="E140" s="31"/>
      <c r="F140" s="32"/>
      <c r="G140" s="32"/>
      <c r="H140" s="32"/>
      <c r="I140" s="33"/>
      <c r="J140" s="34" t="str">
        <f t="shared" si="10"/>
        <v/>
      </c>
      <c r="K140" s="15"/>
      <c r="L140" s="32"/>
      <c r="M140" s="32"/>
      <c r="N140" s="32"/>
      <c r="O140" s="33"/>
      <c r="P140" s="34" t="str">
        <f t="shared" si="11"/>
        <v/>
      </c>
      <c r="Q140" s="15"/>
      <c r="R140" s="32"/>
      <c r="S140" s="32"/>
      <c r="T140" s="32"/>
      <c r="U140" s="33"/>
      <c r="V140" s="34" t="str">
        <f t="shared" si="12"/>
        <v/>
      </c>
      <c r="W140" s="15"/>
      <c r="X140" s="32"/>
      <c r="Y140" s="32"/>
      <c r="Z140" s="32"/>
      <c r="AA140" s="33"/>
      <c r="AB140" s="34" t="str">
        <f t="shared" si="13"/>
        <v/>
      </c>
      <c r="AC140" s="15"/>
      <c r="AD140" s="32"/>
      <c r="AE140" s="32"/>
      <c r="AF140" s="32"/>
      <c r="AG140" s="33"/>
      <c r="AH140" s="34" t="str">
        <f t="shared" si="14"/>
        <v/>
      </c>
      <c r="AI140" s="15"/>
    </row>
    <row r="141" spans="1:35" ht="15" customHeight="1" x14ac:dyDescent="0.25">
      <c r="A141" s="10" t="str">
        <f>IFERROR(IF(A140=Onderwerpen!$C$23+19,"",A140+1),"")</f>
        <v/>
      </c>
      <c r="B141" s="10" t="str">
        <f>IF(C141&lt;=Onderwerpen!$C$4,Onderwerpen!$A$4,IF(C141&lt;=Onderwerpen!$C$5,Onderwerpen!$A$5,IF(C141&lt;=Onderwerpen!$C$6,Onderwerpen!$A$6,IF(C141&lt;=Onderwerpen!$C$7,Onderwerpen!$A$7,IF(C141&lt;=Onderwerpen!$C$8,Onderwerpen!$A$8,IF(C141&lt;=Onderwerpen!$C$9,Onderwerpen!$A$9,IF(C141&lt;=Onderwerpen!C$10,Onderwerpen!$A$10,IF(C141&lt;=Onderwerpen!C$11,Onderwerpen!$A$11,IF(C141&lt;=Onderwerpen!C$12,Onderwerpen!$A$12,IF(C141&lt;=Onderwerpen!C$13,Onderwerpen!$A$13,IF(C141&lt;=Onderwerpen!$C$14,Onderwerpen!$A$14,IF(C141&lt;=Onderwerpen!$C$15,Onderwerpen!$A$15,IF(C141&lt;=Onderwerpen!$C$16,Onderwerpen!$A$16,IF(C141&lt;=Onderwerpen!$C$17,Onderwerpen!$A$17,IF(C141&lt;=Onderwerpen!$C$18,Onderwerpen!$A$18,IF(C141&lt;=Onderwerpen!$C$19,Onderwerpen!$A$19,IF(C141&lt;=Onderwerpen!$C$20,Onderwerpen!$A$20,IF(C141&lt;=Onderwerpen!$C$21,Onderwerpen!$A$21,IF(C141&lt;=Onderwerpen!$C$22,Onderwerpen!$A$22,IF(C141&lt;=Onderwerpen!$C$23,Onderwerpen!$A$22,""))))))))))))))))))))</f>
        <v/>
      </c>
      <c r="C141" s="29" t="str">
        <f>IF(Onderwerpen!$B$4+1=A141,Onderwerpen!$A$5,IF(SUM(Onderwerpen!$B$4:$B$5)+2=A141,Onderwerpen!$A$6,IF(SUM(Onderwerpen!$B$4:$B$6)+3=A141,Onderwerpen!$A$7,IF(SUM(Onderwerpen!$B$4:$B$7)+4=A141,Onderwerpen!$A$8,IF(SUM(Onderwerpen!$B$4:$B$8)+5=A141,Onderwerpen!$A$9,IF(SUM(Onderwerpen!$B$4:$B$9)+6=A141,Onderwerpen!$A$10,IF(SUM(Onderwerpen!$B$4:$B$10)+7=A141,Onderwerpen!$A$11,IF(SUM(Onderwerpen!$B$4:$B$11)+8=A141,Onderwerpen!$A$12,IF(SUM(Onderwerpen!$B$4:$B$12)+9=A141,Onderwerpen!$A$13,IF(SUM(Onderwerpen!$B$4:$B$13)+10=A141,Onderwerpen!$A$14,IF(SUM(Onderwerpen!$B$4:$B$14)+11=A141,Onderwerpen!$A$15,IF(SUM(Onderwerpen!$B$4:$B$15)+12=A141,Onderwerpen!$A$16,IF(SUM(Onderwerpen!$B$4:$B$16)+13=A141,Onderwerpen!$A$17,IF(SUM(Onderwerpen!$B$4:$B$17)+14=A141,Onderwerpen!$A$18,IF(SUM(Onderwerpen!$B$4:$B$18)+15=A141,Onderwerpen!$A$19,IF(SUM(Onderwerpen!$B$4:$B$19)+16=A141,Onderwerpen!$A$20,IF(SUM(Onderwerpen!$B$4:$B$20)+17=A141,Onderwerpen!$A$21,IF(SUM(Onderwerpen!$B$4:$B$21)+18=A141,Onderwerpen!$A$22,IF(SUM(Onderwerpen!$B$4:$B$22)+19=A141,Onderwerpen!$A$23,IFERROR((IF(A141&lt;Onderwerpen!$D$4,A141,IF(AND(A141&gt;Onderwerpen!$D$4,A141&lt;Onderwerpen!$D$5),A141-1,IF(AND(A141&gt;Onderwerpen!$D$5,A141&lt;Onderwerpen!$D$6),A141-2,IF(AND(A141&gt;Onderwerpen!$D$6,A141&lt;Onderwerpen!$D$7),A141-3,IF(AND(A141&gt;Onderwerpen!$D$7,A141&lt;Onderwerpen!$D$8),A141-4,IF(AND(A141&gt;Onderwerpen!$D$8,A141&lt;Onderwerpen!$D$9),A141-5,IF(AND(A141&gt;Onderwerpen!$D$9,A141&lt;Onderwerpen!$D$10),A141-6,IF(AND(A141&gt;Onderwerpen!$D$10,A141&lt;Onderwerpen!$D$11),A141-7,IF(AND(A141&gt;Onderwerpen!$D$11,A141&lt;Onderwerpen!$D$12),A141-8,IF(AND(A141&gt;Onderwerpen!$D$12,A141&lt;Onderwerpen!$D$13),A141-9,IF(AND(A141&gt;Onderwerpen!$D$13,A141&lt;Onderwerpen!$D$14),A141-10,IF(AND(A141&gt;Onderwerpen!$D$14,A141&lt;Onderwerpen!$D$15),A141-11,IF(AND(A141&gt;Onderwerpen!$D$15,A141&lt;Onderwerpen!$D$16),A141-12,IF(AND(A141&gt;Onderwerpen!$D$16,A141&lt;Onderwerpen!$D$17),A141-13,IF(AND(A141&gt;Onderwerpen!$D$17,A141&lt;Onderwerpen!$D$18),A141-14,IF(AND(A141&gt;Onderwerpen!$D$18,A141&lt;Onderwerpen!$D$19),A141-15,IF(AND(A141&gt;Onderwerpen!$D$19,A141&lt;Onderwerpen!$D$20),A141-16,IF(AND(A141&gt;Onderwerpen!$D$20,A141&lt;Onderwerpen!$D$21),A141-17,IF(AND(A141&gt;Onderwerpen!$D$21,A141&lt;Onderwerpen!$D$22),A141-18,IF(A141&gt;Onderwerpen!$D$22,A141-19,"X"))))))))))))))))))))),""))))))))))))))))))))</f>
        <v/>
      </c>
      <c r="D141" s="30" t="str">
        <f>IF(B141="",""&amp;C141,LEFT(B141,FIND(" ",B141)-1)&amp;"."&amp;COUNTIF($B$8:B141,B141))</f>
        <v/>
      </c>
      <c r="E141" s="31"/>
      <c r="F141" s="32"/>
      <c r="G141" s="32"/>
      <c r="H141" s="32"/>
      <c r="I141" s="33"/>
      <c r="J141" s="34" t="str">
        <f t="shared" si="10"/>
        <v/>
      </c>
      <c r="K141" s="15"/>
      <c r="L141" s="32"/>
      <c r="M141" s="32"/>
      <c r="N141" s="32"/>
      <c r="O141" s="33"/>
      <c r="P141" s="34" t="str">
        <f t="shared" si="11"/>
        <v/>
      </c>
      <c r="Q141" s="15"/>
      <c r="R141" s="32"/>
      <c r="S141" s="32"/>
      <c r="T141" s="32"/>
      <c r="U141" s="33"/>
      <c r="V141" s="34" t="str">
        <f t="shared" si="12"/>
        <v/>
      </c>
      <c r="W141" s="15"/>
      <c r="X141" s="32"/>
      <c r="Y141" s="32"/>
      <c r="Z141" s="32"/>
      <c r="AA141" s="33"/>
      <c r="AB141" s="34" t="str">
        <f t="shared" si="13"/>
        <v/>
      </c>
      <c r="AC141" s="15"/>
      <c r="AD141" s="32"/>
      <c r="AE141" s="32"/>
      <c r="AF141" s="32"/>
      <c r="AG141" s="33"/>
      <c r="AH141" s="34" t="str">
        <f t="shared" si="14"/>
        <v/>
      </c>
      <c r="AI141" s="15"/>
    </row>
    <row r="142" spans="1:35" ht="15" customHeight="1" x14ac:dyDescent="0.25">
      <c r="A142" s="10" t="str">
        <f>IFERROR(IF(A141=Onderwerpen!$C$23+19,"",A141+1),"")</f>
        <v/>
      </c>
      <c r="B142" s="10" t="str">
        <f>IF(C142&lt;=Onderwerpen!$C$4,Onderwerpen!$A$4,IF(C142&lt;=Onderwerpen!$C$5,Onderwerpen!$A$5,IF(C142&lt;=Onderwerpen!$C$6,Onderwerpen!$A$6,IF(C142&lt;=Onderwerpen!$C$7,Onderwerpen!$A$7,IF(C142&lt;=Onderwerpen!$C$8,Onderwerpen!$A$8,IF(C142&lt;=Onderwerpen!$C$9,Onderwerpen!$A$9,IF(C142&lt;=Onderwerpen!C$10,Onderwerpen!$A$10,IF(C142&lt;=Onderwerpen!C$11,Onderwerpen!$A$11,IF(C142&lt;=Onderwerpen!C$12,Onderwerpen!$A$12,IF(C142&lt;=Onderwerpen!C$13,Onderwerpen!$A$13,IF(C142&lt;=Onderwerpen!$C$14,Onderwerpen!$A$14,IF(C142&lt;=Onderwerpen!$C$15,Onderwerpen!$A$15,IF(C142&lt;=Onderwerpen!$C$16,Onderwerpen!$A$16,IF(C142&lt;=Onderwerpen!$C$17,Onderwerpen!$A$17,IF(C142&lt;=Onderwerpen!$C$18,Onderwerpen!$A$18,IF(C142&lt;=Onderwerpen!$C$19,Onderwerpen!$A$19,IF(C142&lt;=Onderwerpen!$C$20,Onderwerpen!$A$20,IF(C142&lt;=Onderwerpen!$C$21,Onderwerpen!$A$21,IF(C142&lt;=Onderwerpen!$C$22,Onderwerpen!$A$22,IF(C142&lt;=Onderwerpen!$C$23,Onderwerpen!$A$22,""))))))))))))))))))))</f>
        <v/>
      </c>
      <c r="C142" s="29" t="str">
        <f>IF(Onderwerpen!$B$4+1=A142,Onderwerpen!$A$5,IF(SUM(Onderwerpen!$B$4:$B$5)+2=A142,Onderwerpen!$A$6,IF(SUM(Onderwerpen!$B$4:$B$6)+3=A142,Onderwerpen!$A$7,IF(SUM(Onderwerpen!$B$4:$B$7)+4=A142,Onderwerpen!$A$8,IF(SUM(Onderwerpen!$B$4:$B$8)+5=A142,Onderwerpen!$A$9,IF(SUM(Onderwerpen!$B$4:$B$9)+6=A142,Onderwerpen!$A$10,IF(SUM(Onderwerpen!$B$4:$B$10)+7=A142,Onderwerpen!$A$11,IF(SUM(Onderwerpen!$B$4:$B$11)+8=A142,Onderwerpen!$A$12,IF(SUM(Onderwerpen!$B$4:$B$12)+9=A142,Onderwerpen!$A$13,IF(SUM(Onderwerpen!$B$4:$B$13)+10=A142,Onderwerpen!$A$14,IF(SUM(Onderwerpen!$B$4:$B$14)+11=A142,Onderwerpen!$A$15,IF(SUM(Onderwerpen!$B$4:$B$15)+12=A142,Onderwerpen!$A$16,IF(SUM(Onderwerpen!$B$4:$B$16)+13=A142,Onderwerpen!$A$17,IF(SUM(Onderwerpen!$B$4:$B$17)+14=A142,Onderwerpen!$A$18,IF(SUM(Onderwerpen!$B$4:$B$18)+15=A142,Onderwerpen!$A$19,IF(SUM(Onderwerpen!$B$4:$B$19)+16=A142,Onderwerpen!$A$20,IF(SUM(Onderwerpen!$B$4:$B$20)+17=A142,Onderwerpen!$A$21,IF(SUM(Onderwerpen!$B$4:$B$21)+18=A142,Onderwerpen!$A$22,IF(SUM(Onderwerpen!$B$4:$B$22)+19=A142,Onderwerpen!$A$23,IFERROR((IF(A142&lt;Onderwerpen!$D$4,A142,IF(AND(A142&gt;Onderwerpen!$D$4,A142&lt;Onderwerpen!$D$5),A142-1,IF(AND(A142&gt;Onderwerpen!$D$5,A142&lt;Onderwerpen!$D$6),A142-2,IF(AND(A142&gt;Onderwerpen!$D$6,A142&lt;Onderwerpen!$D$7),A142-3,IF(AND(A142&gt;Onderwerpen!$D$7,A142&lt;Onderwerpen!$D$8),A142-4,IF(AND(A142&gt;Onderwerpen!$D$8,A142&lt;Onderwerpen!$D$9),A142-5,IF(AND(A142&gt;Onderwerpen!$D$9,A142&lt;Onderwerpen!$D$10),A142-6,IF(AND(A142&gt;Onderwerpen!$D$10,A142&lt;Onderwerpen!$D$11),A142-7,IF(AND(A142&gt;Onderwerpen!$D$11,A142&lt;Onderwerpen!$D$12),A142-8,IF(AND(A142&gt;Onderwerpen!$D$12,A142&lt;Onderwerpen!$D$13),A142-9,IF(AND(A142&gt;Onderwerpen!$D$13,A142&lt;Onderwerpen!$D$14),A142-10,IF(AND(A142&gt;Onderwerpen!$D$14,A142&lt;Onderwerpen!$D$15),A142-11,IF(AND(A142&gt;Onderwerpen!$D$15,A142&lt;Onderwerpen!$D$16),A142-12,IF(AND(A142&gt;Onderwerpen!$D$16,A142&lt;Onderwerpen!$D$17),A142-13,IF(AND(A142&gt;Onderwerpen!$D$17,A142&lt;Onderwerpen!$D$18),A142-14,IF(AND(A142&gt;Onderwerpen!$D$18,A142&lt;Onderwerpen!$D$19),A142-15,IF(AND(A142&gt;Onderwerpen!$D$19,A142&lt;Onderwerpen!$D$20),A142-16,IF(AND(A142&gt;Onderwerpen!$D$20,A142&lt;Onderwerpen!$D$21),A142-17,IF(AND(A142&gt;Onderwerpen!$D$21,A142&lt;Onderwerpen!$D$22),A142-18,IF(A142&gt;Onderwerpen!$D$22,A142-19,"X"))))))))))))))))))))),""))))))))))))))))))))</f>
        <v/>
      </c>
      <c r="D142" s="30" t="str">
        <f>IF(B142="",""&amp;C142,LEFT(B142,FIND(" ",B142)-1)&amp;"."&amp;COUNTIF($B$8:B142,B142))</f>
        <v/>
      </c>
      <c r="E142" s="31"/>
      <c r="F142" s="32"/>
      <c r="G142" s="32"/>
      <c r="H142" s="32"/>
      <c r="I142" s="33"/>
      <c r="J142" s="34" t="str">
        <f t="shared" si="10"/>
        <v/>
      </c>
      <c r="K142" s="15"/>
      <c r="L142" s="32"/>
      <c r="M142" s="32"/>
      <c r="N142" s="32"/>
      <c r="O142" s="33"/>
      <c r="P142" s="34" t="str">
        <f t="shared" si="11"/>
        <v/>
      </c>
      <c r="Q142" s="15"/>
      <c r="R142" s="32"/>
      <c r="S142" s="32"/>
      <c r="T142" s="32"/>
      <c r="U142" s="33"/>
      <c r="V142" s="34" t="str">
        <f t="shared" si="12"/>
        <v/>
      </c>
      <c r="W142" s="15"/>
      <c r="X142" s="32"/>
      <c r="Y142" s="32"/>
      <c r="Z142" s="32"/>
      <c r="AA142" s="33"/>
      <c r="AB142" s="34" t="str">
        <f t="shared" si="13"/>
        <v/>
      </c>
      <c r="AC142" s="15"/>
      <c r="AD142" s="32"/>
      <c r="AE142" s="32"/>
      <c r="AF142" s="32"/>
      <c r="AG142" s="33"/>
      <c r="AH142" s="34" t="str">
        <f t="shared" si="14"/>
        <v/>
      </c>
      <c r="AI142" s="15"/>
    </row>
    <row r="143" spans="1:35" ht="15" customHeight="1" x14ac:dyDescent="0.25">
      <c r="A143" s="10" t="str">
        <f>IFERROR(IF(A142=Onderwerpen!$C$23+19,"",A142+1),"")</f>
        <v/>
      </c>
      <c r="B143" s="10" t="str">
        <f>IF(C143&lt;=Onderwerpen!$C$4,Onderwerpen!$A$4,IF(C143&lt;=Onderwerpen!$C$5,Onderwerpen!$A$5,IF(C143&lt;=Onderwerpen!$C$6,Onderwerpen!$A$6,IF(C143&lt;=Onderwerpen!$C$7,Onderwerpen!$A$7,IF(C143&lt;=Onderwerpen!$C$8,Onderwerpen!$A$8,IF(C143&lt;=Onderwerpen!$C$9,Onderwerpen!$A$9,IF(C143&lt;=Onderwerpen!C$10,Onderwerpen!$A$10,IF(C143&lt;=Onderwerpen!C$11,Onderwerpen!$A$11,IF(C143&lt;=Onderwerpen!C$12,Onderwerpen!$A$12,IF(C143&lt;=Onderwerpen!C$13,Onderwerpen!$A$13,IF(C143&lt;=Onderwerpen!$C$14,Onderwerpen!$A$14,IF(C143&lt;=Onderwerpen!$C$15,Onderwerpen!$A$15,IF(C143&lt;=Onderwerpen!$C$16,Onderwerpen!$A$16,IF(C143&lt;=Onderwerpen!$C$17,Onderwerpen!$A$17,IF(C143&lt;=Onderwerpen!$C$18,Onderwerpen!$A$18,IF(C143&lt;=Onderwerpen!$C$19,Onderwerpen!$A$19,IF(C143&lt;=Onderwerpen!$C$20,Onderwerpen!$A$20,IF(C143&lt;=Onderwerpen!$C$21,Onderwerpen!$A$21,IF(C143&lt;=Onderwerpen!$C$22,Onderwerpen!$A$22,IF(C143&lt;=Onderwerpen!$C$23,Onderwerpen!$A$22,""))))))))))))))))))))</f>
        <v/>
      </c>
      <c r="C143" s="29" t="str">
        <f>IF(Onderwerpen!$B$4+1=A143,Onderwerpen!$A$5,IF(SUM(Onderwerpen!$B$4:$B$5)+2=A143,Onderwerpen!$A$6,IF(SUM(Onderwerpen!$B$4:$B$6)+3=A143,Onderwerpen!$A$7,IF(SUM(Onderwerpen!$B$4:$B$7)+4=A143,Onderwerpen!$A$8,IF(SUM(Onderwerpen!$B$4:$B$8)+5=A143,Onderwerpen!$A$9,IF(SUM(Onderwerpen!$B$4:$B$9)+6=A143,Onderwerpen!$A$10,IF(SUM(Onderwerpen!$B$4:$B$10)+7=A143,Onderwerpen!$A$11,IF(SUM(Onderwerpen!$B$4:$B$11)+8=A143,Onderwerpen!$A$12,IF(SUM(Onderwerpen!$B$4:$B$12)+9=A143,Onderwerpen!$A$13,IF(SUM(Onderwerpen!$B$4:$B$13)+10=A143,Onderwerpen!$A$14,IF(SUM(Onderwerpen!$B$4:$B$14)+11=A143,Onderwerpen!$A$15,IF(SUM(Onderwerpen!$B$4:$B$15)+12=A143,Onderwerpen!$A$16,IF(SUM(Onderwerpen!$B$4:$B$16)+13=A143,Onderwerpen!$A$17,IF(SUM(Onderwerpen!$B$4:$B$17)+14=A143,Onderwerpen!$A$18,IF(SUM(Onderwerpen!$B$4:$B$18)+15=A143,Onderwerpen!$A$19,IF(SUM(Onderwerpen!$B$4:$B$19)+16=A143,Onderwerpen!$A$20,IF(SUM(Onderwerpen!$B$4:$B$20)+17=A143,Onderwerpen!$A$21,IF(SUM(Onderwerpen!$B$4:$B$21)+18=A143,Onderwerpen!$A$22,IF(SUM(Onderwerpen!$B$4:$B$22)+19=A143,Onderwerpen!$A$23,IFERROR((IF(A143&lt;Onderwerpen!$D$4,A143,IF(AND(A143&gt;Onderwerpen!$D$4,A143&lt;Onderwerpen!$D$5),A143-1,IF(AND(A143&gt;Onderwerpen!$D$5,A143&lt;Onderwerpen!$D$6),A143-2,IF(AND(A143&gt;Onderwerpen!$D$6,A143&lt;Onderwerpen!$D$7),A143-3,IF(AND(A143&gt;Onderwerpen!$D$7,A143&lt;Onderwerpen!$D$8),A143-4,IF(AND(A143&gt;Onderwerpen!$D$8,A143&lt;Onderwerpen!$D$9),A143-5,IF(AND(A143&gt;Onderwerpen!$D$9,A143&lt;Onderwerpen!$D$10),A143-6,IF(AND(A143&gt;Onderwerpen!$D$10,A143&lt;Onderwerpen!$D$11),A143-7,IF(AND(A143&gt;Onderwerpen!$D$11,A143&lt;Onderwerpen!$D$12),A143-8,IF(AND(A143&gt;Onderwerpen!$D$12,A143&lt;Onderwerpen!$D$13),A143-9,IF(AND(A143&gt;Onderwerpen!$D$13,A143&lt;Onderwerpen!$D$14),A143-10,IF(AND(A143&gt;Onderwerpen!$D$14,A143&lt;Onderwerpen!$D$15),A143-11,IF(AND(A143&gt;Onderwerpen!$D$15,A143&lt;Onderwerpen!$D$16),A143-12,IF(AND(A143&gt;Onderwerpen!$D$16,A143&lt;Onderwerpen!$D$17),A143-13,IF(AND(A143&gt;Onderwerpen!$D$17,A143&lt;Onderwerpen!$D$18),A143-14,IF(AND(A143&gt;Onderwerpen!$D$18,A143&lt;Onderwerpen!$D$19),A143-15,IF(AND(A143&gt;Onderwerpen!$D$19,A143&lt;Onderwerpen!$D$20),A143-16,IF(AND(A143&gt;Onderwerpen!$D$20,A143&lt;Onderwerpen!$D$21),A143-17,IF(AND(A143&gt;Onderwerpen!$D$21,A143&lt;Onderwerpen!$D$22),A143-18,IF(A143&gt;Onderwerpen!$D$22,A143-19,"X"))))))))))))))))))))),""))))))))))))))))))))</f>
        <v/>
      </c>
      <c r="D143" s="30" t="str">
        <f>IF(B143="",""&amp;C143,LEFT(B143,FIND(" ",B143)-1)&amp;"."&amp;COUNTIF($B$8:B143,B143))</f>
        <v/>
      </c>
      <c r="E143" s="31"/>
      <c r="F143" s="32"/>
      <c r="G143" s="32"/>
      <c r="H143" s="32"/>
      <c r="I143" s="33"/>
      <c r="J143" s="34" t="str">
        <f t="shared" si="10"/>
        <v/>
      </c>
      <c r="K143" s="15"/>
      <c r="L143" s="32"/>
      <c r="M143" s="32"/>
      <c r="N143" s="32"/>
      <c r="O143" s="33"/>
      <c r="P143" s="34" t="str">
        <f t="shared" si="11"/>
        <v/>
      </c>
      <c r="Q143" s="15"/>
      <c r="R143" s="32"/>
      <c r="S143" s="32"/>
      <c r="T143" s="32"/>
      <c r="U143" s="33"/>
      <c r="V143" s="34" t="str">
        <f t="shared" si="12"/>
        <v/>
      </c>
      <c r="W143" s="15"/>
      <c r="X143" s="32"/>
      <c r="Y143" s="32"/>
      <c r="Z143" s="32"/>
      <c r="AA143" s="33"/>
      <c r="AB143" s="34" t="str">
        <f t="shared" si="13"/>
        <v/>
      </c>
      <c r="AC143" s="15"/>
      <c r="AD143" s="32"/>
      <c r="AE143" s="32"/>
      <c r="AF143" s="32"/>
      <c r="AG143" s="33"/>
      <c r="AH143" s="34" t="str">
        <f t="shared" si="14"/>
        <v/>
      </c>
      <c r="AI143" s="15"/>
    </row>
    <row r="144" spans="1:35" ht="15" customHeight="1" x14ac:dyDescent="0.25">
      <c r="A144" s="10" t="str">
        <f>IFERROR(IF(A143=Onderwerpen!$C$23+19,"",A143+1),"")</f>
        <v/>
      </c>
      <c r="B144" s="10" t="str">
        <f>IF(C144&lt;=Onderwerpen!$C$4,Onderwerpen!$A$4,IF(C144&lt;=Onderwerpen!$C$5,Onderwerpen!$A$5,IF(C144&lt;=Onderwerpen!$C$6,Onderwerpen!$A$6,IF(C144&lt;=Onderwerpen!$C$7,Onderwerpen!$A$7,IF(C144&lt;=Onderwerpen!$C$8,Onderwerpen!$A$8,IF(C144&lt;=Onderwerpen!$C$9,Onderwerpen!$A$9,IF(C144&lt;=Onderwerpen!C$10,Onderwerpen!$A$10,IF(C144&lt;=Onderwerpen!C$11,Onderwerpen!$A$11,IF(C144&lt;=Onderwerpen!C$12,Onderwerpen!$A$12,IF(C144&lt;=Onderwerpen!C$13,Onderwerpen!$A$13,IF(C144&lt;=Onderwerpen!$C$14,Onderwerpen!$A$14,IF(C144&lt;=Onderwerpen!$C$15,Onderwerpen!$A$15,IF(C144&lt;=Onderwerpen!$C$16,Onderwerpen!$A$16,IF(C144&lt;=Onderwerpen!$C$17,Onderwerpen!$A$17,IF(C144&lt;=Onderwerpen!$C$18,Onderwerpen!$A$18,IF(C144&lt;=Onderwerpen!$C$19,Onderwerpen!$A$19,IF(C144&lt;=Onderwerpen!$C$20,Onderwerpen!$A$20,IF(C144&lt;=Onderwerpen!$C$21,Onderwerpen!$A$21,IF(C144&lt;=Onderwerpen!$C$22,Onderwerpen!$A$22,IF(C144&lt;=Onderwerpen!$C$23,Onderwerpen!$A$22,""))))))))))))))))))))</f>
        <v/>
      </c>
      <c r="C144" s="29" t="str">
        <f>IF(Onderwerpen!$B$4+1=A144,Onderwerpen!$A$5,IF(SUM(Onderwerpen!$B$4:$B$5)+2=A144,Onderwerpen!$A$6,IF(SUM(Onderwerpen!$B$4:$B$6)+3=A144,Onderwerpen!$A$7,IF(SUM(Onderwerpen!$B$4:$B$7)+4=A144,Onderwerpen!$A$8,IF(SUM(Onderwerpen!$B$4:$B$8)+5=A144,Onderwerpen!$A$9,IF(SUM(Onderwerpen!$B$4:$B$9)+6=A144,Onderwerpen!$A$10,IF(SUM(Onderwerpen!$B$4:$B$10)+7=A144,Onderwerpen!$A$11,IF(SUM(Onderwerpen!$B$4:$B$11)+8=A144,Onderwerpen!$A$12,IF(SUM(Onderwerpen!$B$4:$B$12)+9=A144,Onderwerpen!$A$13,IF(SUM(Onderwerpen!$B$4:$B$13)+10=A144,Onderwerpen!$A$14,IF(SUM(Onderwerpen!$B$4:$B$14)+11=A144,Onderwerpen!$A$15,IF(SUM(Onderwerpen!$B$4:$B$15)+12=A144,Onderwerpen!$A$16,IF(SUM(Onderwerpen!$B$4:$B$16)+13=A144,Onderwerpen!$A$17,IF(SUM(Onderwerpen!$B$4:$B$17)+14=A144,Onderwerpen!$A$18,IF(SUM(Onderwerpen!$B$4:$B$18)+15=A144,Onderwerpen!$A$19,IF(SUM(Onderwerpen!$B$4:$B$19)+16=A144,Onderwerpen!$A$20,IF(SUM(Onderwerpen!$B$4:$B$20)+17=A144,Onderwerpen!$A$21,IF(SUM(Onderwerpen!$B$4:$B$21)+18=A144,Onderwerpen!$A$22,IF(SUM(Onderwerpen!$B$4:$B$22)+19=A144,Onderwerpen!$A$23,IFERROR((IF(A144&lt;Onderwerpen!$D$4,A144,IF(AND(A144&gt;Onderwerpen!$D$4,A144&lt;Onderwerpen!$D$5),A144-1,IF(AND(A144&gt;Onderwerpen!$D$5,A144&lt;Onderwerpen!$D$6),A144-2,IF(AND(A144&gt;Onderwerpen!$D$6,A144&lt;Onderwerpen!$D$7),A144-3,IF(AND(A144&gt;Onderwerpen!$D$7,A144&lt;Onderwerpen!$D$8),A144-4,IF(AND(A144&gt;Onderwerpen!$D$8,A144&lt;Onderwerpen!$D$9),A144-5,IF(AND(A144&gt;Onderwerpen!$D$9,A144&lt;Onderwerpen!$D$10),A144-6,IF(AND(A144&gt;Onderwerpen!$D$10,A144&lt;Onderwerpen!$D$11),A144-7,IF(AND(A144&gt;Onderwerpen!$D$11,A144&lt;Onderwerpen!$D$12),A144-8,IF(AND(A144&gt;Onderwerpen!$D$12,A144&lt;Onderwerpen!$D$13),A144-9,IF(AND(A144&gt;Onderwerpen!$D$13,A144&lt;Onderwerpen!$D$14),A144-10,IF(AND(A144&gt;Onderwerpen!$D$14,A144&lt;Onderwerpen!$D$15),A144-11,IF(AND(A144&gt;Onderwerpen!$D$15,A144&lt;Onderwerpen!$D$16),A144-12,IF(AND(A144&gt;Onderwerpen!$D$16,A144&lt;Onderwerpen!$D$17),A144-13,IF(AND(A144&gt;Onderwerpen!$D$17,A144&lt;Onderwerpen!$D$18),A144-14,IF(AND(A144&gt;Onderwerpen!$D$18,A144&lt;Onderwerpen!$D$19),A144-15,IF(AND(A144&gt;Onderwerpen!$D$19,A144&lt;Onderwerpen!$D$20),A144-16,IF(AND(A144&gt;Onderwerpen!$D$20,A144&lt;Onderwerpen!$D$21),A144-17,IF(AND(A144&gt;Onderwerpen!$D$21,A144&lt;Onderwerpen!$D$22),A144-18,IF(A144&gt;Onderwerpen!$D$22,A144-19,"X"))))))))))))))))))))),""))))))))))))))))))))</f>
        <v/>
      </c>
      <c r="D144" s="30" t="str">
        <f>IF(B144="",""&amp;C144,LEFT(B144,FIND(" ",B144)-1)&amp;"."&amp;COUNTIF($B$8:B144,B144))</f>
        <v/>
      </c>
      <c r="E144" s="31"/>
      <c r="F144" s="32"/>
      <c r="G144" s="32"/>
      <c r="H144" s="32"/>
      <c r="I144" s="33"/>
      <c r="J144" s="34" t="str">
        <f t="shared" si="10"/>
        <v/>
      </c>
      <c r="K144" s="15"/>
      <c r="L144" s="32"/>
      <c r="M144" s="32"/>
      <c r="N144" s="32"/>
      <c r="O144" s="33"/>
      <c r="P144" s="34" t="str">
        <f t="shared" si="11"/>
        <v/>
      </c>
      <c r="Q144" s="15"/>
      <c r="R144" s="32"/>
      <c r="S144" s="32"/>
      <c r="T144" s="32"/>
      <c r="U144" s="33"/>
      <c r="V144" s="34" t="str">
        <f t="shared" si="12"/>
        <v/>
      </c>
      <c r="W144" s="15"/>
      <c r="X144" s="32"/>
      <c r="Y144" s="32"/>
      <c r="Z144" s="32"/>
      <c r="AA144" s="33"/>
      <c r="AB144" s="34" t="str">
        <f t="shared" si="13"/>
        <v/>
      </c>
      <c r="AC144" s="15"/>
      <c r="AD144" s="32"/>
      <c r="AE144" s="32"/>
      <c r="AF144" s="32"/>
      <c r="AG144" s="33"/>
      <c r="AH144" s="34" t="str">
        <f t="shared" si="14"/>
        <v/>
      </c>
      <c r="AI144" s="15"/>
    </row>
    <row r="145" spans="1:35" ht="15" customHeight="1" x14ac:dyDescent="0.25">
      <c r="A145" s="10" t="str">
        <f>IFERROR(IF(A144=Onderwerpen!$C$23+19,"",A144+1),"")</f>
        <v/>
      </c>
      <c r="B145" s="10" t="str">
        <f>IF(C145&lt;=Onderwerpen!$C$4,Onderwerpen!$A$4,IF(C145&lt;=Onderwerpen!$C$5,Onderwerpen!$A$5,IF(C145&lt;=Onderwerpen!$C$6,Onderwerpen!$A$6,IF(C145&lt;=Onderwerpen!$C$7,Onderwerpen!$A$7,IF(C145&lt;=Onderwerpen!$C$8,Onderwerpen!$A$8,IF(C145&lt;=Onderwerpen!$C$9,Onderwerpen!$A$9,IF(C145&lt;=Onderwerpen!C$10,Onderwerpen!$A$10,IF(C145&lt;=Onderwerpen!C$11,Onderwerpen!$A$11,IF(C145&lt;=Onderwerpen!C$12,Onderwerpen!$A$12,IF(C145&lt;=Onderwerpen!C$13,Onderwerpen!$A$13,IF(C145&lt;=Onderwerpen!$C$14,Onderwerpen!$A$14,IF(C145&lt;=Onderwerpen!$C$15,Onderwerpen!$A$15,IF(C145&lt;=Onderwerpen!$C$16,Onderwerpen!$A$16,IF(C145&lt;=Onderwerpen!$C$17,Onderwerpen!$A$17,IF(C145&lt;=Onderwerpen!$C$18,Onderwerpen!$A$18,IF(C145&lt;=Onderwerpen!$C$19,Onderwerpen!$A$19,IF(C145&lt;=Onderwerpen!$C$20,Onderwerpen!$A$20,IF(C145&lt;=Onderwerpen!$C$21,Onderwerpen!$A$21,IF(C145&lt;=Onderwerpen!$C$22,Onderwerpen!$A$22,IF(C145&lt;=Onderwerpen!$C$23,Onderwerpen!$A$22,""))))))))))))))))))))</f>
        <v/>
      </c>
      <c r="C145" s="29" t="str">
        <f>IF(Onderwerpen!$B$4+1=A145,Onderwerpen!$A$5,IF(SUM(Onderwerpen!$B$4:$B$5)+2=A145,Onderwerpen!$A$6,IF(SUM(Onderwerpen!$B$4:$B$6)+3=A145,Onderwerpen!$A$7,IF(SUM(Onderwerpen!$B$4:$B$7)+4=A145,Onderwerpen!$A$8,IF(SUM(Onderwerpen!$B$4:$B$8)+5=A145,Onderwerpen!$A$9,IF(SUM(Onderwerpen!$B$4:$B$9)+6=A145,Onderwerpen!$A$10,IF(SUM(Onderwerpen!$B$4:$B$10)+7=A145,Onderwerpen!$A$11,IF(SUM(Onderwerpen!$B$4:$B$11)+8=A145,Onderwerpen!$A$12,IF(SUM(Onderwerpen!$B$4:$B$12)+9=A145,Onderwerpen!$A$13,IF(SUM(Onderwerpen!$B$4:$B$13)+10=A145,Onderwerpen!$A$14,IF(SUM(Onderwerpen!$B$4:$B$14)+11=A145,Onderwerpen!$A$15,IF(SUM(Onderwerpen!$B$4:$B$15)+12=A145,Onderwerpen!$A$16,IF(SUM(Onderwerpen!$B$4:$B$16)+13=A145,Onderwerpen!$A$17,IF(SUM(Onderwerpen!$B$4:$B$17)+14=A145,Onderwerpen!$A$18,IF(SUM(Onderwerpen!$B$4:$B$18)+15=A145,Onderwerpen!$A$19,IF(SUM(Onderwerpen!$B$4:$B$19)+16=A145,Onderwerpen!$A$20,IF(SUM(Onderwerpen!$B$4:$B$20)+17=A145,Onderwerpen!$A$21,IF(SUM(Onderwerpen!$B$4:$B$21)+18=A145,Onderwerpen!$A$22,IF(SUM(Onderwerpen!$B$4:$B$22)+19=A145,Onderwerpen!$A$23,IFERROR((IF(A145&lt;Onderwerpen!$D$4,A145,IF(AND(A145&gt;Onderwerpen!$D$4,A145&lt;Onderwerpen!$D$5),A145-1,IF(AND(A145&gt;Onderwerpen!$D$5,A145&lt;Onderwerpen!$D$6),A145-2,IF(AND(A145&gt;Onderwerpen!$D$6,A145&lt;Onderwerpen!$D$7),A145-3,IF(AND(A145&gt;Onderwerpen!$D$7,A145&lt;Onderwerpen!$D$8),A145-4,IF(AND(A145&gt;Onderwerpen!$D$8,A145&lt;Onderwerpen!$D$9),A145-5,IF(AND(A145&gt;Onderwerpen!$D$9,A145&lt;Onderwerpen!$D$10),A145-6,IF(AND(A145&gt;Onderwerpen!$D$10,A145&lt;Onderwerpen!$D$11),A145-7,IF(AND(A145&gt;Onderwerpen!$D$11,A145&lt;Onderwerpen!$D$12),A145-8,IF(AND(A145&gt;Onderwerpen!$D$12,A145&lt;Onderwerpen!$D$13),A145-9,IF(AND(A145&gt;Onderwerpen!$D$13,A145&lt;Onderwerpen!$D$14),A145-10,IF(AND(A145&gt;Onderwerpen!$D$14,A145&lt;Onderwerpen!$D$15),A145-11,IF(AND(A145&gt;Onderwerpen!$D$15,A145&lt;Onderwerpen!$D$16),A145-12,IF(AND(A145&gt;Onderwerpen!$D$16,A145&lt;Onderwerpen!$D$17),A145-13,IF(AND(A145&gt;Onderwerpen!$D$17,A145&lt;Onderwerpen!$D$18),A145-14,IF(AND(A145&gt;Onderwerpen!$D$18,A145&lt;Onderwerpen!$D$19),A145-15,IF(AND(A145&gt;Onderwerpen!$D$19,A145&lt;Onderwerpen!$D$20),A145-16,IF(AND(A145&gt;Onderwerpen!$D$20,A145&lt;Onderwerpen!$D$21),A145-17,IF(AND(A145&gt;Onderwerpen!$D$21,A145&lt;Onderwerpen!$D$22),A145-18,IF(A145&gt;Onderwerpen!$D$22,A145-19,"X"))))))))))))))))))))),""))))))))))))))))))))</f>
        <v/>
      </c>
      <c r="D145" s="30" t="str">
        <f>IF(B145="",""&amp;C145,LEFT(B145,FIND(" ",B145)-1)&amp;"."&amp;COUNTIF($B$8:B145,B145))</f>
        <v/>
      </c>
      <c r="E145" s="31"/>
      <c r="F145" s="32"/>
      <c r="G145" s="32"/>
      <c r="H145" s="32"/>
      <c r="I145" s="33"/>
      <c r="J145" s="34" t="str">
        <f t="shared" si="10"/>
        <v/>
      </c>
      <c r="K145" s="15"/>
      <c r="L145" s="32"/>
      <c r="M145" s="32"/>
      <c r="N145" s="32"/>
      <c r="O145" s="33"/>
      <c r="P145" s="34" t="str">
        <f t="shared" si="11"/>
        <v/>
      </c>
      <c r="Q145" s="15"/>
      <c r="R145" s="32"/>
      <c r="S145" s="32"/>
      <c r="T145" s="32"/>
      <c r="U145" s="33"/>
      <c r="V145" s="34" t="str">
        <f t="shared" si="12"/>
        <v/>
      </c>
      <c r="W145" s="15"/>
      <c r="X145" s="32"/>
      <c r="Y145" s="32"/>
      <c r="Z145" s="32"/>
      <c r="AA145" s="33"/>
      <c r="AB145" s="34" t="str">
        <f t="shared" si="13"/>
        <v/>
      </c>
      <c r="AC145" s="15"/>
      <c r="AD145" s="32"/>
      <c r="AE145" s="32"/>
      <c r="AF145" s="32"/>
      <c r="AG145" s="33"/>
      <c r="AH145" s="34" t="str">
        <f t="shared" si="14"/>
        <v/>
      </c>
      <c r="AI145" s="15"/>
    </row>
    <row r="146" spans="1:35" ht="15" customHeight="1" x14ac:dyDescent="0.25">
      <c r="A146" s="10" t="str">
        <f>IFERROR(IF(A145=Onderwerpen!$C$23+19,"",A145+1),"")</f>
        <v/>
      </c>
      <c r="B146" s="10" t="str">
        <f>IF(C146&lt;=Onderwerpen!$C$4,Onderwerpen!$A$4,IF(C146&lt;=Onderwerpen!$C$5,Onderwerpen!$A$5,IF(C146&lt;=Onderwerpen!$C$6,Onderwerpen!$A$6,IF(C146&lt;=Onderwerpen!$C$7,Onderwerpen!$A$7,IF(C146&lt;=Onderwerpen!$C$8,Onderwerpen!$A$8,IF(C146&lt;=Onderwerpen!$C$9,Onderwerpen!$A$9,IF(C146&lt;=Onderwerpen!C$10,Onderwerpen!$A$10,IF(C146&lt;=Onderwerpen!C$11,Onderwerpen!$A$11,IF(C146&lt;=Onderwerpen!C$12,Onderwerpen!$A$12,IF(C146&lt;=Onderwerpen!C$13,Onderwerpen!$A$13,IF(C146&lt;=Onderwerpen!$C$14,Onderwerpen!$A$14,IF(C146&lt;=Onderwerpen!$C$15,Onderwerpen!$A$15,IF(C146&lt;=Onderwerpen!$C$16,Onderwerpen!$A$16,IF(C146&lt;=Onderwerpen!$C$17,Onderwerpen!$A$17,IF(C146&lt;=Onderwerpen!$C$18,Onderwerpen!$A$18,IF(C146&lt;=Onderwerpen!$C$19,Onderwerpen!$A$19,IF(C146&lt;=Onderwerpen!$C$20,Onderwerpen!$A$20,IF(C146&lt;=Onderwerpen!$C$21,Onderwerpen!$A$21,IF(C146&lt;=Onderwerpen!$C$22,Onderwerpen!$A$22,IF(C146&lt;=Onderwerpen!$C$23,Onderwerpen!$A$22,""))))))))))))))))))))</f>
        <v/>
      </c>
      <c r="C146" s="29" t="str">
        <f>IF(Onderwerpen!$B$4+1=A146,Onderwerpen!$A$5,IF(SUM(Onderwerpen!$B$4:$B$5)+2=A146,Onderwerpen!$A$6,IF(SUM(Onderwerpen!$B$4:$B$6)+3=A146,Onderwerpen!$A$7,IF(SUM(Onderwerpen!$B$4:$B$7)+4=A146,Onderwerpen!$A$8,IF(SUM(Onderwerpen!$B$4:$B$8)+5=A146,Onderwerpen!$A$9,IF(SUM(Onderwerpen!$B$4:$B$9)+6=A146,Onderwerpen!$A$10,IF(SUM(Onderwerpen!$B$4:$B$10)+7=A146,Onderwerpen!$A$11,IF(SUM(Onderwerpen!$B$4:$B$11)+8=A146,Onderwerpen!$A$12,IF(SUM(Onderwerpen!$B$4:$B$12)+9=A146,Onderwerpen!$A$13,IF(SUM(Onderwerpen!$B$4:$B$13)+10=A146,Onderwerpen!$A$14,IF(SUM(Onderwerpen!$B$4:$B$14)+11=A146,Onderwerpen!$A$15,IF(SUM(Onderwerpen!$B$4:$B$15)+12=A146,Onderwerpen!$A$16,IF(SUM(Onderwerpen!$B$4:$B$16)+13=A146,Onderwerpen!$A$17,IF(SUM(Onderwerpen!$B$4:$B$17)+14=A146,Onderwerpen!$A$18,IF(SUM(Onderwerpen!$B$4:$B$18)+15=A146,Onderwerpen!$A$19,IF(SUM(Onderwerpen!$B$4:$B$19)+16=A146,Onderwerpen!$A$20,IF(SUM(Onderwerpen!$B$4:$B$20)+17=A146,Onderwerpen!$A$21,IF(SUM(Onderwerpen!$B$4:$B$21)+18=A146,Onderwerpen!$A$22,IF(SUM(Onderwerpen!$B$4:$B$22)+19=A146,Onderwerpen!$A$23,IFERROR((IF(A146&lt;Onderwerpen!$D$4,A146,IF(AND(A146&gt;Onderwerpen!$D$4,A146&lt;Onderwerpen!$D$5),A146-1,IF(AND(A146&gt;Onderwerpen!$D$5,A146&lt;Onderwerpen!$D$6),A146-2,IF(AND(A146&gt;Onderwerpen!$D$6,A146&lt;Onderwerpen!$D$7),A146-3,IF(AND(A146&gt;Onderwerpen!$D$7,A146&lt;Onderwerpen!$D$8),A146-4,IF(AND(A146&gt;Onderwerpen!$D$8,A146&lt;Onderwerpen!$D$9),A146-5,IF(AND(A146&gt;Onderwerpen!$D$9,A146&lt;Onderwerpen!$D$10),A146-6,IF(AND(A146&gt;Onderwerpen!$D$10,A146&lt;Onderwerpen!$D$11),A146-7,IF(AND(A146&gt;Onderwerpen!$D$11,A146&lt;Onderwerpen!$D$12),A146-8,IF(AND(A146&gt;Onderwerpen!$D$12,A146&lt;Onderwerpen!$D$13),A146-9,IF(AND(A146&gt;Onderwerpen!$D$13,A146&lt;Onderwerpen!$D$14),A146-10,IF(AND(A146&gt;Onderwerpen!$D$14,A146&lt;Onderwerpen!$D$15),A146-11,IF(AND(A146&gt;Onderwerpen!$D$15,A146&lt;Onderwerpen!$D$16),A146-12,IF(AND(A146&gt;Onderwerpen!$D$16,A146&lt;Onderwerpen!$D$17),A146-13,IF(AND(A146&gt;Onderwerpen!$D$17,A146&lt;Onderwerpen!$D$18),A146-14,IF(AND(A146&gt;Onderwerpen!$D$18,A146&lt;Onderwerpen!$D$19),A146-15,IF(AND(A146&gt;Onderwerpen!$D$19,A146&lt;Onderwerpen!$D$20),A146-16,IF(AND(A146&gt;Onderwerpen!$D$20,A146&lt;Onderwerpen!$D$21),A146-17,IF(AND(A146&gt;Onderwerpen!$D$21,A146&lt;Onderwerpen!$D$22),A146-18,IF(A146&gt;Onderwerpen!$D$22,A146-19,"X"))))))))))))))))))))),""))))))))))))))))))))</f>
        <v/>
      </c>
      <c r="D146" s="30" t="str">
        <f>IF(B146="",""&amp;C146,LEFT(B146,FIND(" ",B146)-1)&amp;"."&amp;COUNTIF($B$8:B146,B146))</f>
        <v/>
      </c>
      <c r="E146" s="31"/>
      <c r="F146" s="32"/>
      <c r="G146" s="32"/>
      <c r="H146" s="32"/>
      <c r="I146" s="33"/>
      <c r="J146" s="34" t="str">
        <f t="shared" si="10"/>
        <v/>
      </c>
      <c r="K146" s="15"/>
      <c r="L146" s="32"/>
      <c r="M146" s="32"/>
      <c r="N146" s="32"/>
      <c r="O146" s="33"/>
      <c r="P146" s="34" t="str">
        <f t="shared" si="11"/>
        <v/>
      </c>
      <c r="Q146" s="15"/>
      <c r="R146" s="32"/>
      <c r="S146" s="32"/>
      <c r="T146" s="32"/>
      <c r="U146" s="33"/>
      <c r="V146" s="34" t="str">
        <f t="shared" si="12"/>
        <v/>
      </c>
      <c r="W146" s="15"/>
      <c r="X146" s="32"/>
      <c r="Y146" s="32"/>
      <c r="Z146" s="32"/>
      <c r="AA146" s="33"/>
      <c r="AB146" s="34" t="str">
        <f t="shared" si="13"/>
        <v/>
      </c>
      <c r="AC146" s="15"/>
      <c r="AD146" s="32"/>
      <c r="AE146" s="32"/>
      <c r="AF146" s="32"/>
      <c r="AG146" s="33"/>
      <c r="AH146" s="34" t="str">
        <f t="shared" si="14"/>
        <v/>
      </c>
      <c r="AI146" s="15"/>
    </row>
    <row r="147" spans="1:35" ht="15" customHeight="1" x14ac:dyDescent="0.25">
      <c r="A147" s="10" t="str">
        <f>IFERROR(IF(A146=Onderwerpen!$C$23+19,"",A146+1),"")</f>
        <v/>
      </c>
      <c r="B147" s="10" t="str">
        <f>IF(C147&lt;=Onderwerpen!$C$4,Onderwerpen!$A$4,IF(C147&lt;=Onderwerpen!$C$5,Onderwerpen!$A$5,IF(C147&lt;=Onderwerpen!$C$6,Onderwerpen!$A$6,IF(C147&lt;=Onderwerpen!$C$7,Onderwerpen!$A$7,IF(C147&lt;=Onderwerpen!$C$8,Onderwerpen!$A$8,IF(C147&lt;=Onderwerpen!$C$9,Onderwerpen!$A$9,IF(C147&lt;=Onderwerpen!C$10,Onderwerpen!$A$10,IF(C147&lt;=Onderwerpen!C$11,Onderwerpen!$A$11,IF(C147&lt;=Onderwerpen!C$12,Onderwerpen!$A$12,IF(C147&lt;=Onderwerpen!C$13,Onderwerpen!$A$13,IF(C147&lt;=Onderwerpen!$C$14,Onderwerpen!$A$14,IF(C147&lt;=Onderwerpen!$C$15,Onderwerpen!$A$15,IF(C147&lt;=Onderwerpen!$C$16,Onderwerpen!$A$16,IF(C147&lt;=Onderwerpen!$C$17,Onderwerpen!$A$17,IF(C147&lt;=Onderwerpen!$C$18,Onderwerpen!$A$18,IF(C147&lt;=Onderwerpen!$C$19,Onderwerpen!$A$19,IF(C147&lt;=Onderwerpen!$C$20,Onderwerpen!$A$20,IF(C147&lt;=Onderwerpen!$C$21,Onderwerpen!$A$21,IF(C147&lt;=Onderwerpen!$C$22,Onderwerpen!$A$22,IF(C147&lt;=Onderwerpen!$C$23,Onderwerpen!$A$22,""))))))))))))))))))))</f>
        <v/>
      </c>
      <c r="C147" s="29" t="str">
        <f>IF(Onderwerpen!$B$4+1=A147,Onderwerpen!$A$5,IF(SUM(Onderwerpen!$B$4:$B$5)+2=A147,Onderwerpen!$A$6,IF(SUM(Onderwerpen!$B$4:$B$6)+3=A147,Onderwerpen!$A$7,IF(SUM(Onderwerpen!$B$4:$B$7)+4=A147,Onderwerpen!$A$8,IF(SUM(Onderwerpen!$B$4:$B$8)+5=A147,Onderwerpen!$A$9,IF(SUM(Onderwerpen!$B$4:$B$9)+6=A147,Onderwerpen!$A$10,IF(SUM(Onderwerpen!$B$4:$B$10)+7=A147,Onderwerpen!$A$11,IF(SUM(Onderwerpen!$B$4:$B$11)+8=A147,Onderwerpen!$A$12,IF(SUM(Onderwerpen!$B$4:$B$12)+9=A147,Onderwerpen!$A$13,IF(SUM(Onderwerpen!$B$4:$B$13)+10=A147,Onderwerpen!$A$14,IF(SUM(Onderwerpen!$B$4:$B$14)+11=A147,Onderwerpen!$A$15,IF(SUM(Onderwerpen!$B$4:$B$15)+12=A147,Onderwerpen!$A$16,IF(SUM(Onderwerpen!$B$4:$B$16)+13=A147,Onderwerpen!$A$17,IF(SUM(Onderwerpen!$B$4:$B$17)+14=A147,Onderwerpen!$A$18,IF(SUM(Onderwerpen!$B$4:$B$18)+15=A147,Onderwerpen!$A$19,IF(SUM(Onderwerpen!$B$4:$B$19)+16=A147,Onderwerpen!$A$20,IF(SUM(Onderwerpen!$B$4:$B$20)+17=A147,Onderwerpen!$A$21,IF(SUM(Onderwerpen!$B$4:$B$21)+18=A147,Onderwerpen!$A$22,IF(SUM(Onderwerpen!$B$4:$B$22)+19=A147,Onderwerpen!$A$23,IFERROR((IF(A147&lt;Onderwerpen!$D$4,A147,IF(AND(A147&gt;Onderwerpen!$D$4,A147&lt;Onderwerpen!$D$5),A147-1,IF(AND(A147&gt;Onderwerpen!$D$5,A147&lt;Onderwerpen!$D$6),A147-2,IF(AND(A147&gt;Onderwerpen!$D$6,A147&lt;Onderwerpen!$D$7),A147-3,IF(AND(A147&gt;Onderwerpen!$D$7,A147&lt;Onderwerpen!$D$8),A147-4,IF(AND(A147&gt;Onderwerpen!$D$8,A147&lt;Onderwerpen!$D$9),A147-5,IF(AND(A147&gt;Onderwerpen!$D$9,A147&lt;Onderwerpen!$D$10),A147-6,IF(AND(A147&gt;Onderwerpen!$D$10,A147&lt;Onderwerpen!$D$11),A147-7,IF(AND(A147&gt;Onderwerpen!$D$11,A147&lt;Onderwerpen!$D$12),A147-8,IF(AND(A147&gt;Onderwerpen!$D$12,A147&lt;Onderwerpen!$D$13),A147-9,IF(AND(A147&gt;Onderwerpen!$D$13,A147&lt;Onderwerpen!$D$14),A147-10,IF(AND(A147&gt;Onderwerpen!$D$14,A147&lt;Onderwerpen!$D$15),A147-11,IF(AND(A147&gt;Onderwerpen!$D$15,A147&lt;Onderwerpen!$D$16),A147-12,IF(AND(A147&gt;Onderwerpen!$D$16,A147&lt;Onderwerpen!$D$17),A147-13,IF(AND(A147&gt;Onderwerpen!$D$17,A147&lt;Onderwerpen!$D$18),A147-14,IF(AND(A147&gt;Onderwerpen!$D$18,A147&lt;Onderwerpen!$D$19),A147-15,IF(AND(A147&gt;Onderwerpen!$D$19,A147&lt;Onderwerpen!$D$20),A147-16,IF(AND(A147&gt;Onderwerpen!$D$20,A147&lt;Onderwerpen!$D$21),A147-17,IF(AND(A147&gt;Onderwerpen!$D$21,A147&lt;Onderwerpen!$D$22),A147-18,IF(A147&gt;Onderwerpen!$D$22,A147-19,"X"))))))))))))))))))))),""))))))))))))))))))))</f>
        <v/>
      </c>
      <c r="D147" s="30" t="str">
        <f>IF(B147="",""&amp;C147,LEFT(B147,FIND(" ",B147)-1)&amp;"."&amp;COUNTIF($B$8:B147,B147))</f>
        <v/>
      </c>
      <c r="E147" s="31"/>
      <c r="F147" s="32"/>
      <c r="G147" s="32"/>
      <c r="H147" s="32"/>
      <c r="I147" s="33"/>
      <c r="J147" s="34" t="str">
        <f t="shared" si="10"/>
        <v/>
      </c>
      <c r="K147" s="15"/>
      <c r="L147" s="32"/>
      <c r="M147" s="32"/>
      <c r="N147" s="32"/>
      <c r="O147" s="33"/>
      <c r="P147" s="34" t="str">
        <f t="shared" si="11"/>
        <v/>
      </c>
      <c r="Q147" s="15"/>
      <c r="R147" s="32"/>
      <c r="S147" s="32"/>
      <c r="T147" s="32"/>
      <c r="U147" s="33"/>
      <c r="V147" s="34" t="str">
        <f t="shared" si="12"/>
        <v/>
      </c>
      <c r="W147" s="15"/>
      <c r="X147" s="32"/>
      <c r="Y147" s="32"/>
      <c r="Z147" s="32"/>
      <c r="AA147" s="33"/>
      <c r="AB147" s="34" t="str">
        <f t="shared" si="13"/>
        <v/>
      </c>
      <c r="AC147" s="15"/>
      <c r="AD147" s="32"/>
      <c r="AE147" s="32"/>
      <c r="AF147" s="32"/>
      <c r="AG147" s="33"/>
      <c r="AH147" s="34" t="str">
        <f t="shared" si="14"/>
        <v/>
      </c>
      <c r="AI147" s="15"/>
    </row>
    <row r="148" spans="1:35" ht="15" customHeight="1" x14ac:dyDescent="0.25">
      <c r="A148" s="10" t="str">
        <f>IFERROR(IF(A147=Onderwerpen!$C$23+19,"",A147+1),"")</f>
        <v/>
      </c>
      <c r="B148" s="10" t="str">
        <f>IF(C148&lt;=Onderwerpen!$C$4,Onderwerpen!$A$4,IF(C148&lt;=Onderwerpen!$C$5,Onderwerpen!$A$5,IF(C148&lt;=Onderwerpen!$C$6,Onderwerpen!$A$6,IF(C148&lt;=Onderwerpen!$C$7,Onderwerpen!$A$7,IF(C148&lt;=Onderwerpen!$C$8,Onderwerpen!$A$8,IF(C148&lt;=Onderwerpen!$C$9,Onderwerpen!$A$9,IF(C148&lt;=Onderwerpen!C$10,Onderwerpen!$A$10,IF(C148&lt;=Onderwerpen!C$11,Onderwerpen!$A$11,IF(C148&lt;=Onderwerpen!C$12,Onderwerpen!$A$12,IF(C148&lt;=Onderwerpen!C$13,Onderwerpen!$A$13,IF(C148&lt;=Onderwerpen!$C$14,Onderwerpen!$A$14,IF(C148&lt;=Onderwerpen!$C$15,Onderwerpen!$A$15,IF(C148&lt;=Onderwerpen!$C$16,Onderwerpen!$A$16,IF(C148&lt;=Onderwerpen!$C$17,Onderwerpen!$A$17,IF(C148&lt;=Onderwerpen!$C$18,Onderwerpen!$A$18,IF(C148&lt;=Onderwerpen!$C$19,Onderwerpen!$A$19,IF(C148&lt;=Onderwerpen!$C$20,Onderwerpen!$A$20,IF(C148&lt;=Onderwerpen!$C$21,Onderwerpen!$A$21,IF(C148&lt;=Onderwerpen!$C$22,Onderwerpen!$A$22,IF(C148&lt;=Onderwerpen!$C$23,Onderwerpen!$A$22,""))))))))))))))))))))</f>
        <v/>
      </c>
      <c r="C148" s="29" t="str">
        <f>IF(Onderwerpen!$B$4+1=A148,Onderwerpen!$A$5,IF(SUM(Onderwerpen!$B$4:$B$5)+2=A148,Onderwerpen!$A$6,IF(SUM(Onderwerpen!$B$4:$B$6)+3=A148,Onderwerpen!$A$7,IF(SUM(Onderwerpen!$B$4:$B$7)+4=A148,Onderwerpen!$A$8,IF(SUM(Onderwerpen!$B$4:$B$8)+5=A148,Onderwerpen!$A$9,IF(SUM(Onderwerpen!$B$4:$B$9)+6=A148,Onderwerpen!$A$10,IF(SUM(Onderwerpen!$B$4:$B$10)+7=A148,Onderwerpen!$A$11,IF(SUM(Onderwerpen!$B$4:$B$11)+8=A148,Onderwerpen!$A$12,IF(SUM(Onderwerpen!$B$4:$B$12)+9=A148,Onderwerpen!$A$13,IF(SUM(Onderwerpen!$B$4:$B$13)+10=A148,Onderwerpen!$A$14,IF(SUM(Onderwerpen!$B$4:$B$14)+11=A148,Onderwerpen!$A$15,IF(SUM(Onderwerpen!$B$4:$B$15)+12=A148,Onderwerpen!$A$16,IF(SUM(Onderwerpen!$B$4:$B$16)+13=A148,Onderwerpen!$A$17,IF(SUM(Onderwerpen!$B$4:$B$17)+14=A148,Onderwerpen!$A$18,IF(SUM(Onderwerpen!$B$4:$B$18)+15=A148,Onderwerpen!$A$19,IF(SUM(Onderwerpen!$B$4:$B$19)+16=A148,Onderwerpen!$A$20,IF(SUM(Onderwerpen!$B$4:$B$20)+17=A148,Onderwerpen!$A$21,IF(SUM(Onderwerpen!$B$4:$B$21)+18=A148,Onderwerpen!$A$22,IF(SUM(Onderwerpen!$B$4:$B$22)+19=A148,Onderwerpen!$A$23,IFERROR((IF(A148&lt;Onderwerpen!$D$4,A148,IF(AND(A148&gt;Onderwerpen!$D$4,A148&lt;Onderwerpen!$D$5),A148-1,IF(AND(A148&gt;Onderwerpen!$D$5,A148&lt;Onderwerpen!$D$6),A148-2,IF(AND(A148&gt;Onderwerpen!$D$6,A148&lt;Onderwerpen!$D$7),A148-3,IF(AND(A148&gt;Onderwerpen!$D$7,A148&lt;Onderwerpen!$D$8),A148-4,IF(AND(A148&gt;Onderwerpen!$D$8,A148&lt;Onderwerpen!$D$9),A148-5,IF(AND(A148&gt;Onderwerpen!$D$9,A148&lt;Onderwerpen!$D$10),A148-6,IF(AND(A148&gt;Onderwerpen!$D$10,A148&lt;Onderwerpen!$D$11),A148-7,IF(AND(A148&gt;Onderwerpen!$D$11,A148&lt;Onderwerpen!$D$12),A148-8,IF(AND(A148&gt;Onderwerpen!$D$12,A148&lt;Onderwerpen!$D$13),A148-9,IF(AND(A148&gt;Onderwerpen!$D$13,A148&lt;Onderwerpen!$D$14),A148-10,IF(AND(A148&gt;Onderwerpen!$D$14,A148&lt;Onderwerpen!$D$15),A148-11,IF(AND(A148&gt;Onderwerpen!$D$15,A148&lt;Onderwerpen!$D$16),A148-12,IF(AND(A148&gt;Onderwerpen!$D$16,A148&lt;Onderwerpen!$D$17),A148-13,IF(AND(A148&gt;Onderwerpen!$D$17,A148&lt;Onderwerpen!$D$18),A148-14,IF(AND(A148&gt;Onderwerpen!$D$18,A148&lt;Onderwerpen!$D$19),A148-15,IF(AND(A148&gt;Onderwerpen!$D$19,A148&lt;Onderwerpen!$D$20),A148-16,IF(AND(A148&gt;Onderwerpen!$D$20,A148&lt;Onderwerpen!$D$21),A148-17,IF(AND(A148&gt;Onderwerpen!$D$21,A148&lt;Onderwerpen!$D$22),A148-18,IF(A148&gt;Onderwerpen!$D$22,A148-19,"X"))))))))))))))))))))),""))))))))))))))))))))</f>
        <v/>
      </c>
      <c r="D148" s="30" t="str">
        <f>IF(B148="",""&amp;C148,LEFT(B148,FIND(" ",B148)-1)&amp;"."&amp;COUNTIF($B$8:B148,B148))</f>
        <v/>
      </c>
      <c r="E148" s="31"/>
      <c r="F148" s="32"/>
      <c r="G148" s="32"/>
      <c r="H148" s="32"/>
      <c r="I148" s="33"/>
      <c r="J148" s="34" t="str">
        <f t="shared" si="10"/>
        <v/>
      </c>
      <c r="K148" s="15"/>
      <c r="L148" s="32"/>
      <c r="M148" s="32"/>
      <c r="N148" s="32"/>
      <c r="O148" s="33"/>
      <c r="P148" s="34" t="str">
        <f t="shared" si="11"/>
        <v/>
      </c>
      <c r="Q148" s="15"/>
      <c r="R148" s="32"/>
      <c r="S148" s="32"/>
      <c r="T148" s="32"/>
      <c r="U148" s="33"/>
      <c r="V148" s="34" t="str">
        <f t="shared" si="12"/>
        <v/>
      </c>
      <c r="W148" s="15"/>
      <c r="X148" s="32"/>
      <c r="Y148" s="32"/>
      <c r="Z148" s="32"/>
      <c r="AA148" s="33"/>
      <c r="AB148" s="34" t="str">
        <f t="shared" si="13"/>
        <v/>
      </c>
      <c r="AC148" s="15"/>
      <c r="AD148" s="32"/>
      <c r="AE148" s="32"/>
      <c r="AF148" s="32"/>
      <c r="AG148" s="33"/>
      <c r="AH148" s="34" t="str">
        <f t="shared" si="14"/>
        <v/>
      </c>
      <c r="AI148" s="15"/>
    </row>
    <row r="149" spans="1:35" ht="15" customHeight="1" x14ac:dyDescent="0.25">
      <c r="A149" s="10" t="str">
        <f>IFERROR(IF(A148=Onderwerpen!$C$23+19,"",A148+1),"")</f>
        <v/>
      </c>
      <c r="B149" s="10" t="str">
        <f>IF(C149&lt;=Onderwerpen!$C$4,Onderwerpen!$A$4,IF(C149&lt;=Onderwerpen!$C$5,Onderwerpen!$A$5,IF(C149&lt;=Onderwerpen!$C$6,Onderwerpen!$A$6,IF(C149&lt;=Onderwerpen!$C$7,Onderwerpen!$A$7,IF(C149&lt;=Onderwerpen!$C$8,Onderwerpen!$A$8,IF(C149&lt;=Onderwerpen!$C$9,Onderwerpen!$A$9,IF(C149&lt;=Onderwerpen!C$10,Onderwerpen!$A$10,IF(C149&lt;=Onderwerpen!C$11,Onderwerpen!$A$11,IF(C149&lt;=Onderwerpen!C$12,Onderwerpen!$A$12,IF(C149&lt;=Onderwerpen!C$13,Onderwerpen!$A$13,IF(C149&lt;=Onderwerpen!$C$14,Onderwerpen!$A$14,IF(C149&lt;=Onderwerpen!$C$15,Onderwerpen!$A$15,IF(C149&lt;=Onderwerpen!$C$16,Onderwerpen!$A$16,IF(C149&lt;=Onderwerpen!$C$17,Onderwerpen!$A$17,IF(C149&lt;=Onderwerpen!$C$18,Onderwerpen!$A$18,IF(C149&lt;=Onderwerpen!$C$19,Onderwerpen!$A$19,IF(C149&lt;=Onderwerpen!$C$20,Onderwerpen!$A$20,IF(C149&lt;=Onderwerpen!$C$21,Onderwerpen!$A$21,IF(C149&lt;=Onderwerpen!$C$22,Onderwerpen!$A$22,IF(C149&lt;=Onderwerpen!$C$23,Onderwerpen!$A$22,""))))))))))))))))))))</f>
        <v/>
      </c>
      <c r="C149" s="29" t="str">
        <f>IF(Onderwerpen!$B$4+1=A149,Onderwerpen!$A$5,IF(SUM(Onderwerpen!$B$4:$B$5)+2=A149,Onderwerpen!$A$6,IF(SUM(Onderwerpen!$B$4:$B$6)+3=A149,Onderwerpen!$A$7,IF(SUM(Onderwerpen!$B$4:$B$7)+4=A149,Onderwerpen!$A$8,IF(SUM(Onderwerpen!$B$4:$B$8)+5=A149,Onderwerpen!$A$9,IF(SUM(Onderwerpen!$B$4:$B$9)+6=A149,Onderwerpen!$A$10,IF(SUM(Onderwerpen!$B$4:$B$10)+7=A149,Onderwerpen!$A$11,IF(SUM(Onderwerpen!$B$4:$B$11)+8=A149,Onderwerpen!$A$12,IF(SUM(Onderwerpen!$B$4:$B$12)+9=A149,Onderwerpen!$A$13,IF(SUM(Onderwerpen!$B$4:$B$13)+10=A149,Onderwerpen!$A$14,IF(SUM(Onderwerpen!$B$4:$B$14)+11=A149,Onderwerpen!$A$15,IF(SUM(Onderwerpen!$B$4:$B$15)+12=A149,Onderwerpen!$A$16,IF(SUM(Onderwerpen!$B$4:$B$16)+13=A149,Onderwerpen!$A$17,IF(SUM(Onderwerpen!$B$4:$B$17)+14=A149,Onderwerpen!$A$18,IF(SUM(Onderwerpen!$B$4:$B$18)+15=A149,Onderwerpen!$A$19,IF(SUM(Onderwerpen!$B$4:$B$19)+16=A149,Onderwerpen!$A$20,IF(SUM(Onderwerpen!$B$4:$B$20)+17=A149,Onderwerpen!$A$21,IF(SUM(Onderwerpen!$B$4:$B$21)+18=A149,Onderwerpen!$A$22,IF(SUM(Onderwerpen!$B$4:$B$22)+19=A149,Onderwerpen!$A$23,IFERROR((IF(A149&lt;Onderwerpen!$D$4,A149,IF(AND(A149&gt;Onderwerpen!$D$4,A149&lt;Onderwerpen!$D$5),A149-1,IF(AND(A149&gt;Onderwerpen!$D$5,A149&lt;Onderwerpen!$D$6),A149-2,IF(AND(A149&gt;Onderwerpen!$D$6,A149&lt;Onderwerpen!$D$7),A149-3,IF(AND(A149&gt;Onderwerpen!$D$7,A149&lt;Onderwerpen!$D$8),A149-4,IF(AND(A149&gt;Onderwerpen!$D$8,A149&lt;Onderwerpen!$D$9),A149-5,IF(AND(A149&gt;Onderwerpen!$D$9,A149&lt;Onderwerpen!$D$10),A149-6,IF(AND(A149&gt;Onderwerpen!$D$10,A149&lt;Onderwerpen!$D$11),A149-7,IF(AND(A149&gt;Onderwerpen!$D$11,A149&lt;Onderwerpen!$D$12),A149-8,IF(AND(A149&gt;Onderwerpen!$D$12,A149&lt;Onderwerpen!$D$13),A149-9,IF(AND(A149&gt;Onderwerpen!$D$13,A149&lt;Onderwerpen!$D$14),A149-10,IF(AND(A149&gt;Onderwerpen!$D$14,A149&lt;Onderwerpen!$D$15),A149-11,IF(AND(A149&gt;Onderwerpen!$D$15,A149&lt;Onderwerpen!$D$16),A149-12,IF(AND(A149&gt;Onderwerpen!$D$16,A149&lt;Onderwerpen!$D$17),A149-13,IF(AND(A149&gt;Onderwerpen!$D$17,A149&lt;Onderwerpen!$D$18),A149-14,IF(AND(A149&gt;Onderwerpen!$D$18,A149&lt;Onderwerpen!$D$19),A149-15,IF(AND(A149&gt;Onderwerpen!$D$19,A149&lt;Onderwerpen!$D$20),A149-16,IF(AND(A149&gt;Onderwerpen!$D$20,A149&lt;Onderwerpen!$D$21),A149-17,IF(AND(A149&gt;Onderwerpen!$D$21,A149&lt;Onderwerpen!$D$22),A149-18,IF(A149&gt;Onderwerpen!$D$22,A149-19,"X"))))))))))))))))))))),""))))))))))))))))))))</f>
        <v/>
      </c>
      <c r="D149" s="30" t="str">
        <f>IF(B149="",""&amp;C149,LEFT(B149,FIND(" ",B149)-1)&amp;"."&amp;COUNTIF($B$8:B149,B149))</f>
        <v/>
      </c>
      <c r="E149" s="31"/>
      <c r="F149" s="32"/>
      <c r="G149" s="32"/>
      <c r="H149" s="32"/>
      <c r="I149" s="33"/>
      <c r="J149" s="34" t="str">
        <f t="shared" si="10"/>
        <v/>
      </c>
      <c r="K149" s="15"/>
      <c r="L149" s="32"/>
      <c r="M149" s="32"/>
      <c r="N149" s="32"/>
      <c r="O149" s="33"/>
      <c r="P149" s="34" t="str">
        <f t="shared" si="11"/>
        <v/>
      </c>
      <c r="Q149" s="15"/>
      <c r="R149" s="32"/>
      <c r="S149" s="32"/>
      <c r="T149" s="32"/>
      <c r="U149" s="33"/>
      <c r="V149" s="34" t="str">
        <f t="shared" si="12"/>
        <v/>
      </c>
      <c r="W149" s="15"/>
      <c r="X149" s="32"/>
      <c r="Y149" s="32"/>
      <c r="Z149" s="32"/>
      <c r="AA149" s="33"/>
      <c r="AB149" s="34" t="str">
        <f t="shared" si="13"/>
        <v/>
      </c>
      <c r="AC149" s="15"/>
      <c r="AD149" s="32"/>
      <c r="AE149" s="32"/>
      <c r="AF149" s="32"/>
      <c r="AG149" s="33"/>
      <c r="AH149" s="34" t="str">
        <f t="shared" si="14"/>
        <v/>
      </c>
      <c r="AI149" s="15"/>
    </row>
    <row r="150" spans="1:35" ht="15" customHeight="1" x14ac:dyDescent="0.25">
      <c r="A150" s="10" t="str">
        <f>IFERROR(IF(A149=Onderwerpen!$C$23+19,"",A149+1),"")</f>
        <v/>
      </c>
      <c r="B150" s="10" t="str">
        <f>IF(C150&lt;=Onderwerpen!$C$4,Onderwerpen!$A$4,IF(C150&lt;=Onderwerpen!$C$5,Onderwerpen!$A$5,IF(C150&lt;=Onderwerpen!$C$6,Onderwerpen!$A$6,IF(C150&lt;=Onderwerpen!$C$7,Onderwerpen!$A$7,IF(C150&lt;=Onderwerpen!$C$8,Onderwerpen!$A$8,IF(C150&lt;=Onderwerpen!$C$9,Onderwerpen!$A$9,IF(C150&lt;=Onderwerpen!C$10,Onderwerpen!$A$10,IF(C150&lt;=Onderwerpen!C$11,Onderwerpen!$A$11,IF(C150&lt;=Onderwerpen!C$12,Onderwerpen!$A$12,IF(C150&lt;=Onderwerpen!C$13,Onderwerpen!$A$13,IF(C150&lt;=Onderwerpen!$C$14,Onderwerpen!$A$14,IF(C150&lt;=Onderwerpen!$C$15,Onderwerpen!$A$15,IF(C150&lt;=Onderwerpen!$C$16,Onderwerpen!$A$16,IF(C150&lt;=Onderwerpen!$C$17,Onderwerpen!$A$17,IF(C150&lt;=Onderwerpen!$C$18,Onderwerpen!$A$18,IF(C150&lt;=Onderwerpen!$C$19,Onderwerpen!$A$19,IF(C150&lt;=Onderwerpen!$C$20,Onderwerpen!$A$20,IF(C150&lt;=Onderwerpen!$C$21,Onderwerpen!$A$21,IF(C150&lt;=Onderwerpen!$C$22,Onderwerpen!$A$22,IF(C150&lt;=Onderwerpen!$C$23,Onderwerpen!$A$22,""))))))))))))))))))))</f>
        <v/>
      </c>
      <c r="C150" s="29" t="str">
        <f>IF(Onderwerpen!$B$4+1=A150,Onderwerpen!$A$5,IF(SUM(Onderwerpen!$B$4:$B$5)+2=A150,Onderwerpen!$A$6,IF(SUM(Onderwerpen!$B$4:$B$6)+3=A150,Onderwerpen!$A$7,IF(SUM(Onderwerpen!$B$4:$B$7)+4=A150,Onderwerpen!$A$8,IF(SUM(Onderwerpen!$B$4:$B$8)+5=A150,Onderwerpen!$A$9,IF(SUM(Onderwerpen!$B$4:$B$9)+6=A150,Onderwerpen!$A$10,IF(SUM(Onderwerpen!$B$4:$B$10)+7=A150,Onderwerpen!$A$11,IF(SUM(Onderwerpen!$B$4:$B$11)+8=A150,Onderwerpen!$A$12,IF(SUM(Onderwerpen!$B$4:$B$12)+9=A150,Onderwerpen!$A$13,IF(SUM(Onderwerpen!$B$4:$B$13)+10=A150,Onderwerpen!$A$14,IF(SUM(Onderwerpen!$B$4:$B$14)+11=A150,Onderwerpen!$A$15,IF(SUM(Onderwerpen!$B$4:$B$15)+12=A150,Onderwerpen!$A$16,IF(SUM(Onderwerpen!$B$4:$B$16)+13=A150,Onderwerpen!$A$17,IF(SUM(Onderwerpen!$B$4:$B$17)+14=A150,Onderwerpen!$A$18,IF(SUM(Onderwerpen!$B$4:$B$18)+15=A150,Onderwerpen!$A$19,IF(SUM(Onderwerpen!$B$4:$B$19)+16=A150,Onderwerpen!$A$20,IF(SUM(Onderwerpen!$B$4:$B$20)+17=A150,Onderwerpen!$A$21,IF(SUM(Onderwerpen!$B$4:$B$21)+18=A150,Onderwerpen!$A$22,IF(SUM(Onderwerpen!$B$4:$B$22)+19=A150,Onderwerpen!$A$23,IFERROR((IF(A150&lt;Onderwerpen!$D$4,A150,IF(AND(A150&gt;Onderwerpen!$D$4,A150&lt;Onderwerpen!$D$5),A150-1,IF(AND(A150&gt;Onderwerpen!$D$5,A150&lt;Onderwerpen!$D$6),A150-2,IF(AND(A150&gt;Onderwerpen!$D$6,A150&lt;Onderwerpen!$D$7),A150-3,IF(AND(A150&gt;Onderwerpen!$D$7,A150&lt;Onderwerpen!$D$8),A150-4,IF(AND(A150&gt;Onderwerpen!$D$8,A150&lt;Onderwerpen!$D$9),A150-5,IF(AND(A150&gt;Onderwerpen!$D$9,A150&lt;Onderwerpen!$D$10),A150-6,IF(AND(A150&gt;Onderwerpen!$D$10,A150&lt;Onderwerpen!$D$11),A150-7,IF(AND(A150&gt;Onderwerpen!$D$11,A150&lt;Onderwerpen!$D$12),A150-8,IF(AND(A150&gt;Onderwerpen!$D$12,A150&lt;Onderwerpen!$D$13),A150-9,IF(AND(A150&gt;Onderwerpen!$D$13,A150&lt;Onderwerpen!$D$14),A150-10,IF(AND(A150&gt;Onderwerpen!$D$14,A150&lt;Onderwerpen!$D$15),A150-11,IF(AND(A150&gt;Onderwerpen!$D$15,A150&lt;Onderwerpen!$D$16),A150-12,IF(AND(A150&gt;Onderwerpen!$D$16,A150&lt;Onderwerpen!$D$17),A150-13,IF(AND(A150&gt;Onderwerpen!$D$17,A150&lt;Onderwerpen!$D$18),A150-14,IF(AND(A150&gt;Onderwerpen!$D$18,A150&lt;Onderwerpen!$D$19),A150-15,IF(AND(A150&gt;Onderwerpen!$D$19,A150&lt;Onderwerpen!$D$20),A150-16,IF(AND(A150&gt;Onderwerpen!$D$20,A150&lt;Onderwerpen!$D$21),A150-17,IF(AND(A150&gt;Onderwerpen!$D$21,A150&lt;Onderwerpen!$D$22),A150-18,IF(A150&gt;Onderwerpen!$D$22,A150-19,"X"))))))))))))))))))))),""))))))))))))))))))))</f>
        <v/>
      </c>
      <c r="D150" s="30" t="str">
        <f>IF(B150="",""&amp;C150,LEFT(B150,FIND(" ",B150)-1)&amp;"."&amp;COUNTIF($B$8:B150,B150))</f>
        <v/>
      </c>
      <c r="E150" s="31"/>
      <c r="F150" s="32"/>
      <c r="G150" s="32"/>
      <c r="H150" s="32"/>
      <c r="I150" s="33"/>
      <c r="J150" s="34" t="str">
        <f t="shared" si="10"/>
        <v/>
      </c>
      <c r="K150" s="15"/>
      <c r="L150" s="32"/>
      <c r="M150" s="32"/>
      <c r="N150" s="32"/>
      <c r="O150" s="33"/>
      <c r="P150" s="34" t="str">
        <f t="shared" si="11"/>
        <v/>
      </c>
      <c r="Q150" s="15"/>
      <c r="R150" s="32"/>
      <c r="S150" s="32"/>
      <c r="T150" s="32"/>
      <c r="U150" s="33"/>
      <c r="V150" s="34" t="str">
        <f t="shared" si="12"/>
        <v/>
      </c>
      <c r="W150" s="15"/>
      <c r="X150" s="32"/>
      <c r="Y150" s="32"/>
      <c r="Z150" s="32"/>
      <c r="AA150" s="33"/>
      <c r="AB150" s="34" t="str">
        <f t="shared" si="13"/>
        <v/>
      </c>
      <c r="AC150" s="15"/>
      <c r="AD150" s="32"/>
      <c r="AE150" s="32"/>
      <c r="AF150" s="32"/>
      <c r="AG150" s="33"/>
      <c r="AH150" s="34" t="str">
        <f t="shared" si="14"/>
        <v/>
      </c>
      <c r="AI150" s="15"/>
    </row>
    <row r="151" spans="1:35" ht="15" customHeight="1" x14ac:dyDescent="0.25">
      <c r="A151" s="10" t="str">
        <f>IFERROR(IF(A150=Onderwerpen!$C$23+19,"",A150+1),"")</f>
        <v/>
      </c>
      <c r="B151" s="10" t="str">
        <f>IF(C151&lt;=Onderwerpen!$C$4,Onderwerpen!$A$4,IF(C151&lt;=Onderwerpen!$C$5,Onderwerpen!$A$5,IF(C151&lt;=Onderwerpen!$C$6,Onderwerpen!$A$6,IF(C151&lt;=Onderwerpen!$C$7,Onderwerpen!$A$7,IF(C151&lt;=Onderwerpen!$C$8,Onderwerpen!$A$8,IF(C151&lt;=Onderwerpen!$C$9,Onderwerpen!$A$9,IF(C151&lt;=Onderwerpen!C$10,Onderwerpen!$A$10,IF(C151&lt;=Onderwerpen!C$11,Onderwerpen!$A$11,IF(C151&lt;=Onderwerpen!C$12,Onderwerpen!$A$12,IF(C151&lt;=Onderwerpen!C$13,Onderwerpen!$A$13,IF(C151&lt;=Onderwerpen!$C$14,Onderwerpen!$A$14,IF(C151&lt;=Onderwerpen!$C$15,Onderwerpen!$A$15,IF(C151&lt;=Onderwerpen!$C$16,Onderwerpen!$A$16,IF(C151&lt;=Onderwerpen!$C$17,Onderwerpen!$A$17,IF(C151&lt;=Onderwerpen!$C$18,Onderwerpen!$A$18,IF(C151&lt;=Onderwerpen!$C$19,Onderwerpen!$A$19,IF(C151&lt;=Onderwerpen!$C$20,Onderwerpen!$A$20,IF(C151&lt;=Onderwerpen!$C$21,Onderwerpen!$A$21,IF(C151&lt;=Onderwerpen!$C$22,Onderwerpen!$A$22,IF(C151&lt;=Onderwerpen!$C$23,Onderwerpen!$A$22,""))))))))))))))))))))</f>
        <v/>
      </c>
      <c r="C151" s="29" t="str">
        <f>IF(Onderwerpen!$B$4+1=A151,Onderwerpen!$A$5,IF(SUM(Onderwerpen!$B$4:$B$5)+2=A151,Onderwerpen!$A$6,IF(SUM(Onderwerpen!$B$4:$B$6)+3=A151,Onderwerpen!$A$7,IF(SUM(Onderwerpen!$B$4:$B$7)+4=A151,Onderwerpen!$A$8,IF(SUM(Onderwerpen!$B$4:$B$8)+5=A151,Onderwerpen!$A$9,IF(SUM(Onderwerpen!$B$4:$B$9)+6=A151,Onderwerpen!$A$10,IF(SUM(Onderwerpen!$B$4:$B$10)+7=A151,Onderwerpen!$A$11,IF(SUM(Onderwerpen!$B$4:$B$11)+8=A151,Onderwerpen!$A$12,IF(SUM(Onderwerpen!$B$4:$B$12)+9=A151,Onderwerpen!$A$13,IF(SUM(Onderwerpen!$B$4:$B$13)+10=A151,Onderwerpen!$A$14,IF(SUM(Onderwerpen!$B$4:$B$14)+11=A151,Onderwerpen!$A$15,IF(SUM(Onderwerpen!$B$4:$B$15)+12=A151,Onderwerpen!$A$16,IF(SUM(Onderwerpen!$B$4:$B$16)+13=A151,Onderwerpen!$A$17,IF(SUM(Onderwerpen!$B$4:$B$17)+14=A151,Onderwerpen!$A$18,IF(SUM(Onderwerpen!$B$4:$B$18)+15=A151,Onderwerpen!$A$19,IF(SUM(Onderwerpen!$B$4:$B$19)+16=A151,Onderwerpen!$A$20,IF(SUM(Onderwerpen!$B$4:$B$20)+17=A151,Onderwerpen!$A$21,IF(SUM(Onderwerpen!$B$4:$B$21)+18=A151,Onderwerpen!$A$22,IF(SUM(Onderwerpen!$B$4:$B$22)+19=A151,Onderwerpen!$A$23,IFERROR((IF(A151&lt;Onderwerpen!$D$4,A151,IF(AND(A151&gt;Onderwerpen!$D$4,A151&lt;Onderwerpen!$D$5),A151-1,IF(AND(A151&gt;Onderwerpen!$D$5,A151&lt;Onderwerpen!$D$6),A151-2,IF(AND(A151&gt;Onderwerpen!$D$6,A151&lt;Onderwerpen!$D$7),A151-3,IF(AND(A151&gt;Onderwerpen!$D$7,A151&lt;Onderwerpen!$D$8),A151-4,IF(AND(A151&gt;Onderwerpen!$D$8,A151&lt;Onderwerpen!$D$9),A151-5,IF(AND(A151&gt;Onderwerpen!$D$9,A151&lt;Onderwerpen!$D$10),A151-6,IF(AND(A151&gt;Onderwerpen!$D$10,A151&lt;Onderwerpen!$D$11),A151-7,IF(AND(A151&gt;Onderwerpen!$D$11,A151&lt;Onderwerpen!$D$12),A151-8,IF(AND(A151&gt;Onderwerpen!$D$12,A151&lt;Onderwerpen!$D$13),A151-9,IF(AND(A151&gt;Onderwerpen!$D$13,A151&lt;Onderwerpen!$D$14),A151-10,IF(AND(A151&gt;Onderwerpen!$D$14,A151&lt;Onderwerpen!$D$15),A151-11,IF(AND(A151&gt;Onderwerpen!$D$15,A151&lt;Onderwerpen!$D$16),A151-12,IF(AND(A151&gt;Onderwerpen!$D$16,A151&lt;Onderwerpen!$D$17),A151-13,IF(AND(A151&gt;Onderwerpen!$D$17,A151&lt;Onderwerpen!$D$18),A151-14,IF(AND(A151&gt;Onderwerpen!$D$18,A151&lt;Onderwerpen!$D$19),A151-15,IF(AND(A151&gt;Onderwerpen!$D$19,A151&lt;Onderwerpen!$D$20),A151-16,IF(AND(A151&gt;Onderwerpen!$D$20,A151&lt;Onderwerpen!$D$21),A151-17,IF(AND(A151&gt;Onderwerpen!$D$21,A151&lt;Onderwerpen!$D$22),A151-18,IF(A151&gt;Onderwerpen!$D$22,A151-19,"X"))))))))))))))))))))),""))))))))))))))))))))</f>
        <v/>
      </c>
      <c r="D151" s="30" t="str">
        <f>IF(B151="",""&amp;C151,LEFT(B151,FIND(" ",B151)-1)&amp;"."&amp;COUNTIF($B$8:B151,B151))</f>
        <v/>
      </c>
      <c r="E151" s="31"/>
      <c r="F151" s="32"/>
      <c r="G151" s="32"/>
      <c r="H151" s="32"/>
      <c r="I151" s="33"/>
      <c r="J151" s="34" t="str">
        <f t="shared" si="10"/>
        <v/>
      </c>
      <c r="K151" s="15"/>
      <c r="L151" s="32"/>
      <c r="M151" s="32"/>
      <c r="N151" s="32"/>
      <c r="O151" s="33"/>
      <c r="P151" s="34" t="str">
        <f t="shared" si="11"/>
        <v/>
      </c>
      <c r="Q151" s="15"/>
      <c r="R151" s="32"/>
      <c r="S151" s="32"/>
      <c r="T151" s="32"/>
      <c r="U151" s="33"/>
      <c r="V151" s="34" t="str">
        <f t="shared" si="12"/>
        <v/>
      </c>
      <c r="W151" s="15"/>
      <c r="X151" s="32"/>
      <c r="Y151" s="32"/>
      <c r="Z151" s="32"/>
      <c r="AA151" s="33"/>
      <c r="AB151" s="34" t="str">
        <f t="shared" si="13"/>
        <v/>
      </c>
      <c r="AC151" s="15"/>
      <c r="AD151" s="32"/>
      <c r="AE151" s="32"/>
      <c r="AF151" s="32"/>
      <c r="AG151" s="33"/>
      <c r="AH151" s="34" t="str">
        <f t="shared" si="14"/>
        <v/>
      </c>
      <c r="AI151" s="15"/>
    </row>
    <row r="152" spans="1:35" ht="15" customHeight="1" x14ac:dyDescent="0.25">
      <c r="A152" s="10" t="str">
        <f>IFERROR(IF(A151=Onderwerpen!$C$23+19,"",A151+1),"")</f>
        <v/>
      </c>
      <c r="B152" s="10" t="str">
        <f>IF(C152&lt;=Onderwerpen!$C$4,Onderwerpen!$A$4,IF(C152&lt;=Onderwerpen!$C$5,Onderwerpen!$A$5,IF(C152&lt;=Onderwerpen!$C$6,Onderwerpen!$A$6,IF(C152&lt;=Onderwerpen!$C$7,Onderwerpen!$A$7,IF(C152&lt;=Onderwerpen!$C$8,Onderwerpen!$A$8,IF(C152&lt;=Onderwerpen!$C$9,Onderwerpen!$A$9,IF(C152&lt;=Onderwerpen!C$10,Onderwerpen!$A$10,IF(C152&lt;=Onderwerpen!C$11,Onderwerpen!$A$11,IF(C152&lt;=Onderwerpen!C$12,Onderwerpen!$A$12,IF(C152&lt;=Onderwerpen!C$13,Onderwerpen!$A$13,IF(C152&lt;=Onderwerpen!$C$14,Onderwerpen!$A$14,IF(C152&lt;=Onderwerpen!$C$15,Onderwerpen!$A$15,IF(C152&lt;=Onderwerpen!$C$16,Onderwerpen!$A$16,IF(C152&lt;=Onderwerpen!$C$17,Onderwerpen!$A$17,IF(C152&lt;=Onderwerpen!$C$18,Onderwerpen!$A$18,IF(C152&lt;=Onderwerpen!$C$19,Onderwerpen!$A$19,IF(C152&lt;=Onderwerpen!$C$20,Onderwerpen!$A$20,IF(C152&lt;=Onderwerpen!$C$21,Onderwerpen!$A$21,IF(C152&lt;=Onderwerpen!$C$22,Onderwerpen!$A$22,IF(C152&lt;=Onderwerpen!$C$23,Onderwerpen!$A$22,""))))))))))))))))))))</f>
        <v/>
      </c>
      <c r="C152" s="29" t="str">
        <f>IF(Onderwerpen!$B$4+1=A152,Onderwerpen!$A$5,IF(SUM(Onderwerpen!$B$4:$B$5)+2=A152,Onderwerpen!$A$6,IF(SUM(Onderwerpen!$B$4:$B$6)+3=A152,Onderwerpen!$A$7,IF(SUM(Onderwerpen!$B$4:$B$7)+4=A152,Onderwerpen!$A$8,IF(SUM(Onderwerpen!$B$4:$B$8)+5=A152,Onderwerpen!$A$9,IF(SUM(Onderwerpen!$B$4:$B$9)+6=A152,Onderwerpen!$A$10,IF(SUM(Onderwerpen!$B$4:$B$10)+7=A152,Onderwerpen!$A$11,IF(SUM(Onderwerpen!$B$4:$B$11)+8=A152,Onderwerpen!$A$12,IF(SUM(Onderwerpen!$B$4:$B$12)+9=A152,Onderwerpen!$A$13,IF(SUM(Onderwerpen!$B$4:$B$13)+10=A152,Onderwerpen!$A$14,IF(SUM(Onderwerpen!$B$4:$B$14)+11=A152,Onderwerpen!$A$15,IF(SUM(Onderwerpen!$B$4:$B$15)+12=A152,Onderwerpen!$A$16,IF(SUM(Onderwerpen!$B$4:$B$16)+13=A152,Onderwerpen!$A$17,IF(SUM(Onderwerpen!$B$4:$B$17)+14=A152,Onderwerpen!$A$18,IF(SUM(Onderwerpen!$B$4:$B$18)+15=A152,Onderwerpen!$A$19,IF(SUM(Onderwerpen!$B$4:$B$19)+16=A152,Onderwerpen!$A$20,IF(SUM(Onderwerpen!$B$4:$B$20)+17=A152,Onderwerpen!$A$21,IF(SUM(Onderwerpen!$B$4:$B$21)+18=A152,Onderwerpen!$A$22,IF(SUM(Onderwerpen!$B$4:$B$22)+19=A152,Onderwerpen!$A$23,IFERROR((IF(A152&lt;Onderwerpen!$D$4,A152,IF(AND(A152&gt;Onderwerpen!$D$4,A152&lt;Onderwerpen!$D$5),A152-1,IF(AND(A152&gt;Onderwerpen!$D$5,A152&lt;Onderwerpen!$D$6),A152-2,IF(AND(A152&gt;Onderwerpen!$D$6,A152&lt;Onderwerpen!$D$7),A152-3,IF(AND(A152&gt;Onderwerpen!$D$7,A152&lt;Onderwerpen!$D$8),A152-4,IF(AND(A152&gt;Onderwerpen!$D$8,A152&lt;Onderwerpen!$D$9),A152-5,IF(AND(A152&gt;Onderwerpen!$D$9,A152&lt;Onderwerpen!$D$10),A152-6,IF(AND(A152&gt;Onderwerpen!$D$10,A152&lt;Onderwerpen!$D$11),A152-7,IF(AND(A152&gt;Onderwerpen!$D$11,A152&lt;Onderwerpen!$D$12),A152-8,IF(AND(A152&gt;Onderwerpen!$D$12,A152&lt;Onderwerpen!$D$13),A152-9,IF(AND(A152&gt;Onderwerpen!$D$13,A152&lt;Onderwerpen!$D$14),A152-10,IF(AND(A152&gt;Onderwerpen!$D$14,A152&lt;Onderwerpen!$D$15),A152-11,IF(AND(A152&gt;Onderwerpen!$D$15,A152&lt;Onderwerpen!$D$16),A152-12,IF(AND(A152&gt;Onderwerpen!$D$16,A152&lt;Onderwerpen!$D$17),A152-13,IF(AND(A152&gt;Onderwerpen!$D$17,A152&lt;Onderwerpen!$D$18),A152-14,IF(AND(A152&gt;Onderwerpen!$D$18,A152&lt;Onderwerpen!$D$19),A152-15,IF(AND(A152&gt;Onderwerpen!$D$19,A152&lt;Onderwerpen!$D$20),A152-16,IF(AND(A152&gt;Onderwerpen!$D$20,A152&lt;Onderwerpen!$D$21),A152-17,IF(AND(A152&gt;Onderwerpen!$D$21,A152&lt;Onderwerpen!$D$22),A152-18,IF(A152&gt;Onderwerpen!$D$22,A152-19,"X"))))))))))))))))))))),""))))))))))))))))))))</f>
        <v/>
      </c>
      <c r="D152" s="30" t="str">
        <f>IF(B152="",""&amp;C152,LEFT(B152,FIND(" ",B152)-1)&amp;"."&amp;COUNTIF($B$8:B152,B152))</f>
        <v/>
      </c>
      <c r="E152" s="31"/>
      <c r="F152" s="32"/>
      <c r="G152" s="32"/>
      <c r="H152" s="32"/>
      <c r="I152" s="33"/>
      <c r="J152" s="34" t="str">
        <f t="shared" si="10"/>
        <v/>
      </c>
      <c r="K152" s="15"/>
      <c r="L152" s="32"/>
      <c r="M152" s="32"/>
      <c r="N152" s="32"/>
      <c r="O152" s="33"/>
      <c r="P152" s="34" t="str">
        <f t="shared" si="11"/>
        <v/>
      </c>
      <c r="Q152" s="15"/>
      <c r="R152" s="32"/>
      <c r="S152" s="32"/>
      <c r="T152" s="32"/>
      <c r="U152" s="33"/>
      <c r="V152" s="34" t="str">
        <f t="shared" si="12"/>
        <v/>
      </c>
      <c r="W152" s="15"/>
      <c r="X152" s="32"/>
      <c r="Y152" s="32"/>
      <c r="Z152" s="32"/>
      <c r="AA152" s="33"/>
      <c r="AB152" s="34" t="str">
        <f t="shared" si="13"/>
        <v/>
      </c>
      <c r="AC152" s="15"/>
      <c r="AD152" s="32"/>
      <c r="AE152" s="32"/>
      <c r="AF152" s="32"/>
      <c r="AG152" s="33"/>
      <c r="AH152" s="34" t="str">
        <f t="shared" si="14"/>
        <v/>
      </c>
      <c r="AI152" s="15"/>
    </row>
    <row r="153" spans="1:35" ht="15" customHeight="1" x14ac:dyDescent="0.25">
      <c r="A153" s="10" t="str">
        <f>IFERROR(IF(A152=Onderwerpen!$C$23+19,"",A152+1),"")</f>
        <v/>
      </c>
      <c r="B153" s="10" t="str">
        <f>IF(C153&lt;=Onderwerpen!$C$4,Onderwerpen!$A$4,IF(C153&lt;=Onderwerpen!$C$5,Onderwerpen!$A$5,IF(C153&lt;=Onderwerpen!$C$6,Onderwerpen!$A$6,IF(C153&lt;=Onderwerpen!$C$7,Onderwerpen!$A$7,IF(C153&lt;=Onderwerpen!$C$8,Onderwerpen!$A$8,IF(C153&lt;=Onderwerpen!$C$9,Onderwerpen!$A$9,IF(C153&lt;=Onderwerpen!C$10,Onderwerpen!$A$10,IF(C153&lt;=Onderwerpen!C$11,Onderwerpen!$A$11,IF(C153&lt;=Onderwerpen!C$12,Onderwerpen!$A$12,IF(C153&lt;=Onderwerpen!C$13,Onderwerpen!$A$13,IF(C153&lt;=Onderwerpen!$C$14,Onderwerpen!$A$14,IF(C153&lt;=Onderwerpen!$C$15,Onderwerpen!$A$15,IF(C153&lt;=Onderwerpen!$C$16,Onderwerpen!$A$16,IF(C153&lt;=Onderwerpen!$C$17,Onderwerpen!$A$17,IF(C153&lt;=Onderwerpen!$C$18,Onderwerpen!$A$18,IF(C153&lt;=Onderwerpen!$C$19,Onderwerpen!$A$19,IF(C153&lt;=Onderwerpen!$C$20,Onderwerpen!$A$20,IF(C153&lt;=Onderwerpen!$C$21,Onderwerpen!$A$21,IF(C153&lt;=Onderwerpen!$C$22,Onderwerpen!$A$22,IF(C153&lt;=Onderwerpen!$C$23,Onderwerpen!$A$22,""))))))))))))))))))))</f>
        <v/>
      </c>
      <c r="C153" s="29" t="str">
        <f>IF(Onderwerpen!$B$4+1=A153,Onderwerpen!$A$5,IF(SUM(Onderwerpen!$B$4:$B$5)+2=A153,Onderwerpen!$A$6,IF(SUM(Onderwerpen!$B$4:$B$6)+3=A153,Onderwerpen!$A$7,IF(SUM(Onderwerpen!$B$4:$B$7)+4=A153,Onderwerpen!$A$8,IF(SUM(Onderwerpen!$B$4:$B$8)+5=A153,Onderwerpen!$A$9,IF(SUM(Onderwerpen!$B$4:$B$9)+6=A153,Onderwerpen!$A$10,IF(SUM(Onderwerpen!$B$4:$B$10)+7=A153,Onderwerpen!$A$11,IF(SUM(Onderwerpen!$B$4:$B$11)+8=A153,Onderwerpen!$A$12,IF(SUM(Onderwerpen!$B$4:$B$12)+9=A153,Onderwerpen!$A$13,IF(SUM(Onderwerpen!$B$4:$B$13)+10=A153,Onderwerpen!$A$14,IF(SUM(Onderwerpen!$B$4:$B$14)+11=A153,Onderwerpen!$A$15,IF(SUM(Onderwerpen!$B$4:$B$15)+12=A153,Onderwerpen!$A$16,IF(SUM(Onderwerpen!$B$4:$B$16)+13=A153,Onderwerpen!$A$17,IF(SUM(Onderwerpen!$B$4:$B$17)+14=A153,Onderwerpen!$A$18,IF(SUM(Onderwerpen!$B$4:$B$18)+15=A153,Onderwerpen!$A$19,IF(SUM(Onderwerpen!$B$4:$B$19)+16=A153,Onderwerpen!$A$20,IF(SUM(Onderwerpen!$B$4:$B$20)+17=A153,Onderwerpen!$A$21,IF(SUM(Onderwerpen!$B$4:$B$21)+18=A153,Onderwerpen!$A$22,IF(SUM(Onderwerpen!$B$4:$B$22)+19=A153,Onderwerpen!$A$23,IFERROR((IF(A153&lt;Onderwerpen!$D$4,A153,IF(AND(A153&gt;Onderwerpen!$D$4,A153&lt;Onderwerpen!$D$5),A153-1,IF(AND(A153&gt;Onderwerpen!$D$5,A153&lt;Onderwerpen!$D$6),A153-2,IF(AND(A153&gt;Onderwerpen!$D$6,A153&lt;Onderwerpen!$D$7),A153-3,IF(AND(A153&gt;Onderwerpen!$D$7,A153&lt;Onderwerpen!$D$8),A153-4,IF(AND(A153&gt;Onderwerpen!$D$8,A153&lt;Onderwerpen!$D$9),A153-5,IF(AND(A153&gt;Onderwerpen!$D$9,A153&lt;Onderwerpen!$D$10),A153-6,IF(AND(A153&gt;Onderwerpen!$D$10,A153&lt;Onderwerpen!$D$11),A153-7,IF(AND(A153&gt;Onderwerpen!$D$11,A153&lt;Onderwerpen!$D$12),A153-8,IF(AND(A153&gt;Onderwerpen!$D$12,A153&lt;Onderwerpen!$D$13),A153-9,IF(AND(A153&gt;Onderwerpen!$D$13,A153&lt;Onderwerpen!$D$14),A153-10,IF(AND(A153&gt;Onderwerpen!$D$14,A153&lt;Onderwerpen!$D$15),A153-11,IF(AND(A153&gt;Onderwerpen!$D$15,A153&lt;Onderwerpen!$D$16),A153-12,IF(AND(A153&gt;Onderwerpen!$D$16,A153&lt;Onderwerpen!$D$17),A153-13,IF(AND(A153&gt;Onderwerpen!$D$17,A153&lt;Onderwerpen!$D$18),A153-14,IF(AND(A153&gt;Onderwerpen!$D$18,A153&lt;Onderwerpen!$D$19),A153-15,IF(AND(A153&gt;Onderwerpen!$D$19,A153&lt;Onderwerpen!$D$20),A153-16,IF(AND(A153&gt;Onderwerpen!$D$20,A153&lt;Onderwerpen!$D$21),A153-17,IF(AND(A153&gt;Onderwerpen!$D$21,A153&lt;Onderwerpen!$D$22),A153-18,IF(A153&gt;Onderwerpen!$D$22,A153-19,"X"))))))))))))))))))))),""))))))))))))))))))))</f>
        <v/>
      </c>
      <c r="D153" s="30" t="str">
        <f>IF(B153="",""&amp;C153,LEFT(B153,FIND(" ",B153)-1)&amp;"."&amp;COUNTIF($B$8:B153,B153))</f>
        <v/>
      </c>
      <c r="E153" s="31"/>
      <c r="F153" s="32"/>
      <c r="G153" s="32"/>
      <c r="H153" s="32"/>
      <c r="I153" s="33"/>
      <c r="J153" s="34" t="str">
        <f t="shared" si="10"/>
        <v/>
      </c>
      <c r="K153" s="15"/>
      <c r="L153" s="32"/>
      <c r="M153" s="32"/>
      <c r="N153" s="32"/>
      <c r="O153" s="33"/>
      <c r="P153" s="34" t="str">
        <f t="shared" si="11"/>
        <v/>
      </c>
      <c r="Q153" s="15"/>
      <c r="R153" s="32"/>
      <c r="S153" s="32"/>
      <c r="T153" s="32"/>
      <c r="U153" s="33"/>
      <c r="V153" s="34" t="str">
        <f t="shared" si="12"/>
        <v/>
      </c>
      <c r="W153" s="15"/>
      <c r="X153" s="32"/>
      <c r="Y153" s="32"/>
      <c r="Z153" s="32"/>
      <c r="AA153" s="33"/>
      <c r="AB153" s="34" t="str">
        <f t="shared" si="13"/>
        <v/>
      </c>
      <c r="AC153" s="15"/>
      <c r="AD153" s="32"/>
      <c r="AE153" s="32"/>
      <c r="AF153" s="32"/>
      <c r="AG153" s="33"/>
      <c r="AH153" s="34" t="str">
        <f t="shared" si="14"/>
        <v/>
      </c>
      <c r="AI153" s="15"/>
    </row>
    <row r="154" spans="1:35" ht="15" customHeight="1" x14ac:dyDescent="0.25">
      <c r="A154" s="10" t="str">
        <f>IFERROR(IF(A153=Onderwerpen!$C$23+19,"",A153+1),"")</f>
        <v/>
      </c>
      <c r="B154" s="10" t="str">
        <f>IF(C154&lt;=Onderwerpen!$C$4,Onderwerpen!$A$4,IF(C154&lt;=Onderwerpen!$C$5,Onderwerpen!$A$5,IF(C154&lt;=Onderwerpen!$C$6,Onderwerpen!$A$6,IF(C154&lt;=Onderwerpen!$C$7,Onderwerpen!$A$7,IF(C154&lt;=Onderwerpen!$C$8,Onderwerpen!$A$8,IF(C154&lt;=Onderwerpen!$C$9,Onderwerpen!$A$9,IF(C154&lt;=Onderwerpen!C$10,Onderwerpen!$A$10,IF(C154&lt;=Onderwerpen!C$11,Onderwerpen!$A$11,IF(C154&lt;=Onderwerpen!C$12,Onderwerpen!$A$12,IF(C154&lt;=Onderwerpen!C$13,Onderwerpen!$A$13,IF(C154&lt;=Onderwerpen!$C$14,Onderwerpen!$A$14,IF(C154&lt;=Onderwerpen!$C$15,Onderwerpen!$A$15,IF(C154&lt;=Onderwerpen!$C$16,Onderwerpen!$A$16,IF(C154&lt;=Onderwerpen!$C$17,Onderwerpen!$A$17,IF(C154&lt;=Onderwerpen!$C$18,Onderwerpen!$A$18,IF(C154&lt;=Onderwerpen!$C$19,Onderwerpen!$A$19,IF(C154&lt;=Onderwerpen!$C$20,Onderwerpen!$A$20,IF(C154&lt;=Onderwerpen!$C$21,Onderwerpen!$A$21,IF(C154&lt;=Onderwerpen!$C$22,Onderwerpen!$A$22,IF(C154&lt;=Onderwerpen!$C$23,Onderwerpen!$A$22,""))))))))))))))))))))</f>
        <v/>
      </c>
      <c r="C154" s="29" t="str">
        <f>IF(Onderwerpen!$B$4+1=A154,Onderwerpen!$A$5,IF(SUM(Onderwerpen!$B$4:$B$5)+2=A154,Onderwerpen!$A$6,IF(SUM(Onderwerpen!$B$4:$B$6)+3=A154,Onderwerpen!$A$7,IF(SUM(Onderwerpen!$B$4:$B$7)+4=A154,Onderwerpen!$A$8,IF(SUM(Onderwerpen!$B$4:$B$8)+5=A154,Onderwerpen!$A$9,IF(SUM(Onderwerpen!$B$4:$B$9)+6=A154,Onderwerpen!$A$10,IF(SUM(Onderwerpen!$B$4:$B$10)+7=A154,Onderwerpen!$A$11,IF(SUM(Onderwerpen!$B$4:$B$11)+8=A154,Onderwerpen!$A$12,IF(SUM(Onderwerpen!$B$4:$B$12)+9=A154,Onderwerpen!$A$13,IF(SUM(Onderwerpen!$B$4:$B$13)+10=A154,Onderwerpen!$A$14,IF(SUM(Onderwerpen!$B$4:$B$14)+11=A154,Onderwerpen!$A$15,IF(SUM(Onderwerpen!$B$4:$B$15)+12=A154,Onderwerpen!$A$16,IF(SUM(Onderwerpen!$B$4:$B$16)+13=A154,Onderwerpen!$A$17,IF(SUM(Onderwerpen!$B$4:$B$17)+14=A154,Onderwerpen!$A$18,IF(SUM(Onderwerpen!$B$4:$B$18)+15=A154,Onderwerpen!$A$19,IF(SUM(Onderwerpen!$B$4:$B$19)+16=A154,Onderwerpen!$A$20,IF(SUM(Onderwerpen!$B$4:$B$20)+17=A154,Onderwerpen!$A$21,IF(SUM(Onderwerpen!$B$4:$B$21)+18=A154,Onderwerpen!$A$22,IF(SUM(Onderwerpen!$B$4:$B$22)+19=A154,Onderwerpen!$A$23,IFERROR((IF(A154&lt;Onderwerpen!$D$4,A154,IF(AND(A154&gt;Onderwerpen!$D$4,A154&lt;Onderwerpen!$D$5),A154-1,IF(AND(A154&gt;Onderwerpen!$D$5,A154&lt;Onderwerpen!$D$6),A154-2,IF(AND(A154&gt;Onderwerpen!$D$6,A154&lt;Onderwerpen!$D$7),A154-3,IF(AND(A154&gt;Onderwerpen!$D$7,A154&lt;Onderwerpen!$D$8),A154-4,IF(AND(A154&gt;Onderwerpen!$D$8,A154&lt;Onderwerpen!$D$9),A154-5,IF(AND(A154&gt;Onderwerpen!$D$9,A154&lt;Onderwerpen!$D$10),A154-6,IF(AND(A154&gt;Onderwerpen!$D$10,A154&lt;Onderwerpen!$D$11),A154-7,IF(AND(A154&gt;Onderwerpen!$D$11,A154&lt;Onderwerpen!$D$12),A154-8,IF(AND(A154&gt;Onderwerpen!$D$12,A154&lt;Onderwerpen!$D$13),A154-9,IF(AND(A154&gt;Onderwerpen!$D$13,A154&lt;Onderwerpen!$D$14),A154-10,IF(AND(A154&gt;Onderwerpen!$D$14,A154&lt;Onderwerpen!$D$15),A154-11,IF(AND(A154&gt;Onderwerpen!$D$15,A154&lt;Onderwerpen!$D$16),A154-12,IF(AND(A154&gt;Onderwerpen!$D$16,A154&lt;Onderwerpen!$D$17),A154-13,IF(AND(A154&gt;Onderwerpen!$D$17,A154&lt;Onderwerpen!$D$18),A154-14,IF(AND(A154&gt;Onderwerpen!$D$18,A154&lt;Onderwerpen!$D$19),A154-15,IF(AND(A154&gt;Onderwerpen!$D$19,A154&lt;Onderwerpen!$D$20),A154-16,IF(AND(A154&gt;Onderwerpen!$D$20,A154&lt;Onderwerpen!$D$21),A154-17,IF(AND(A154&gt;Onderwerpen!$D$21,A154&lt;Onderwerpen!$D$22),A154-18,IF(A154&gt;Onderwerpen!$D$22,A154-19,"X"))))))))))))))))))))),""))))))))))))))))))))</f>
        <v/>
      </c>
      <c r="D154" s="30" t="str">
        <f>IF(B154="",""&amp;C154,LEFT(B154,FIND(" ",B154)-1)&amp;"."&amp;COUNTIF($B$8:B154,B154))</f>
        <v/>
      </c>
      <c r="E154" s="31"/>
      <c r="F154" s="32"/>
      <c r="G154" s="32"/>
      <c r="H154" s="32"/>
      <c r="I154" s="33"/>
      <c r="J154" s="34" t="str">
        <f t="shared" si="10"/>
        <v/>
      </c>
      <c r="K154" s="15"/>
      <c r="L154" s="32"/>
      <c r="M154" s="32"/>
      <c r="N154" s="32"/>
      <c r="O154" s="33"/>
      <c r="P154" s="34" t="str">
        <f t="shared" si="11"/>
        <v/>
      </c>
      <c r="Q154" s="15"/>
      <c r="R154" s="32"/>
      <c r="S154" s="32"/>
      <c r="T154" s="32"/>
      <c r="U154" s="33"/>
      <c r="V154" s="34" t="str">
        <f t="shared" si="12"/>
        <v/>
      </c>
      <c r="W154" s="15"/>
      <c r="X154" s="32"/>
      <c r="Y154" s="32"/>
      <c r="Z154" s="32"/>
      <c r="AA154" s="33"/>
      <c r="AB154" s="34" t="str">
        <f t="shared" si="13"/>
        <v/>
      </c>
      <c r="AC154" s="15"/>
      <c r="AD154" s="32"/>
      <c r="AE154" s="32"/>
      <c r="AF154" s="32"/>
      <c r="AG154" s="33"/>
      <c r="AH154" s="34" t="str">
        <f t="shared" si="14"/>
        <v/>
      </c>
      <c r="AI154" s="15"/>
    </row>
    <row r="155" spans="1:35" ht="15" customHeight="1" x14ac:dyDescent="0.25">
      <c r="A155" s="10" t="str">
        <f>IFERROR(IF(A154=Onderwerpen!$C$23+19,"",A154+1),"")</f>
        <v/>
      </c>
      <c r="B155" s="10" t="str">
        <f>IF(C155&lt;=Onderwerpen!$C$4,Onderwerpen!$A$4,IF(C155&lt;=Onderwerpen!$C$5,Onderwerpen!$A$5,IF(C155&lt;=Onderwerpen!$C$6,Onderwerpen!$A$6,IF(C155&lt;=Onderwerpen!$C$7,Onderwerpen!$A$7,IF(C155&lt;=Onderwerpen!$C$8,Onderwerpen!$A$8,IF(C155&lt;=Onderwerpen!$C$9,Onderwerpen!$A$9,IF(C155&lt;=Onderwerpen!C$10,Onderwerpen!$A$10,IF(C155&lt;=Onderwerpen!C$11,Onderwerpen!$A$11,IF(C155&lt;=Onderwerpen!C$12,Onderwerpen!$A$12,IF(C155&lt;=Onderwerpen!C$13,Onderwerpen!$A$13,IF(C155&lt;=Onderwerpen!$C$14,Onderwerpen!$A$14,IF(C155&lt;=Onderwerpen!$C$15,Onderwerpen!$A$15,IF(C155&lt;=Onderwerpen!$C$16,Onderwerpen!$A$16,IF(C155&lt;=Onderwerpen!$C$17,Onderwerpen!$A$17,IF(C155&lt;=Onderwerpen!$C$18,Onderwerpen!$A$18,IF(C155&lt;=Onderwerpen!$C$19,Onderwerpen!$A$19,IF(C155&lt;=Onderwerpen!$C$20,Onderwerpen!$A$20,IF(C155&lt;=Onderwerpen!$C$21,Onderwerpen!$A$21,IF(C155&lt;=Onderwerpen!$C$22,Onderwerpen!$A$22,IF(C155&lt;=Onderwerpen!$C$23,Onderwerpen!$A$22,""))))))))))))))))))))</f>
        <v/>
      </c>
      <c r="C155" s="29" t="str">
        <f>IF(Onderwerpen!$B$4+1=A155,Onderwerpen!$A$5,IF(SUM(Onderwerpen!$B$4:$B$5)+2=A155,Onderwerpen!$A$6,IF(SUM(Onderwerpen!$B$4:$B$6)+3=A155,Onderwerpen!$A$7,IF(SUM(Onderwerpen!$B$4:$B$7)+4=A155,Onderwerpen!$A$8,IF(SUM(Onderwerpen!$B$4:$B$8)+5=A155,Onderwerpen!$A$9,IF(SUM(Onderwerpen!$B$4:$B$9)+6=A155,Onderwerpen!$A$10,IF(SUM(Onderwerpen!$B$4:$B$10)+7=A155,Onderwerpen!$A$11,IF(SUM(Onderwerpen!$B$4:$B$11)+8=A155,Onderwerpen!$A$12,IF(SUM(Onderwerpen!$B$4:$B$12)+9=A155,Onderwerpen!$A$13,IF(SUM(Onderwerpen!$B$4:$B$13)+10=A155,Onderwerpen!$A$14,IF(SUM(Onderwerpen!$B$4:$B$14)+11=A155,Onderwerpen!$A$15,IF(SUM(Onderwerpen!$B$4:$B$15)+12=A155,Onderwerpen!$A$16,IF(SUM(Onderwerpen!$B$4:$B$16)+13=A155,Onderwerpen!$A$17,IF(SUM(Onderwerpen!$B$4:$B$17)+14=A155,Onderwerpen!$A$18,IF(SUM(Onderwerpen!$B$4:$B$18)+15=A155,Onderwerpen!$A$19,IF(SUM(Onderwerpen!$B$4:$B$19)+16=A155,Onderwerpen!$A$20,IF(SUM(Onderwerpen!$B$4:$B$20)+17=A155,Onderwerpen!$A$21,IF(SUM(Onderwerpen!$B$4:$B$21)+18=A155,Onderwerpen!$A$22,IF(SUM(Onderwerpen!$B$4:$B$22)+19=A155,Onderwerpen!$A$23,IFERROR((IF(A155&lt;Onderwerpen!$D$4,A155,IF(AND(A155&gt;Onderwerpen!$D$4,A155&lt;Onderwerpen!$D$5),A155-1,IF(AND(A155&gt;Onderwerpen!$D$5,A155&lt;Onderwerpen!$D$6),A155-2,IF(AND(A155&gt;Onderwerpen!$D$6,A155&lt;Onderwerpen!$D$7),A155-3,IF(AND(A155&gt;Onderwerpen!$D$7,A155&lt;Onderwerpen!$D$8),A155-4,IF(AND(A155&gt;Onderwerpen!$D$8,A155&lt;Onderwerpen!$D$9),A155-5,IF(AND(A155&gt;Onderwerpen!$D$9,A155&lt;Onderwerpen!$D$10),A155-6,IF(AND(A155&gt;Onderwerpen!$D$10,A155&lt;Onderwerpen!$D$11),A155-7,IF(AND(A155&gt;Onderwerpen!$D$11,A155&lt;Onderwerpen!$D$12),A155-8,IF(AND(A155&gt;Onderwerpen!$D$12,A155&lt;Onderwerpen!$D$13),A155-9,IF(AND(A155&gt;Onderwerpen!$D$13,A155&lt;Onderwerpen!$D$14),A155-10,IF(AND(A155&gt;Onderwerpen!$D$14,A155&lt;Onderwerpen!$D$15),A155-11,IF(AND(A155&gt;Onderwerpen!$D$15,A155&lt;Onderwerpen!$D$16),A155-12,IF(AND(A155&gt;Onderwerpen!$D$16,A155&lt;Onderwerpen!$D$17),A155-13,IF(AND(A155&gt;Onderwerpen!$D$17,A155&lt;Onderwerpen!$D$18),A155-14,IF(AND(A155&gt;Onderwerpen!$D$18,A155&lt;Onderwerpen!$D$19),A155-15,IF(AND(A155&gt;Onderwerpen!$D$19,A155&lt;Onderwerpen!$D$20),A155-16,IF(AND(A155&gt;Onderwerpen!$D$20,A155&lt;Onderwerpen!$D$21),A155-17,IF(AND(A155&gt;Onderwerpen!$D$21,A155&lt;Onderwerpen!$D$22),A155-18,IF(A155&gt;Onderwerpen!$D$22,A155-19,"X"))))))))))))))))))))),""))))))))))))))))))))</f>
        <v/>
      </c>
      <c r="D155" s="30" t="str">
        <f>IF(B155="",""&amp;C155,LEFT(B155,FIND(" ",B155)-1)&amp;"."&amp;COUNTIF($B$8:B155,B155))</f>
        <v/>
      </c>
      <c r="E155" s="31"/>
      <c r="F155" s="32"/>
      <c r="G155" s="32"/>
      <c r="H155" s="32"/>
      <c r="I155" s="33"/>
      <c r="J155" s="34" t="str">
        <f t="shared" si="10"/>
        <v/>
      </c>
      <c r="K155" s="15"/>
      <c r="L155" s="32"/>
      <c r="M155" s="32"/>
      <c r="N155" s="32"/>
      <c r="O155" s="33"/>
      <c r="P155" s="34" t="str">
        <f t="shared" si="11"/>
        <v/>
      </c>
      <c r="Q155" s="15"/>
      <c r="R155" s="32"/>
      <c r="S155" s="32"/>
      <c r="T155" s="32"/>
      <c r="U155" s="33"/>
      <c r="V155" s="34" t="str">
        <f t="shared" si="12"/>
        <v/>
      </c>
      <c r="W155" s="15"/>
      <c r="X155" s="32"/>
      <c r="Y155" s="32"/>
      <c r="Z155" s="32"/>
      <c r="AA155" s="33"/>
      <c r="AB155" s="34" t="str">
        <f t="shared" si="13"/>
        <v/>
      </c>
      <c r="AC155" s="15"/>
      <c r="AD155" s="32"/>
      <c r="AE155" s="32"/>
      <c r="AF155" s="32"/>
      <c r="AG155" s="33"/>
      <c r="AH155" s="34" t="str">
        <f t="shared" si="14"/>
        <v/>
      </c>
      <c r="AI155" s="15"/>
    </row>
    <row r="156" spans="1:35" ht="15" customHeight="1" x14ac:dyDescent="0.25">
      <c r="A156" s="10" t="str">
        <f>IFERROR(IF(A155=Onderwerpen!$C$23+19,"",A155+1),"")</f>
        <v/>
      </c>
      <c r="B156" s="10" t="str">
        <f>IF(C156&lt;=Onderwerpen!$C$4,Onderwerpen!$A$4,IF(C156&lt;=Onderwerpen!$C$5,Onderwerpen!$A$5,IF(C156&lt;=Onderwerpen!$C$6,Onderwerpen!$A$6,IF(C156&lt;=Onderwerpen!$C$7,Onderwerpen!$A$7,IF(C156&lt;=Onderwerpen!$C$8,Onderwerpen!$A$8,IF(C156&lt;=Onderwerpen!$C$9,Onderwerpen!$A$9,IF(C156&lt;=Onderwerpen!C$10,Onderwerpen!$A$10,IF(C156&lt;=Onderwerpen!C$11,Onderwerpen!$A$11,IF(C156&lt;=Onderwerpen!C$12,Onderwerpen!$A$12,IF(C156&lt;=Onderwerpen!C$13,Onderwerpen!$A$13,IF(C156&lt;=Onderwerpen!$C$14,Onderwerpen!$A$14,IF(C156&lt;=Onderwerpen!$C$15,Onderwerpen!$A$15,IF(C156&lt;=Onderwerpen!$C$16,Onderwerpen!$A$16,IF(C156&lt;=Onderwerpen!$C$17,Onderwerpen!$A$17,IF(C156&lt;=Onderwerpen!$C$18,Onderwerpen!$A$18,IF(C156&lt;=Onderwerpen!$C$19,Onderwerpen!$A$19,IF(C156&lt;=Onderwerpen!$C$20,Onderwerpen!$A$20,IF(C156&lt;=Onderwerpen!$C$21,Onderwerpen!$A$21,IF(C156&lt;=Onderwerpen!$C$22,Onderwerpen!$A$22,IF(C156&lt;=Onderwerpen!$C$23,Onderwerpen!$A$22,""))))))))))))))))))))</f>
        <v/>
      </c>
      <c r="C156" s="29" t="str">
        <f>IF(Onderwerpen!$B$4+1=A156,Onderwerpen!$A$5,IF(SUM(Onderwerpen!$B$4:$B$5)+2=A156,Onderwerpen!$A$6,IF(SUM(Onderwerpen!$B$4:$B$6)+3=A156,Onderwerpen!$A$7,IF(SUM(Onderwerpen!$B$4:$B$7)+4=A156,Onderwerpen!$A$8,IF(SUM(Onderwerpen!$B$4:$B$8)+5=A156,Onderwerpen!$A$9,IF(SUM(Onderwerpen!$B$4:$B$9)+6=A156,Onderwerpen!$A$10,IF(SUM(Onderwerpen!$B$4:$B$10)+7=A156,Onderwerpen!$A$11,IF(SUM(Onderwerpen!$B$4:$B$11)+8=A156,Onderwerpen!$A$12,IF(SUM(Onderwerpen!$B$4:$B$12)+9=A156,Onderwerpen!$A$13,IF(SUM(Onderwerpen!$B$4:$B$13)+10=A156,Onderwerpen!$A$14,IF(SUM(Onderwerpen!$B$4:$B$14)+11=A156,Onderwerpen!$A$15,IF(SUM(Onderwerpen!$B$4:$B$15)+12=A156,Onderwerpen!$A$16,IF(SUM(Onderwerpen!$B$4:$B$16)+13=A156,Onderwerpen!$A$17,IF(SUM(Onderwerpen!$B$4:$B$17)+14=A156,Onderwerpen!$A$18,IF(SUM(Onderwerpen!$B$4:$B$18)+15=A156,Onderwerpen!$A$19,IF(SUM(Onderwerpen!$B$4:$B$19)+16=A156,Onderwerpen!$A$20,IF(SUM(Onderwerpen!$B$4:$B$20)+17=A156,Onderwerpen!$A$21,IF(SUM(Onderwerpen!$B$4:$B$21)+18=A156,Onderwerpen!$A$22,IF(SUM(Onderwerpen!$B$4:$B$22)+19=A156,Onderwerpen!$A$23,IFERROR((IF(A156&lt;Onderwerpen!$D$4,A156,IF(AND(A156&gt;Onderwerpen!$D$4,A156&lt;Onderwerpen!$D$5),A156-1,IF(AND(A156&gt;Onderwerpen!$D$5,A156&lt;Onderwerpen!$D$6),A156-2,IF(AND(A156&gt;Onderwerpen!$D$6,A156&lt;Onderwerpen!$D$7),A156-3,IF(AND(A156&gt;Onderwerpen!$D$7,A156&lt;Onderwerpen!$D$8),A156-4,IF(AND(A156&gt;Onderwerpen!$D$8,A156&lt;Onderwerpen!$D$9),A156-5,IF(AND(A156&gt;Onderwerpen!$D$9,A156&lt;Onderwerpen!$D$10),A156-6,IF(AND(A156&gt;Onderwerpen!$D$10,A156&lt;Onderwerpen!$D$11),A156-7,IF(AND(A156&gt;Onderwerpen!$D$11,A156&lt;Onderwerpen!$D$12),A156-8,IF(AND(A156&gt;Onderwerpen!$D$12,A156&lt;Onderwerpen!$D$13),A156-9,IF(AND(A156&gt;Onderwerpen!$D$13,A156&lt;Onderwerpen!$D$14),A156-10,IF(AND(A156&gt;Onderwerpen!$D$14,A156&lt;Onderwerpen!$D$15),A156-11,IF(AND(A156&gt;Onderwerpen!$D$15,A156&lt;Onderwerpen!$D$16),A156-12,IF(AND(A156&gt;Onderwerpen!$D$16,A156&lt;Onderwerpen!$D$17),A156-13,IF(AND(A156&gt;Onderwerpen!$D$17,A156&lt;Onderwerpen!$D$18),A156-14,IF(AND(A156&gt;Onderwerpen!$D$18,A156&lt;Onderwerpen!$D$19),A156-15,IF(AND(A156&gt;Onderwerpen!$D$19,A156&lt;Onderwerpen!$D$20),A156-16,IF(AND(A156&gt;Onderwerpen!$D$20,A156&lt;Onderwerpen!$D$21),A156-17,IF(AND(A156&gt;Onderwerpen!$D$21,A156&lt;Onderwerpen!$D$22),A156-18,IF(A156&gt;Onderwerpen!$D$22,A156-19,"X"))))))))))))))))))))),""))))))))))))))))))))</f>
        <v/>
      </c>
      <c r="D156" s="30" t="str">
        <f>IF(B156="",""&amp;C156,LEFT(B156,FIND(" ",B156)-1)&amp;"."&amp;COUNTIF($B$8:B156,B156))</f>
        <v/>
      </c>
      <c r="E156" s="31"/>
      <c r="F156" s="32"/>
      <c r="G156" s="32"/>
      <c r="H156" s="32"/>
      <c r="I156" s="33"/>
      <c r="J156" s="34" t="str">
        <f t="shared" si="10"/>
        <v/>
      </c>
      <c r="K156" s="15"/>
      <c r="L156" s="32"/>
      <c r="M156" s="32"/>
      <c r="N156" s="32"/>
      <c r="O156" s="33"/>
      <c r="P156" s="34" t="str">
        <f t="shared" si="11"/>
        <v/>
      </c>
      <c r="Q156" s="15"/>
      <c r="R156" s="32"/>
      <c r="S156" s="32"/>
      <c r="T156" s="32"/>
      <c r="U156" s="33"/>
      <c r="V156" s="34" t="str">
        <f t="shared" si="12"/>
        <v/>
      </c>
      <c r="W156" s="15"/>
      <c r="X156" s="32"/>
      <c r="Y156" s="32"/>
      <c r="Z156" s="32"/>
      <c r="AA156" s="33"/>
      <c r="AB156" s="34" t="str">
        <f t="shared" si="13"/>
        <v/>
      </c>
      <c r="AC156" s="15"/>
      <c r="AD156" s="32"/>
      <c r="AE156" s="32"/>
      <c r="AF156" s="32"/>
      <c r="AG156" s="33"/>
      <c r="AH156" s="34" t="str">
        <f t="shared" si="14"/>
        <v/>
      </c>
      <c r="AI156" s="15"/>
    </row>
    <row r="157" spans="1:35" ht="15" customHeight="1" x14ac:dyDescent="0.25">
      <c r="A157" s="10" t="str">
        <f>IFERROR(IF(A156=Onderwerpen!$C$23+19,"",A156+1),"")</f>
        <v/>
      </c>
      <c r="B157" s="10" t="str">
        <f>IF(C157&lt;=Onderwerpen!$C$4,Onderwerpen!$A$4,IF(C157&lt;=Onderwerpen!$C$5,Onderwerpen!$A$5,IF(C157&lt;=Onderwerpen!$C$6,Onderwerpen!$A$6,IF(C157&lt;=Onderwerpen!$C$7,Onderwerpen!$A$7,IF(C157&lt;=Onderwerpen!$C$8,Onderwerpen!$A$8,IF(C157&lt;=Onderwerpen!$C$9,Onderwerpen!$A$9,IF(C157&lt;=Onderwerpen!C$10,Onderwerpen!$A$10,IF(C157&lt;=Onderwerpen!C$11,Onderwerpen!$A$11,IF(C157&lt;=Onderwerpen!C$12,Onderwerpen!$A$12,IF(C157&lt;=Onderwerpen!C$13,Onderwerpen!$A$13,IF(C157&lt;=Onderwerpen!$C$14,Onderwerpen!$A$14,IF(C157&lt;=Onderwerpen!$C$15,Onderwerpen!$A$15,IF(C157&lt;=Onderwerpen!$C$16,Onderwerpen!$A$16,IF(C157&lt;=Onderwerpen!$C$17,Onderwerpen!$A$17,IF(C157&lt;=Onderwerpen!$C$18,Onderwerpen!$A$18,IF(C157&lt;=Onderwerpen!$C$19,Onderwerpen!$A$19,IF(C157&lt;=Onderwerpen!$C$20,Onderwerpen!$A$20,IF(C157&lt;=Onderwerpen!$C$21,Onderwerpen!$A$21,IF(C157&lt;=Onderwerpen!$C$22,Onderwerpen!$A$22,IF(C157&lt;=Onderwerpen!$C$23,Onderwerpen!$A$22,""))))))))))))))))))))</f>
        <v/>
      </c>
      <c r="C157" s="29" t="str">
        <f>IF(Onderwerpen!$B$4+1=A157,Onderwerpen!$A$5,IF(SUM(Onderwerpen!$B$4:$B$5)+2=A157,Onderwerpen!$A$6,IF(SUM(Onderwerpen!$B$4:$B$6)+3=A157,Onderwerpen!$A$7,IF(SUM(Onderwerpen!$B$4:$B$7)+4=A157,Onderwerpen!$A$8,IF(SUM(Onderwerpen!$B$4:$B$8)+5=A157,Onderwerpen!$A$9,IF(SUM(Onderwerpen!$B$4:$B$9)+6=A157,Onderwerpen!$A$10,IF(SUM(Onderwerpen!$B$4:$B$10)+7=A157,Onderwerpen!$A$11,IF(SUM(Onderwerpen!$B$4:$B$11)+8=A157,Onderwerpen!$A$12,IF(SUM(Onderwerpen!$B$4:$B$12)+9=A157,Onderwerpen!$A$13,IF(SUM(Onderwerpen!$B$4:$B$13)+10=A157,Onderwerpen!$A$14,IF(SUM(Onderwerpen!$B$4:$B$14)+11=A157,Onderwerpen!$A$15,IF(SUM(Onderwerpen!$B$4:$B$15)+12=A157,Onderwerpen!$A$16,IF(SUM(Onderwerpen!$B$4:$B$16)+13=A157,Onderwerpen!$A$17,IF(SUM(Onderwerpen!$B$4:$B$17)+14=A157,Onderwerpen!$A$18,IF(SUM(Onderwerpen!$B$4:$B$18)+15=A157,Onderwerpen!$A$19,IF(SUM(Onderwerpen!$B$4:$B$19)+16=A157,Onderwerpen!$A$20,IF(SUM(Onderwerpen!$B$4:$B$20)+17=A157,Onderwerpen!$A$21,IF(SUM(Onderwerpen!$B$4:$B$21)+18=A157,Onderwerpen!$A$22,IF(SUM(Onderwerpen!$B$4:$B$22)+19=A157,Onderwerpen!$A$23,IFERROR((IF(A157&lt;Onderwerpen!$D$4,A157,IF(AND(A157&gt;Onderwerpen!$D$4,A157&lt;Onderwerpen!$D$5),A157-1,IF(AND(A157&gt;Onderwerpen!$D$5,A157&lt;Onderwerpen!$D$6),A157-2,IF(AND(A157&gt;Onderwerpen!$D$6,A157&lt;Onderwerpen!$D$7),A157-3,IF(AND(A157&gt;Onderwerpen!$D$7,A157&lt;Onderwerpen!$D$8),A157-4,IF(AND(A157&gt;Onderwerpen!$D$8,A157&lt;Onderwerpen!$D$9),A157-5,IF(AND(A157&gt;Onderwerpen!$D$9,A157&lt;Onderwerpen!$D$10),A157-6,IF(AND(A157&gt;Onderwerpen!$D$10,A157&lt;Onderwerpen!$D$11),A157-7,IF(AND(A157&gt;Onderwerpen!$D$11,A157&lt;Onderwerpen!$D$12),A157-8,IF(AND(A157&gt;Onderwerpen!$D$12,A157&lt;Onderwerpen!$D$13),A157-9,IF(AND(A157&gt;Onderwerpen!$D$13,A157&lt;Onderwerpen!$D$14),A157-10,IF(AND(A157&gt;Onderwerpen!$D$14,A157&lt;Onderwerpen!$D$15),A157-11,IF(AND(A157&gt;Onderwerpen!$D$15,A157&lt;Onderwerpen!$D$16),A157-12,IF(AND(A157&gt;Onderwerpen!$D$16,A157&lt;Onderwerpen!$D$17),A157-13,IF(AND(A157&gt;Onderwerpen!$D$17,A157&lt;Onderwerpen!$D$18),A157-14,IF(AND(A157&gt;Onderwerpen!$D$18,A157&lt;Onderwerpen!$D$19),A157-15,IF(AND(A157&gt;Onderwerpen!$D$19,A157&lt;Onderwerpen!$D$20),A157-16,IF(AND(A157&gt;Onderwerpen!$D$20,A157&lt;Onderwerpen!$D$21),A157-17,IF(AND(A157&gt;Onderwerpen!$D$21,A157&lt;Onderwerpen!$D$22),A157-18,IF(A157&gt;Onderwerpen!$D$22,A157-19,"X"))))))))))))))))))))),""))))))))))))))))))))</f>
        <v/>
      </c>
      <c r="D157" s="30" t="str">
        <f>IF(B157="",""&amp;C157,LEFT(B157,FIND(" ",B157)-1)&amp;"."&amp;COUNTIF($B$8:B157,B157))</f>
        <v/>
      </c>
      <c r="E157" s="31"/>
      <c r="F157" s="32"/>
      <c r="G157" s="32"/>
      <c r="H157" s="32"/>
      <c r="I157" s="33"/>
      <c r="J157" s="34" t="str">
        <f t="shared" si="10"/>
        <v/>
      </c>
      <c r="K157" s="15"/>
      <c r="L157" s="32"/>
      <c r="M157" s="32"/>
      <c r="N157" s="32"/>
      <c r="O157" s="33"/>
      <c r="P157" s="34" t="str">
        <f t="shared" si="11"/>
        <v/>
      </c>
      <c r="Q157" s="15"/>
      <c r="R157" s="32"/>
      <c r="S157" s="32"/>
      <c r="T157" s="32"/>
      <c r="U157" s="33"/>
      <c r="V157" s="34" t="str">
        <f t="shared" si="12"/>
        <v/>
      </c>
      <c r="W157" s="15"/>
      <c r="X157" s="32"/>
      <c r="Y157" s="32"/>
      <c r="Z157" s="32"/>
      <c r="AA157" s="33"/>
      <c r="AB157" s="34" t="str">
        <f t="shared" si="13"/>
        <v/>
      </c>
      <c r="AC157" s="15"/>
      <c r="AD157" s="32"/>
      <c r="AE157" s="32"/>
      <c r="AF157" s="32"/>
      <c r="AG157" s="33"/>
      <c r="AH157" s="34" t="str">
        <f t="shared" si="14"/>
        <v/>
      </c>
      <c r="AI157" s="15"/>
    </row>
    <row r="158" spans="1:35" ht="15" customHeight="1" x14ac:dyDescent="0.25">
      <c r="A158" s="10" t="str">
        <f>IFERROR(IF(A157=Onderwerpen!$C$23+19,"",A157+1),"")</f>
        <v/>
      </c>
      <c r="B158" s="10" t="str">
        <f>IF(C158&lt;=Onderwerpen!$C$4,Onderwerpen!$A$4,IF(C158&lt;=Onderwerpen!$C$5,Onderwerpen!$A$5,IF(C158&lt;=Onderwerpen!$C$6,Onderwerpen!$A$6,IF(C158&lt;=Onderwerpen!$C$7,Onderwerpen!$A$7,IF(C158&lt;=Onderwerpen!$C$8,Onderwerpen!$A$8,IF(C158&lt;=Onderwerpen!$C$9,Onderwerpen!$A$9,IF(C158&lt;=Onderwerpen!C$10,Onderwerpen!$A$10,IF(C158&lt;=Onderwerpen!C$11,Onderwerpen!$A$11,IF(C158&lt;=Onderwerpen!C$12,Onderwerpen!$A$12,IF(C158&lt;=Onderwerpen!C$13,Onderwerpen!$A$13,IF(C158&lt;=Onderwerpen!$C$14,Onderwerpen!$A$14,IF(C158&lt;=Onderwerpen!$C$15,Onderwerpen!$A$15,IF(C158&lt;=Onderwerpen!$C$16,Onderwerpen!$A$16,IF(C158&lt;=Onderwerpen!$C$17,Onderwerpen!$A$17,IF(C158&lt;=Onderwerpen!$C$18,Onderwerpen!$A$18,IF(C158&lt;=Onderwerpen!$C$19,Onderwerpen!$A$19,IF(C158&lt;=Onderwerpen!$C$20,Onderwerpen!$A$20,IF(C158&lt;=Onderwerpen!$C$21,Onderwerpen!$A$21,IF(C158&lt;=Onderwerpen!$C$22,Onderwerpen!$A$22,IF(C158&lt;=Onderwerpen!$C$23,Onderwerpen!$A$22,""))))))))))))))))))))</f>
        <v/>
      </c>
      <c r="C158" s="29" t="str">
        <f>IF(Onderwerpen!$B$4+1=A158,Onderwerpen!$A$5,IF(SUM(Onderwerpen!$B$4:$B$5)+2=A158,Onderwerpen!$A$6,IF(SUM(Onderwerpen!$B$4:$B$6)+3=A158,Onderwerpen!$A$7,IF(SUM(Onderwerpen!$B$4:$B$7)+4=A158,Onderwerpen!$A$8,IF(SUM(Onderwerpen!$B$4:$B$8)+5=A158,Onderwerpen!$A$9,IF(SUM(Onderwerpen!$B$4:$B$9)+6=A158,Onderwerpen!$A$10,IF(SUM(Onderwerpen!$B$4:$B$10)+7=A158,Onderwerpen!$A$11,IF(SUM(Onderwerpen!$B$4:$B$11)+8=A158,Onderwerpen!$A$12,IF(SUM(Onderwerpen!$B$4:$B$12)+9=A158,Onderwerpen!$A$13,IF(SUM(Onderwerpen!$B$4:$B$13)+10=A158,Onderwerpen!$A$14,IF(SUM(Onderwerpen!$B$4:$B$14)+11=A158,Onderwerpen!$A$15,IF(SUM(Onderwerpen!$B$4:$B$15)+12=A158,Onderwerpen!$A$16,IF(SUM(Onderwerpen!$B$4:$B$16)+13=A158,Onderwerpen!$A$17,IF(SUM(Onderwerpen!$B$4:$B$17)+14=A158,Onderwerpen!$A$18,IF(SUM(Onderwerpen!$B$4:$B$18)+15=A158,Onderwerpen!$A$19,IF(SUM(Onderwerpen!$B$4:$B$19)+16=A158,Onderwerpen!$A$20,IF(SUM(Onderwerpen!$B$4:$B$20)+17=A158,Onderwerpen!$A$21,IF(SUM(Onderwerpen!$B$4:$B$21)+18=A158,Onderwerpen!$A$22,IF(SUM(Onderwerpen!$B$4:$B$22)+19=A158,Onderwerpen!$A$23,IFERROR((IF(A158&lt;Onderwerpen!$D$4,A158,IF(AND(A158&gt;Onderwerpen!$D$4,A158&lt;Onderwerpen!$D$5),A158-1,IF(AND(A158&gt;Onderwerpen!$D$5,A158&lt;Onderwerpen!$D$6),A158-2,IF(AND(A158&gt;Onderwerpen!$D$6,A158&lt;Onderwerpen!$D$7),A158-3,IF(AND(A158&gt;Onderwerpen!$D$7,A158&lt;Onderwerpen!$D$8),A158-4,IF(AND(A158&gt;Onderwerpen!$D$8,A158&lt;Onderwerpen!$D$9),A158-5,IF(AND(A158&gt;Onderwerpen!$D$9,A158&lt;Onderwerpen!$D$10),A158-6,IF(AND(A158&gt;Onderwerpen!$D$10,A158&lt;Onderwerpen!$D$11),A158-7,IF(AND(A158&gt;Onderwerpen!$D$11,A158&lt;Onderwerpen!$D$12),A158-8,IF(AND(A158&gt;Onderwerpen!$D$12,A158&lt;Onderwerpen!$D$13),A158-9,IF(AND(A158&gt;Onderwerpen!$D$13,A158&lt;Onderwerpen!$D$14),A158-10,IF(AND(A158&gt;Onderwerpen!$D$14,A158&lt;Onderwerpen!$D$15),A158-11,IF(AND(A158&gt;Onderwerpen!$D$15,A158&lt;Onderwerpen!$D$16),A158-12,IF(AND(A158&gt;Onderwerpen!$D$16,A158&lt;Onderwerpen!$D$17),A158-13,IF(AND(A158&gt;Onderwerpen!$D$17,A158&lt;Onderwerpen!$D$18),A158-14,IF(AND(A158&gt;Onderwerpen!$D$18,A158&lt;Onderwerpen!$D$19),A158-15,IF(AND(A158&gt;Onderwerpen!$D$19,A158&lt;Onderwerpen!$D$20),A158-16,IF(AND(A158&gt;Onderwerpen!$D$20,A158&lt;Onderwerpen!$D$21),A158-17,IF(AND(A158&gt;Onderwerpen!$D$21,A158&lt;Onderwerpen!$D$22),A158-18,IF(A158&gt;Onderwerpen!$D$22,A158-19,"X"))))))))))))))))))))),""))))))))))))))))))))</f>
        <v/>
      </c>
      <c r="D158" s="30" t="str">
        <f>IF(B158="",""&amp;C158,LEFT(B158,FIND(" ",B158)-1)&amp;"."&amp;COUNTIF($B$8:B158,B158))</f>
        <v/>
      </c>
      <c r="E158" s="31"/>
      <c r="F158" s="32"/>
      <c r="G158" s="32"/>
      <c r="H158" s="32"/>
      <c r="I158" s="33"/>
      <c r="J158" s="34" t="str">
        <f t="shared" si="10"/>
        <v/>
      </c>
      <c r="K158" s="15"/>
      <c r="L158" s="32"/>
      <c r="M158" s="32"/>
      <c r="N158" s="32"/>
      <c r="O158" s="33"/>
      <c r="P158" s="34" t="str">
        <f t="shared" si="11"/>
        <v/>
      </c>
      <c r="Q158" s="15"/>
      <c r="R158" s="32"/>
      <c r="S158" s="32"/>
      <c r="T158" s="32"/>
      <c r="U158" s="33"/>
      <c r="V158" s="34" t="str">
        <f t="shared" si="12"/>
        <v/>
      </c>
      <c r="W158" s="15"/>
      <c r="X158" s="32"/>
      <c r="Y158" s="32"/>
      <c r="Z158" s="32"/>
      <c r="AA158" s="33"/>
      <c r="AB158" s="34" t="str">
        <f t="shared" si="13"/>
        <v/>
      </c>
      <c r="AC158" s="15"/>
      <c r="AD158" s="32"/>
      <c r="AE158" s="32"/>
      <c r="AF158" s="32"/>
      <c r="AG158" s="33"/>
      <c r="AH158" s="34" t="str">
        <f t="shared" si="14"/>
        <v/>
      </c>
      <c r="AI158" s="15"/>
    </row>
    <row r="159" spans="1:35" ht="15" customHeight="1" x14ac:dyDescent="0.25">
      <c r="A159" s="10" t="str">
        <f>IFERROR(IF(A158=Onderwerpen!$C$23+19,"",A158+1),"")</f>
        <v/>
      </c>
      <c r="B159" s="10" t="str">
        <f>IF(C159&lt;=Onderwerpen!$C$4,Onderwerpen!$A$4,IF(C159&lt;=Onderwerpen!$C$5,Onderwerpen!$A$5,IF(C159&lt;=Onderwerpen!$C$6,Onderwerpen!$A$6,IF(C159&lt;=Onderwerpen!$C$7,Onderwerpen!$A$7,IF(C159&lt;=Onderwerpen!$C$8,Onderwerpen!$A$8,IF(C159&lt;=Onderwerpen!$C$9,Onderwerpen!$A$9,IF(C159&lt;=Onderwerpen!C$10,Onderwerpen!$A$10,IF(C159&lt;=Onderwerpen!C$11,Onderwerpen!$A$11,IF(C159&lt;=Onderwerpen!C$12,Onderwerpen!$A$12,IF(C159&lt;=Onderwerpen!C$13,Onderwerpen!$A$13,IF(C159&lt;=Onderwerpen!$C$14,Onderwerpen!$A$14,IF(C159&lt;=Onderwerpen!$C$15,Onderwerpen!$A$15,IF(C159&lt;=Onderwerpen!$C$16,Onderwerpen!$A$16,IF(C159&lt;=Onderwerpen!$C$17,Onderwerpen!$A$17,IF(C159&lt;=Onderwerpen!$C$18,Onderwerpen!$A$18,IF(C159&lt;=Onderwerpen!$C$19,Onderwerpen!$A$19,IF(C159&lt;=Onderwerpen!$C$20,Onderwerpen!$A$20,IF(C159&lt;=Onderwerpen!$C$21,Onderwerpen!$A$21,IF(C159&lt;=Onderwerpen!$C$22,Onderwerpen!$A$22,IF(C159&lt;=Onderwerpen!$C$23,Onderwerpen!$A$22,""))))))))))))))))))))</f>
        <v/>
      </c>
      <c r="C159" s="29" t="str">
        <f>IF(Onderwerpen!$B$4+1=A159,Onderwerpen!$A$5,IF(SUM(Onderwerpen!$B$4:$B$5)+2=A159,Onderwerpen!$A$6,IF(SUM(Onderwerpen!$B$4:$B$6)+3=A159,Onderwerpen!$A$7,IF(SUM(Onderwerpen!$B$4:$B$7)+4=A159,Onderwerpen!$A$8,IF(SUM(Onderwerpen!$B$4:$B$8)+5=A159,Onderwerpen!$A$9,IF(SUM(Onderwerpen!$B$4:$B$9)+6=A159,Onderwerpen!$A$10,IF(SUM(Onderwerpen!$B$4:$B$10)+7=A159,Onderwerpen!$A$11,IF(SUM(Onderwerpen!$B$4:$B$11)+8=A159,Onderwerpen!$A$12,IF(SUM(Onderwerpen!$B$4:$B$12)+9=A159,Onderwerpen!$A$13,IF(SUM(Onderwerpen!$B$4:$B$13)+10=A159,Onderwerpen!$A$14,IF(SUM(Onderwerpen!$B$4:$B$14)+11=A159,Onderwerpen!$A$15,IF(SUM(Onderwerpen!$B$4:$B$15)+12=A159,Onderwerpen!$A$16,IF(SUM(Onderwerpen!$B$4:$B$16)+13=A159,Onderwerpen!$A$17,IF(SUM(Onderwerpen!$B$4:$B$17)+14=A159,Onderwerpen!$A$18,IF(SUM(Onderwerpen!$B$4:$B$18)+15=A159,Onderwerpen!$A$19,IF(SUM(Onderwerpen!$B$4:$B$19)+16=A159,Onderwerpen!$A$20,IF(SUM(Onderwerpen!$B$4:$B$20)+17=A159,Onderwerpen!$A$21,IF(SUM(Onderwerpen!$B$4:$B$21)+18=A159,Onderwerpen!$A$22,IF(SUM(Onderwerpen!$B$4:$B$22)+19=A159,Onderwerpen!$A$23,IFERROR((IF(A159&lt;Onderwerpen!$D$4,A159,IF(AND(A159&gt;Onderwerpen!$D$4,A159&lt;Onderwerpen!$D$5),A159-1,IF(AND(A159&gt;Onderwerpen!$D$5,A159&lt;Onderwerpen!$D$6),A159-2,IF(AND(A159&gt;Onderwerpen!$D$6,A159&lt;Onderwerpen!$D$7),A159-3,IF(AND(A159&gt;Onderwerpen!$D$7,A159&lt;Onderwerpen!$D$8),A159-4,IF(AND(A159&gt;Onderwerpen!$D$8,A159&lt;Onderwerpen!$D$9),A159-5,IF(AND(A159&gt;Onderwerpen!$D$9,A159&lt;Onderwerpen!$D$10),A159-6,IF(AND(A159&gt;Onderwerpen!$D$10,A159&lt;Onderwerpen!$D$11),A159-7,IF(AND(A159&gt;Onderwerpen!$D$11,A159&lt;Onderwerpen!$D$12),A159-8,IF(AND(A159&gt;Onderwerpen!$D$12,A159&lt;Onderwerpen!$D$13),A159-9,IF(AND(A159&gt;Onderwerpen!$D$13,A159&lt;Onderwerpen!$D$14),A159-10,IF(AND(A159&gt;Onderwerpen!$D$14,A159&lt;Onderwerpen!$D$15),A159-11,IF(AND(A159&gt;Onderwerpen!$D$15,A159&lt;Onderwerpen!$D$16),A159-12,IF(AND(A159&gt;Onderwerpen!$D$16,A159&lt;Onderwerpen!$D$17),A159-13,IF(AND(A159&gt;Onderwerpen!$D$17,A159&lt;Onderwerpen!$D$18),A159-14,IF(AND(A159&gt;Onderwerpen!$D$18,A159&lt;Onderwerpen!$D$19),A159-15,IF(AND(A159&gt;Onderwerpen!$D$19,A159&lt;Onderwerpen!$D$20),A159-16,IF(AND(A159&gt;Onderwerpen!$D$20,A159&lt;Onderwerpen!$D$21),A159-17,IF(AND(A159&gt;Onderwerpen!$D$21,A159&lt;Onderwerpen!$D$22),A159-18,IF(A159&gt;Onderwerpen!$D$22,A159-19,"X"))))))))))))))))))))),""))))))))))))))))))))</f>
        <v/>
      </c>
      <c r="D159" s="30" t="str">
        <f>IF(B159="",""&amp;C159,LEFT(B159,FIND(" ",B159)-1)&amp;"."&amp;COUNTIF($B$8:B159,B159))</f>
        <v/>
      </c>
      <c r="E159" s="31"/>
      <c r="F159" s="32"/>
      <c r="G159" s="32"/>
      <c r="H159" s="32"/>
      <c r="I159" s="33"/>
      <c r="J159" s="34" t="str">
        <f t="shared" si="10"/>
        <v/>
      </c>
      <c r="K159" s="15"/>
      <c r="L159" s="32"/>
      <c r="M159" s="32"/>
      <c r="N159" s="32"/>
      <c r="O159" s="33"/>
      <c r="P159" s="34" t="str">
        <f t="shared" si="11"/>
        <v/>
      </c>
      <c r="Q159" s="15"/>
      <c r="R159" s="32"/>
      <c r="S159" s="32"/>
      <c r="T159" s="32"/>
      <c r="U159" s="33"/>
      <c r="V159" s="34" t="str">
        <f t="shared" si="12"/>
        <v/>
      </c>
      <c r="W159" s="15"/>
      <c r="X159" s="32"/>
      <c r="Y159" s="32"/>
      <c r="Z159" s="32"/>
      <c r="AA159" s="33"/>
      <c r="AB159" s="34" t="str">
        <f t="shared" si="13"/>
        <v/>
      </c>
      <c r="AC159" s="15"/>
      <c r="AD159" s="32"/>
      <c r="AE159" s="32"/>
      <c r="AF159" s="32"/>
      <c r="AG159" s="33"/>
      <c r="AH159" s="34" t="str">
        <f t="shared" si="14"/>
        <v/>
      </c>
      <c r="AI159" s="15"/>
    </row>
    <row r="160" spans="1:35" ht="15" customHeight="1" x14ac:dyDescent="0.25">
      <c r="A160" s="10" t="str">
        <f>IFERROR(IF(A159=Onderwerpen!$C$23+19,"",A159+1),"")</f>
        <v/>
      </c>
      <c r="B160" s="10" t="str">
        <f>IF(C160&lt;=Onderwerpen!$C$4,Onderwerpen!$A$4,IF(C160&lt;=Onderwerpen!$C$5,Onderwerpen!$A$5,IF(C160&lt;=Onderwerpen!$C$6,Onderwerpen!$A$6,IF(C160&lt;=Onderwerpen!$C$7,Onderwerpen!$A$7,IF(C160&lt;=Onderwerpen!$C$8,Onderwerpen!$A$8,IF(C160&lt;=Onderwerpen!$C$9,Onderwerpen!$A$9,IF(C160&lt;=Onderwerpen!C$10,Onderwerpen!$A$10,IF(C160&lt;=Onderwerpen!C$11,Onderwerpen!$A$11,IF(C160&lt;=Onderwerpen!C$12,Onderwerpen!$A$12,IF(C160&lt;=Onderwerpen!C$13,Onderwerpen!$A$13,IF(C160&lt;=Onderwerpen!$C$14,Onderwerpen!$A$14,IF(C160&lt;=Onderwerpen!$C$15,Onderwerpen!$A$15,IF(C160&lt;=Onderwerpen!$C$16,Onderwerpen!$A$16,IF(C160&lt;=Onderwerpen!$C$17,Onderwerpen!$A$17,IF(C160&lt;=Onderwerpen!$C$18,Onderwerpen!$A$18,IF(C160&lt;=Onderwerpen!$C$19,Onderwerpen!$A$19,IF(C160&lt;=Onderwerpen!$C$20,Onderwerpen!$A$20,IF(C160&lt;=Onderwerpen!$C$21,Onderwerpen!$A$21,IF(C160&lt;=Onderwerpen!$C$22,Onderwerpen!$A$22,IF(C160&lt;=Onderwerpen!$C$23,Onderwerpen!$A$22,""))))))))))))))))))))</f>
        <v/>
      </c>
      <c r="C160" s="29" t="str">
        <f>IF(Onderwerpen!$B$4+1=A160,Onderwerpen!$A$5,IF(SUM(Onderwerpen!$B$4:$B$5)+2=A160,Onderwerpen!$A$6,IF(SUM(Onderwerpen!$B$4:$B$6)+3=A160,Onderwerpen!$A$7,IF(SUM(Onderwerpen!$B$4:$B$7)+4=A160,Onderwerpen!$A$8,IF(SUM(Onderwerpen!$B$4:$B$8)+5=A160,Onderwerpen!$A$9,IF(SUM(Onderwerpen!$B$4:$B$9)+6=A160,Onderwerpen!$A$10,IF(SUM(Onderwerpen!$B$4:$B$10)+7=A160,Onderwerpen!$A$11,IF(SUM(Onderwerpen!$B$4:$B$11)+8=A160,Onderwerpen!$A$12,IF(SUM(Onderwerpen!$B$4:$B$12)+9=A160,Onderwerpen!$A$13,IF(SUM(Onderwerpen!$B$4:$B$13)+10=A160,Onderwerpen!$A$14,IF(SUM(Onderwerpen!$B$4:$B$14)+11=A160,Onderwerpen!$A$15,IF(SUM(Onderwerpen!$B$4:$B$15)+12=A160,Onderwerpen!$A$16,IF(SUM(Onderwerpen!$B$4:$B$16)+13=A160,Onderwerpen!$A$17,IF(SUM(Onderwerpen!$B$4:$B$17)+14=A160,Onderwerpen!$A$18,IF(SUM(Onderwerpen!$B$4:$B$18)+15=A160,Onderwerpen!$A$19,IF(SUM(Onderwerpen!$B$4:$B$19)+16=A160,Onderwerpen!$A$20,IF(SUM(Onderwerpen!$B$4:$B$20)+17=A160,Onderwerpen!$A$21,IF(SUM(Onderwerpen!$B$4:$B$21)+18=A160,Onderwerpen!$A$22,IF(SUM(Onderwerpen!$B$4:$B$22)+19=A160,Onderwerpen!$A$23,IFERROR((IF(A160&lt;Onderwerpen!$D$4,A160,IF(AND(A160&gt;Onderwerpen!$D$4,A160&lt;Onderwerpen!$D$5),A160-1,IF(AND(A160&gt;Onderwerpen!$D$5,A160&lt;Onderwerpen!$D$6),A160-2,IF(AND(A160&gt;Onderwerpen!$D$6,A160&lt;Onderwerpen!$D$7),A160-3,IF(AND(A160&gt;Onderwerpen!$D$7,A160&lt;Onderwerpen!$D$8),A160-4,IF(AND(A160&gt;Onderwerpen!$D$8,A160&lt;Onderwerpen!$D$9),A160-5,IF(AND(A160&gt;Onderwerpen!$D$9,A160&lt;Onderwerpen!$D$10),A160-6,IF(AND(A160&gt;Onderwerpen!$D$10,A160&lt;Onderwerpen!$D$11),A160-7,IF(AND(A160&gt;Onderwerpen!$D$11,A160&lt;Onderwerpen!$D$12),A160-8,IF(AND(A160&gt;Onderwerpen!$D$12,A160&lt;Onderwerpen!$D$13),A160-9,IF(AND(A160&gt;Onderwerpen!$D$13,A160&lt;Onderwerpen!$D$14),A160-10,IF(AND(A160&gt;Onderwerpen!$D$14,A160&lt;Onderwerpen!$D$15),A160-11,IF(AND(A160&gt;Onderwerpen!$D$15,A160&lt;Onderwerpen!$D$16),A160-12,IF(AND(A160&gt;Onderwerpen!$D$16,A160&lt;Onderwerpen!$D$17),A160-13,IF(AND(A160&gt;Onderwerpen!$D$17,A160&lt;Onderwerpen!$D$18),A160-14,IF(AND(A160&gt;Onderwerpen!$D$18,A160&lt;Onderwerpen!$D$19),A160-15,IF(AND(A160&gt;Onderwerpen!$D$19,A160&lt;Onderwerpen!$D$20),A160-16,IF(AND(A160&gt;Onderwerpen!$D$20,A160&lt;Onderwerpen!$D$21),A160-17,IF(AND(A160&gt;Onderwerpen!$D$21,A160&lt;Onderwerpen!$D$22),A160-18,IF(A160&gt;Onderwerpen!$D$22,A160-19,"X"))))))))))))))))))))),""))))))))))))))))))))</f>
        <v/>
      </c>
      <c r="D160" s="30" t="str">
        <f>IF(B160="",""&amp;C160,LEFT(B160,FIND(" ",B160)-1)&amp;"."&amp;COUNTIF($B$8:B160,B160))</f>
        <v/>
      </c>
      <c r="E160" s="31"/>
      <c r="F160" s="32"/>
      <c r="G160" s="32"/>
      <c r="H160" s="32"/>
      <c r="I160" s="33"/>
      <c r="J160" s="34" t="str">
        <f t="shared" si="10"/>
        <v/>
      </c>
      <c r="K160" s="15"/>
      <c r="L160" s="32"/>
      <c r="M160" s="32"/>
      <c r="N160" s="32"/>
      <c r="O160" s="33"/>
      <c r="P160" s="34" t="str">
        <f t="shared" si="11"/>
        <v/>
      </c>
      <c r="Q160" s="15"/>
      <c r="R160" s="32"/>
      <c r="S160" s="32"/>
      <c r="T160" s="32"/>
      <c r="U160" s="33"/>
      <c r="V160" s="34" t="str">
        <f t="shared" si="12"/>
        <v/>
      </c>
      <c r="W160" s="15"/>
      <c r="X160" s="32"/>
      <c r="Y160" s="32"/>
      <c r="Z160" s="32"/>
      <c r="AA160" s="33"/>
      <c r="AB160" s="34" t="str">
        <f t="shared" si="13"/>
        <v/>
      </c>
      <c r="AC160" s="15"/>
      <c r="AD160" s="32"/>
      <c r="AE160" s="32"/>
      <c r="AF160" s="32"/>
      <c r="AG160" s="33"/>
      <c r="AH160" s="34" t="str">
        <f t="shared" si="14"/>
        <v/>
      </c>
      <c r="AI160" s="15"/>
    </row>
    <row r="161" spans="1:35" ht="15" customHeight="1" x14ac:dyDescent="0.25">
      <c r="A161" s="10" t="str">
        <f>IFERROR(IF(A160=Onderwerpen!$C$23+19,"",A160+1),"")</f>
        <v/>
      </c>
      <c r="B161" s="10" t="str">
        <f>IF(C161&lt;=Onderwerpen!$C$4,Onderwerpen!$A$4,IF(C161&lt;=Onderwerpen!$C$5,Onderwerpen!$A$5,IF(C161&lt;=Onderwerpen!$C$6,Onderwerpen!$A$6,IF(C161&lt;=Onderwerpen!$C$7,Onderwerpen!$A$7,IF(C161&lt;=Onderwerpen!$C$8,Onderwerpen!$A$8,IF(C161&lt;=Onderwerpen!$C$9,Onderwerpen!$A$9,IF(C161&lt;=Onderwerpen!C$10,Onderwerpen!$A$10,IF(C161&lt;=Onderwerpen!C$11,Onderwerpen!$A$11,IF(C161&lt;=Onderwerpen!C$12,Onderwerpen!$A$12,IF(C161&lt;=Onderwerpen!C$13,Onderwerpen!$A$13,IF(C161&lt;=Onderwerpen!$C$14,Onderwerpen!$A$14,IF(C161&lt;=Onderwerpen!$C$15,Onderwerpen!$A$15,IF(C161&lt;=Onderwerpen!$C$16,Onderwerpen!$A$16,IF(C161&lt;=Onderwerpen!$C$17,Onderwerpen!$A$17,IF(C161&lt;=Onderwerpen!$C$18,Onderwerpen!$A$18,IF(C161&lt;=Onderwerpen!$C$19,Onderwerpen!$A$19,IF(C161&lt;=Onderwerpen!$C$20,Onderwerpen!$A$20,IF(C161&lt;=Onderwerpen!$C$21,Onderwerpen!$A$21,IF(C161&lt;=Onderwerpen!$C$22,Onderwerpen!$A$22,IF(C161&lt;=Onderwerpen!$C$23,Onderwerpen!$A$22,""))))))))))))))))))))</f>
        <v/>
      </c>
      <c r="C161" s="29" t="str">
        <f>IF(Onderwerpen!$B$4+1=A161,Onderwerpen!$A$5,IF(SUM(Onderwerpen!$B$4:$B$5)+2=A161,Onderwerpen!$A$6,IF(SUM(Onderwerpen!$B$4:$B$6)+3=A161,Onderwerpen!$A$7,IF(SUM(Onderwerpen!$B$4:$B$7)+4=A161,Onderwerpen!$A$8,IF(SUM(Onderwerpen!$B$4:$B$8)+5=A161,Onderwerpen!$A$9,IF(SUM(Onderwerpen!$B$4:$B$9)+6=A161,Onderwerpen!$A$10,IF(SUM(Onderwerpen!$B$4:$B$10)+7=A161,Onderwerpen!$A$11,IF(SUM(Onderwerpen!$B$4:$B$11)+8=A161,Onderwerpen!$A$12,IF(SUM(Onderwerpen!$B$4:$B$12)+9=A161,Onderwerpen!$A$13,IF(SUM(Onderwerpen!$B$4:$B$13)+10=A161,Onderwerpen!$A$14,IF(SUM(Onderwerpen!$B$4:$B$14)+11=A161,Onderwerpen!$A$15,IF(SUM(Onderwerpen!$B$4:$B$15)+12=A161,Onderwerpen!$A$16,IF(SUM(Onderwerpen!$B$4:$B$16)+13=A161,Onderwerpen!$A$17,IF(SUM(Onderwerpen!$B$4:$B$17)+14=A161,Onderwerpen!$A$18,IF(SUM(Onderwerpen!$B$4:$B$18)+15=A161,Onderwerpen!$A$19,IF(SUM(Onderwerpen!$B$4:$B$19)+16=A161,Onderwerpen!$A$20,IF(SUM(Onderwerpen!$B$4:$B$20)+17=A161,Onderwerpen!$A$21,IF(SUM(Onderwerpen!$B$4:$B$21)+18=A161,Onderwerpen!$A$22,IF(SUM(Onderwerpen!$B$4:$B$22)+19=A161,Onderwerpen!$A$23,IFERROR((IF(A161&lt;Onderwerpen!$D$4,A161,IF(AND(A161&gt;Onderwerpen!$D$4,A161&lt;Onderwerpen!$D$5),A161-1,IF(AND(A161&gt;Onderwerpen!$D$5,A161&lt;Onderwerpen!$D$6),A161-2,IF(AND(A161&gt;Onderwerpen!$D$6,A161&lt;Onderwerpen!$D$7),A161-3,IF(AND(A161&gt;Onderwerpen!$D$7,A161&lt;Onderwerpen!$D$8),A161-4,IF(AND(A161&gt;Onderwerpen!$D$8,A161&lt;Onderwerpen!$D$9),A161-5,IF(AND(A161&gt;Onderwerpen!$D$9,A161&lt;Onderwerpen!$D$10),A161-6,IF(AND(A161&gt;Onderwerpen!$D$10,A161&lt;Onderwerpen!$D$11),A161-7,IF(AND(A161&gt;Onderwerpen!$D$11,A161&lt;Onderwerpen!$D$12),A161-8,IF(AND(A161&gt;Onderwerpen!$D$12,A161&lt;Onderwerpen!$D$13),A161-9,IF(AND(A161&gt;Onderwerpen!$D$13,A161&lt;Onderwerpen!$D$14),A161-10,IF(AND(A161&gt;Onderwerpen!$D$14,A161&lt;Onderwerpen!$D$15),A161-11,IF(AND(A161&gt;Onderwerpen!$D$15,A161&lt;Onderwerpen!$D$16),A161-12,IF(AND(A161&gt;Onderwerpen!$D$16,A161&lt;Onderwerpen!$D$17),A161-13,IF(AND(A161&gt;Onderwerpen!$D$17,A161&lt;Onderwerpen!$D$18),A161-14,IF(AND(A161&gt;Onderwerpen!$D$18,A161&lt;Onderwerpen!$D$19),A161-15,IF(AND(A161&gt;Onderwerpen!$D$19,A161&lt;Onderwerpen!$D$20),A161-16,IF(AND(A161&gt;Onderwerpen!$D$20,A161&lt;Onderwerpen!$D$21),A161-17,IF(AND(A161&gt;Onderwerpen!$D$21,A161&lt;Onderwerpen!$D$22),A161-18,IF(A161&gt;Onderwerpen!$D$22,A161-19,"X"))))))))))))))))))))),""))))))))))))))))))))</f>
        <v/>
      </c>
      <c r="D161" s="30" t="str">
        <f>IF(B161="",""&amp;C161,LEFT(B161,FIND(" ",B161)-1)&amp;"."&amp;COUNTIF($B$8:B161,B161))</f>
        <v/>
      </c>
      <c r="E161" s="31"/>
      <c r="F161" s="32"/>
      <c r="G161" s="32"/>
      <c r="H161" s="32"/>
      <c r="I161" s="33"/>
      <c r="J161" s="34" t="str">
        <f t="shared" si="10"/>
        <v/>
      </c>
      <c r="K161" s="15"/>
      <c r="L161" s="32"/>
      <c r="M161" s="32"/>
      <c r="N161" s="32"/>
      <c r="O161" s="33"/>
      <c r="P161" s="34" t="str">
        <f t="shared" si="11"/>
        <v/>
      </c>
      <c r="Q161" s="15"/>
      <c r="R161" s="32"/>
      <c r="S161" s="32"/>
      <c r="T161" s="32"/>
      <c r="U161" s="33"/>
      <c r="V161" s="34" t="str">
        <f t="shared" si="12"/>
        <v/>
      </c>
      <c r="W161" s="15"/>
      <c r="X161" s="32"/>
      <c r="Y161" s="32"/>
      <c r="Z161" s="32"/>
      <c r="AA161" s="33"/>
      <c r="AB161" s="34" t="str">
        <f t="shared" si="13"/>
        <v/>
      </c>
      <c r="AC161" s="15"/>
      <c r="AD161" s="32"/>
      <c r="AE161" s="32"/>
      <c r="AF161" s="32"/>
      <c r="AG161" s="33"/>
      <c r="AH161" s="34" t="str">
        <f t="shared" si="14"/>
        <v/>
      </c>
      <c r="AI161" s="15"/>
    </row>
    <row r="162" spans="1:35" ht="15" customHeight="1" x14ac:dyDescent="0.25">
      <c r="A162" s="10" t="str">
        <f>IFERROR(IF(A161=Onderwerpen!$C$23+19,"",A161+1),"")</f>
        <v/>
      </c>
      <c r="B162" s="10" t="str">
        <f>IF(C162&lt;=Onderwerpen!$C$4,Onderwerpen!$A$4,IF(C162&lt;=Onderwerpen!$C$5,Onderwerpen!$A$5,IF(C162&lt;=Onderwerpen!$C$6,Onderwerpen!$A$6,IF(C162&lt;=Onderwerpen!$C$7,Onderwerpen!$A$7,IF(C162&lt;=Onderwerpen!$C$8,Onderwerpen!$A$8,IF(C162&lt;=Onderwerpen!$C$9,Onderwerpen!$A$9,IF(C162&lt;=Onderwerpen!C$10,Onderwerpen!$A$10,IF(C162&lt;=Onderwerpen!C$11,Onderwerpen!$A$11,IF(C162&lt;=Onderwerpen!C$12,Onderwerpen!$A$12,IF(C162&lt;=Onderwerpen!C$13,Onderwerpen!$A$13,IF(C162&lt;=Onderwerpen!$C$14,Onderwerpen!$A$14,IF(C162&lt;=Onderwerpen!$C$15,Onderwerpen!$A$15,IF(C162&lt;=Onderwerpen!$C$16,Onderwerpen!$A$16,IF(C162&lt;=Onderwerpen!$C$17,Onderwerpen!$A$17,IF(C162&lt;=Onderwerpen!$C$18,Onderwerpen!$A$18,IF(C162&lt;=Onderwerpen!$C$19,Onderwerpen!$A$19,IF(C162&lt;=Onderwerpen!$C$20,Onderwerpen!$A$20,IF(C162&lt;=Onderwerpen!$C$21,Onderwerpen!$A$21,IF(C162&lt;=Onderwerpen!$C$22,Onderwerpen!$A$22,IF(C162&lt;=Onderwerpen!$C$23,Onderwerpen!$A$22,""))))))))))))))))))))</f>
        <v/>
      </c>
      <c r="C162" s="29" t="str">
        <f>IF(Onderwerpen!$B$4+1=A162,Onderwerpen!$A$5,IF(SUM(Onderwerpen!$B$4:$B$5)+2=A162,Onderwerpen!$A$6,IF(SUM(Onderwerpen!$B$4:$B$6)+3=A162,Onderwerpen!$A$7,IF(SUM(Onderwerpen!$B$4:$B$7)+4=A162,Onderwerpen!$A$8,IF(SUM(Onderwerpen!$B$4:$B$8)+5=A162,Onderwerpen!$A$9,IF(SUM(Onderwerpen!$B$4:$B$9)+6=A162,Onderwerpen!$A$10,IF(SUM(Onderwerpen!$B$4:$B$10)+7=A162,Onderwerpen!$A$11,IF(SUM(Onderwerpen!$B$4:$B$11)+8=A162,Onderwerpen!$A$12,IF(SUM(Onderwerpen!$B$4:$B$12)+9=A162,Onderwerpen!$A$13,IF(SUM(Onderwerpen!$B$4:$B$13)+10=A162,Onderwerpen!$A$14,IF(SUM(Onderwerpen!$B$4:$B$14)+11=A162,Onderwerpen!$A$15,IF(SUM(Onderwerpen!$B$4:$B$15)+12=A162,Onderwerpen!$A$16,IF(SUM(Onderwerpen!$B$4:$B$16)+13=A162,Onderwerpen!$A$17,IF(SUM(Onderwerpen!$B$4:$B$17)+14=A162,Onderwerpen!$A$18,IF(SUM(Onderwerpen!$B$4:$B$18)+15=A162,Onderwerpen!$A$19,IF(SUM(Onderwerpen!$B$4:$B$19)+16=A162,Onderwerpen!$A$20,IF(SUM(Onderwerpen!$B$4:$B$20)+17=A162,Onderwerpen!$A$21,IF(SUM(Onderwerpen!$B$4:$B$21)+18=A162,Onderwerpen!$A$22,IF(SUM(Onderwerpen!$B$4:$B$22)+19=A162,Onderwerpen!$A$23,IFERROR((IF(A162&lt;Onderwerpen!$D$4,A162,IF(AND(A162&gt;Onderwerpen!$D$4,A162&lt;Onderwerpen!$D$5),A162-1,IF(AND(A162&gt;Onderwerpen!$D$5,A162&lt;Onderwerpen!$D$6),A162-2,IF(AND(A162&gt;Onderwerpen!$D$6,A162&lt;Onderwerpen!$D$7),A162-3,IF(AND(A162&gt;Onderwerpen!$D$7,A162&lt;Onderwerpen!$D$8),A162-4,IF(AND(A162&gt;Onderwerpen!$D$8,A162&lt;Onderwerpen!$D$9),A162-5,IF(AND(A162&gt;Onderwerpen!$D$9,A162&lt;Onderwerpen!$D$10),A162-6,IF(AND(A162&gt;Onderwerpen!$D$10,A162&lt;Onderwerpen!$D$11),A162-7,IF(AND(A162&gt;Onderwerpen!$D$11,A162&lt;Onderwerpen!$D$12),A162-8,IF(AND(A162&gt;Onderwerpen!$D$12,A162&lt;Onderwerpen!$D$13),A162-9,IF(AND(A162&gt;Onderwerpen!$D$13,A162&lt;Onderwerpen!$D$14),A162-10,IF(AND(A162&gt;Onderwerpen!$D$14,A162&lt;Onderwerpen!$D$15),A162-11,IF(AND(A162&gt;Onderwerpen!$D$15,A162&lt;Onderwerpen!$D$16),A162-12,IF(AND(A162&gt;Onderwerpen!$D$16,A162&lt;Onderwerpen!$D$17),A162-13,IF(AND(A162&gt;Onderwerpen!$D$17,A162&lt;Onderwerpen!$D$18),A162-14,IF(AND(A162&gt;Onderwerpen!$D$18,A162&lt;Onderwerpen!$D$19),A162-15,IF(AND(A162&gt;Onderwerpen!$D$19,A162&lt;Onderwerpen!$D$20),A162-16,IF(AND(A162&gt;Onderwerpen!$D$20,A162&lt;Onderwerpen!$D$21),A162-17,IF(AND(A162&gt;Onderwerpen!$D$21,A162&lt;Onderwerpen!$D$22),A162-18,IF(A162&gt;Onderwerpen!$D$22,A162-19,"X"))))))))))))))))))))),""))))))))))))))))))))</f>
        <v/>
      </c>
      <c r="D162" s="30" t="str">
        <f>IF(B162="",""&amp;C162,LEFT(B162,FIND(" ",B162)-1)&amp;"."&amp;COUNTIF($B$8:B162,B162))</f>
        <v/>
      </c>
      <c r="E162" s="31"/>
      <c r="F162" s="32"/>
      <c r="G162" s="32"/>
      <c r="H162" s="32"/>
      <c r="I162" s="33"/>
      <c r="J162" s="34" t="str">
        <f t="shared" si="10"/>
        <v/>
      </c>
      <c r="K162" s="15"/>
      <c r="L162" s="32"/>
      <c r="M162" s="32"/>
      <c r="N162" s="32"/>
      <c r="O162" s="33"/>
      <c r="P162" s="34" t="str">
        <f t="shared" si="11"/>
        <v/>
      </c>
      <c r="Q162" s="15"/>
      <c r="R162" s="32"/>
      <c r="S162" s="32"/>
      <c r="T162" s="32"/>
      <c r="U162" s="33"/>
      <c r="V162" s="34" t="str">
        <f t="shared" si="12"/>
        <v/>
      </c>
      <c r="W162" s="15"/>
      <c r="X162" s="32"/>
      <c r="Y162" s="32"/>
      <c r="Z162" s="32"/>
      <c r="AA162" s="33"/>
      <c r="AB162" s="34" t="str">
        <f t="shared" si="13"/>
        <v/>
      </c>
      <c r="AC162" s="15"/>
      <c r="AD162" s="32"/>
      <c r="AE162" s="32"/>
      <c r="AF162" s="32"/>
      <c r="AG162" s="33"/>
      <c r="AH162" s="34" t="str">
        <f t="shared" si="14"/>
        <v/>
      </c>
      <c r="AI162" s="15"/>
    </row>
    <row r="163" spans="1:35" ht="15" customHeight="1" x14ac:dyDescent="0.25">
      <c r="A163" s="10" t="str">
        <f>IFERROR(IF(A162=Onderwerpen!$C$23+19,"",A162+1),"")</f>
        <v/>
      </c>
      <c r="B163" s="10" t="str">
        <f>IF(C163&lt;=Onderwerpen!$C$4,Onderwerpen!$A$4,IF(C163&lt;=Onderwerpen!$C$5,Onderwerpen!$A$5,IF(C163&lt;=Onderwerpen!$C$6,Onderwerpen!$A$6,IF(C163&lt;=Onderwerpen!$C$7,Onderwerpen!$A$7,IF(C163&lt;=Onderwerpen!$C$8,Onderwerpen!$A$8,IF(C163&lt;=Onderwerpen!$C$9,Onderwerpen!$A$9,IF(C163&lt;=Onderwerpen!C$10,Onderwerpen!$A$10,IF(C163&lt;=Onderwerpen!C$11,Onderwerpen!$A$11,IF(C163&lt;=Onderwerpen!C$12,Onderwerpen!$A$12,IF(C163&lt;=Onderwerpen!C$13,Onderwerpen!$A$13,IF(C163&lt;=Onderwerpen!$C$14,Onderwerpen!$A$14,IF(C163&lt;=Onderwerpen!$C$15,Onderwerpen!$A$15,IF(C163&lt;=Onderwerpen!$C$16,Onderwerpen!$A$16,IF(C163&lt;=Onderwerpen!$C$17,Onderwerpen!$A$17,IF(C163&lt;=Onderwerpen!$C$18,Onderwerpen!$A$18,IF(C163&lt;=Onderwerpen!$C$19,Onderwerpen!$A$19,IF(C163&lt;=Onderwerpen!$C$20,Onderwerpen!$A$20,IF(C163&lt;=Onderwerpen!$C$21,Onderwerpen!$A$21,IF(C163&lt;=Onderwerpen!$C$22,Onderwerpen!$A$22,IF(C163&lt;=Onderwerpen!$C$23,Onderwerpen!$A$22,""))))))))))))))))))))</f>
        <v/>
      </c>
      <c r="C163" s="29" t="str">
        <f>IF(Onderwerpen!$B$4+1=A163,Onderwerpen!$A$5,IF(SUM(Onderwerpen!$B$4:$B$5)+2=A163,Onderwerpen!$A$6,IF(SUM(Onderwerpen!$B$4:$B$6)+3=A163,Onderwerpen!$A$7,IF(SUM(Onderwerpen!$B$4:$B$7)+4=A163,Onderwerpen!$A$8,IF(SUM(Onderwerpen!$B$4:$B$8)+5=A163,Onderwerpen!$A$9,IF(SUM(Onderwerpen!$B$4:$B$9)+6=A163,Onderwerpen!$A$10,IF(SUM(Onderwerpen!$B$4:$B$10)+7=A163,Onderwerpen!$A$11,IF(SUM(Onderwerpen!$B$4:$B$11)+8=A163,Onderwerpen!$A$12,IF(SUM(Onderwerpen!$B$4:$B$12)+9=A163,Onderwerpen!$A$13,IF(SUM(Onderwerpen!$B$4:$B$13)+10=A163,Onderwerpen!$A$14,IF(SUM(Onderwerpen!$B$4:$B$14)+11=A163,Onderwerpen!$A$15,IF(SUM(Onderwerpen!$B$4:$B$15)+12=A163,Onderwerpen!$A$16,IF(SUM(Onderwerpen!$B$4:$B$16)+13=A163,Onderwerpen!$A$17,IF(SUM(Onderwerpen!$B$4:$B$17)+14=A163,Onderwerpen!$A$18,IF(SUM(Onderwerpen!$B$4:$B$18)+15=A163,Onderwerpen!$A$19,IF(SUM(Onderwerpen!$B$4:$B$19)+16=A163,Onderwerpen!$A$20,IF(SUM(Onderwerpen!$B$4:$B$20)+17=A163,Onderwerpen!$A$21,IF(SUM(Onderwerpen!$B$4:$B$21)+18=A163,Onderwerpen!$A$22,IF(SUM(Onderwerpen!$B$4:$B$22)+19=A163,Onderwerpen!$A$23,IFERROR((IF(A163&lt;Onderwerpen!$D$4,A163,IF(AND(A163&gt;Onderwerpen!$D$4,A163&lt;Onderwerpen!$D$5),A163-1,IF(AND(A163&gt;Onderwerpen!$D$5,A163&lt;Onderwerpen!$D$6),A163-2,IF(AND(A163&gt;Onderwerpen!$D$6,A163&lt;Onderwerpen!$D$7),A163-3,IF(AND(A163&gt;Onderwerpen!$D$7,A163&lt;Onderwerpen!$D$8),A163-4,IF(AND(A163&gt;Onderwerpen!$D$8,A163&lt;Onderwerpen!$D$9),A163-5,IF(AND(A163&gt;Onderwerpen!$D$9,A163&lt;Onderwerpen!$D$10),A163-6,IF(AND(A163&gt;Onderwerpen!$D$10,A163&lt;Onderwerpen!$D$11),A163-7,IF(AND(A163&gt;Onderwerpen!$D$11,A163&lt;Onderwerpen!$D$12),A163-8,IF(AND(A163&gt;Onderwerpen!$D$12,A163&lt;Onderwerpen!$D$13),A163-9,IF(AND(A163&gt;Onderwerpen!$D$13,A163&lt;Onderwerpen!$D$14),A163-10,IF(AND(A163&gt;Onderwerpen!$D$14,A163&lt;Onderwerpen!$D$15),A163-11,IF(AND(A163&gt;Onderwerpen!$D$15,A163&lt;Onderwerpen!$D$16),A163-12,IF(AND(A163&gt;Onderwerpen!$D$16,A163&lt;Onderwerpen!$D$17),A163-13,IF(AND(A163&gt;Onderwerpen!$D$17,A163&lt;Onderwerpen!$D$18),A163-14,IF(AND(A163&gt;Onderwerpen!$D$18,A163&lt;Onderwerpen!$D$19),A163-15,IF(AND(A163&gt;Onderwerpen!$D$19,A163&lt;Onderwerpen!$D$20),A163-16,IF(AND(A163&gt;Onderwerpen!$D$20,A163&lt;Onderwerpen!$D$21),A163-17,IF(AND(A163&gt;Onderwerpen!$D$21,A163&lt;Onderwerpen!$D$22),A163-18,IF(A163&gt;Onderwerpen!$D$22,A163-19,"X"))))))))))))))))))))),""))))))))))))))))))))</f>
        <v/>
      </c>
      <c r="D163" s="30" t="str">
        <f>IF(B163="",""&amp;C163,LEFT(B163,FIND(" ",B163)-1)&amp;"."&amp;COUNTIF($B$8:B163,B163))</f>
        <v/>
      </c>
      <c r="E163" s="31"/>
      <c r="F163" s="32"/>
      <c r="G163" s="32"/>
      <c r="H163" s="32"/>
      <c r="I163" s="33"/>
      <c r="J163" s="34" t="str">
        <f t="shared" si="10"/>
        <v/>
      </c>
      <c r="K163" s="15"/>
      <c r="L163" s="32"/>
      <c r="M163" s="32"/>
      <c r="N163" s="32"/>
      <c r="O163" s="33"/>
      <c r="P163" s="34" t="str">
        <f t="shared" si="11"/>
        <v/>
      </c>
      <c r="Q163" s="15"/>
      <c r="R163" s="32"/>
      <c r="S163" s="32"/>
      <c r="T163" s="32"/>
      <c r="U163" s="33"/>
      <c r="V163" s="34" t="str">
        <f t="shared" si="12"/>
        <v/>
      </c>
      <c r="W163" s="15"/>
      <c r="X163" s="32"/>
      <c r="Y163" s="32"/>
      <c r="Z163" s="32"/>
      <c r="AA163" s="33"/>
      <c r="AB163" s="34" t="str">
        <f t="shared" si="13"/>
        <v/>
      </c>
      <c r="AC163" s="15"/>
      <c r="AD163" s="32"/>
      <c r="AE163" s="32"/>
      <c r="AF163" s="32"/>
      <c r="AG163" s="33"/>
      <c r="AH163" s="34" t="str">
        <f t="shared" si="14"/>
        <v/>
      </c>
      <c r="AI163" s="15"/>
    </row>
    <row r="164" spans="1:35" ht="15" customHeight="1" x14ac:dyDescent="0.25">
      <c r="A164" s="10" t="str">
        <f>IFERROR(IF(A163=Onderwerpen!$C$23+19,"",A163+1),"")</f>
        <v/>
      </c>
      <c r="B164" s="10" t="str">
        <f>IF(C164&lt;=Onderwerpen!$C$4,Onderwerpen!$A$4,IF(C164&lt;=Onderwerpen!$C$5,Onderwerpen!$A$5,IF(C164&lt;=Onderwerpen!$C$6,Onderwerpen!$A$6,IF(C164&lt;=Onderwerpen!$C$7,Onderwerpen!$A$7,IF(C164&lt;=Onderwerpen!$C$8,Onderwerpen!$A$8,IF(C164&lt;=Onderwerpen!$C$9,Onderwerpen!$A$9,IF(C164&lt;=Onderwerpen!C$10,Onderwerpen!$A$10,IF(C164&lt;=Onderwerpen!C$11,Onderwerpen!$A$11,IF(C164&lt;=Onderwerpen!C$12,Onderwerpen!$A$12,IF(C164&lt;=Onderwerpen!C$13,Onderwerpen!$A$13,IF(C164&lt;=Onderwerpen!$C$14,Onderwerpen!$A$14,IF(C164&lt;=Onderwerpen!$C$15,Onderwerpen!$A$15,IF(C164&lt;=Onderwerpen!$C$16,Onderwerpen!$A$16,IF(C164&lt;=Onderwerpen!$C$17,Onderwerpen!$A$17,IF(C164&lt;=Onderwerpen!$C$18,Onderwerpen!$A$18,IF(C164&lt;=Onderwerpen!$C$19,Onderwerpen!$A$19,IF(C164&lt;=Onderwerpen!$C$20,Onderwerpen!$A$20,IF(C164&lt;=Onderwerpen!$C$21,Onderwerpen!$A$21,IF(C164&lt;=Onderwerpen!$C$22,Onderwerpen!$A$22,IF(C164&lt;=Onderwerpen!$C$23,Onderwerpen!$A$22,""))))))))))))))))))))</f>
        <v/>
      </c>
      <c r="C164" s="29" t="str">
        <f>IF(Onderwerpen!$B$4+1=A164,Onderwerpen!$A$5,IF(SUM(Onderwerpen!$B$4:$B$5)+2=A164,Onderwerpen!$A$6,IF(SUM(Onderwerpen!$B$4:$B$6)+3=A164,Onderwerpen!$A$7,IF(SUM(Onderwerpen!$B$4:$B$7)+4=A164,Onderwerpen!$A$8,IF(SUM(Onderwerpen!$B$4:$B$8)+5=A164,Onderwerpen!$A$9,IF(SUM(Onderwerpen!$B$4:$B$9)+6=A164,Onderwerpen!$A$10,IF(SUM(Onderwerpen!$B$4:$B$10)+7=A164,Onderwerpen!$A$11,IF(SUM(Onderwerpen!$B$4:$B$11)+8=A164,Onderwerpen!$A$12,IF(SUM(Onderwerpen!$B$4:$B$12)+9=A164,Onderwerpen!$A$13,IF(SUM(Onderwerpen!$B$4:$B$13)+10=A164,Onderwerpen!$A$14,IF(SUM(Onderwerpen!$B$4:$B$14)+11=A164,Onderwerpen!$A$15,IF(SUM(Onderwerpen!$B$4:$B$15)+12=A164,Onderwerpen!$A$16,IF(SUM(Onderwerpen!$B$4:$B$16)+13=A164,Onderwerpen!$A$17,IF(SUM(Onderwerpen!$B$4:$B$17)+14=A164,Onderwerpen!$A$18,IF(SUM(Onderwerpen!$B$4:$B$18)+15=A164,Onderwerpen!$A$19,IF(SUM(Onderwerpen!$B$4:$B$19)+16=A164,Onderwerpen!$A$20,IF(SUM(Onderwerpen!$B$4:$B$20)+17=A164,Onderwerpen!$A$21,IF(SUM(Onderwerpen!$B$4:$B$21)+18=A164,Onderwerpen!$A$22,IF(SUM(Onderwerpen!$B$4:$B$22)+19=A164,Onderwerpen!$A$23,IFERROR((IF(A164&lt;Onderwerpen!$D$4,A164,IF(AND(A164&gt;Onderwerpen!$D$4,A164&lt;Onderwerpen!$D$5),A164-1,IF(AND(A164&gt;Onderwerpen!$D$5,A164&lt;Onderwerpen!$D$6),A164-2,IF(AND(A164&gt;Onderwerpen!$D$6,A164&lt;Onderwerpen!$D$7),A164-3,IF(AND(A164&gt;Onderwerpen!$D$7,A164&lt;Onderwerpen!$D$8),A164-4,IF(AND(A164&gt;Onderwerpen!$D$8,A164&lt;Onderwerpen!$D$9),A164-5,IF(AND(A164&gt;Onderwerpen!$D$9,A164&lt;Onderwerpen!$D$10),A164-6,IF(AND(A164&gt;Onderwerpen!$D$10,A164&lt;Onderwerpen!$D$11),A164-7,IF(AND(A164&gt;Onderwerpen!$D$11,A164&lt;Onderwerpen!$D$12),A164-8,IF(AND(A164&gt;Onderwerpen!$D$12,A164&lt;Onderwerpen!$D$13),A164-9,IF(AND(A164&gt;Onderwerpen!$D$13,A164&lt;Onderwerpen!$D$14),A164-10,IF(AND(A164&gt;Onderwerpen!$D$14,A164&lt;Onderwerpen!$D$15),A164-11,IF(AND(A164&gt;Onderwerpen!$D$15,A164&lt;Onderwerpen!$D$16),A164-12,IF(AND(A164&gt;Onderwerpen!$D$16,A164&lt;Onderwerpen!$D$17),A164-13,IF(AND(A164&gt;Onderwerpen!$D$17,A164&lt;Onderwerpen!$D$18),A164-14,IF(AND(A164&gt;Onderwerpen!$D$18,A164&lt;Onderwerpen!$D$19),A164-15,IF(AND(A164&gt;Onderwerpen!$D$19,A164&lt;Onderwerpen!$D$20),A164-16,IF(AND(A164&gt;Onderwerpen!$D$20,A164&lt;Onderwerpen!$D$21),A164-17,IF(AND(A164&gt;Onderwerpen!$D$21,A164&lt;Onderwerpen!$D$22),A164-18,IF(A164&gt;Onderwerpen!$D$22,A164-19,"X"))))))))))))))))))))),""))))))))))))))))))))</f>
        <v/>
      </c>
      <c r="D164" s="30" t="str">
        <f>IF(B164="",""&amp;C164,LEFT(B164,FIND(" ",B164)-1)&amp;"."&amp;COUNTIF($B$8:B164,B164))</f>
        <v/>
      </c>
      <c r="E164" s="31"/>
      <c r="F164" s="32"/>
      <c r="G164" s="32"/>
      <c r="H164" s="32"/>
      <c r="I164" s="33"/>
      <c r="J164" s="34" t="str">
        <f t="shared" si="10"/>
        <v/>
      </c>
      <c r="K164" s="15"/>
      <c r="L164" s="32"/>
      <c r="M164" s="32"/>
      <c r="N164" s="32"/>
      <c r="O164" s="33"/>
      <c r="P164" s="34" t="str">
        <f t="shared" si="11"/>
        <v/>
      </c>
      <c r="Q164" s="15"/>
      <c r="R164" s="32"/>
      <c r="S164" s="32"/>
      <c r="T164" s="32"/>
      <c r="U164" s="33"/>
      <c r="V164" s="34" t="str">
        <f t="shared" si="12"/>
        <v/>
      </c>
      <c r="W164" s="15"/>
      <c r="X164" s="32"/>
      <c r="Y164" s="32"/>
      <c r="Z164" s="32"/>
      <c r="AA164" s="33"/>
      <c r="AB164" s="34" t="str">
        <f t="shared" si="13"/>
        <v/>
      </c>
      <c r="AC164" s="15"/>
      <c r="AD164" s="32"/>
      <c r="AE164" s="32"/>
      <c r="AF164" s="32"/>
      <c r="AG164" s="33"/>
      <c r="AH164" s="34" t="str">
        <f t="shared" si="14"/>
        <v/>
      </c>
      <c r="AI164" s="15"/>
    </row>
    <row r="165" spans="1:35" ht="15" customHeight="1" x14ac:dyDescent="0.25">
      <c r="A165" s="10" t="str">
        <f>IFERROR(IF(A164=Onderwerpen!$C$23+19,"",A164+1),"")</f>
        <v/>
      </c>
      <c r="B165" s="10" t="str">
        <f>IF(C165&lt;=Onderwerpen!$C$4,Onderwerpen!$A$4,IF(C165&lt;=Onderwerpen!$C$5,Onderwerpen!$A$5,IF(C165&lt;=Onderwerpen!$C$6,Onderwerpen!$A$6,IF(C165&lt;=Onderwerpen!$C$7,Onderwerpen!$A$7,IF(C165&lt;=Onderwerpen!$C$8,Onderwerpen!$A$8,IF(C165&lt;=Onderwerpen!$C$9,Onderwerpen!$A$9,IF(C165&lt;=Onderwerpen!C$10,Onderwerpen!$A$10,IF(C165&lt;=Onderwerpen!C$11,Onderwerpen!$A$11,IF(C165&lt;=Onderwerpen!C$12,Onderwerpen!$A$12,IF(C165&lt;=Onderwerpen!C$13,Onderwerpen!$A$13,IF(C165&lt;=Onderwerpen!$C$14,Onderwerpen!$A$14,IF(C165&lt;=Onderwerpen!$C$15,Onderwerpen!$A$15,IF(C165&lt;=Onderwerpen!$C$16,Onderwerpen!$A$16,IF(C165&lt;=Onderwerpen!$C$17,Onderwerpen!$A$17,IF(C165&lt;=Onderwerpen!$C$18,Onderwerpen!$A$18,IF(C165&lt;=Onderwerpen!$C$19,Onderwerpen!$A$19,IF(C165&lt;=Onderwerpen!$C$20,Onderwerpen!$A$20,IF(C165&lt;=Onderwerpen!$C$21,Onderwerpen!$A$21,IF(C165&lt;=Onderwerpen!$C$22,Onderwerpen!$A$22,IF(C165&lt;=Onderwerpen!$C$23,Onderwerpen!$A$22,""))))))))))))))))))))</f>
        <v/>
      </c>
      <c r="C165" s="29" t="str">
        <f>IF(Onderwerpen!$B$4+1=A165,Onderwerpen!$A$5,IF(SUM(Onderwerpen!$B$4:$B$5)+2=A165,Onderwerpen!$A$6,IF(SUM(Onderwerpen!$B$4:$B$6)+3=A165,Onderwerpen!$A$7,IF(SUM(Onderwerpen!$B$4:$B$7)+4=A165,Onderwerpen!$A$8,IF(SUM(Onderwerpen!$B$4:$B$8)+5=A165,Onderwerpen!$A$9,IF(SUM(Onderwerpen!$B$4:$B$9)+6=A165,Onderwerpen!$A$10,IF(SUM(Onderwerpen!$B$4:$B$10)+7=A165,Onderwerpen!$A$11,IF(SUM(Onderwerpen!$B$4:$B$11)+8=A165,Onderwerpen!$A$12,IF(SUM(Onderwerpen!$B$4:$B$12)+9=A165,Onderwerpen!$A$13,IF(SUM(Onderwerpen!$B$4:$B$13)+10=A165,Onderwerpen!$A$14,IF(SUM(Onderwerpen!$B$4:$B$14)+11=A165,Onderwerpen!$A$15,IF(SUM(Onderwerpen!$B$4:$B$15)+12=A165,Onderwerpen!$A$16,IF(SUM(Onderwerpen!$B$4:$B$16)+13=A165,Onderwerpen!$A$17,IF(SUM(Onderwerpen!$B$4:$B$17)+14=A165,Onderwerpen!$A$18,IF(SUM(Onderwerpen!$B$4:$B$18)+15=A165,Onderwerpen!$A$19,IF(SUM(Onderwerpen!$B$4:$B$19)+16=A165,Onderwerpen!$A$20,IF(SUM(Onderwerpen!$B$4:$B$20)+17=A165,Onderwerpen!$A$21,IF(SUM(Onderwerpen!$B$4:$B$21)+18=A165,Onderwerpen!$A$22,IF(SUM(Onderwerpen!$B$4:$B$22)+19=A165,Onderwerpen!$A$23,IFERROR((IF(A165&lt;Onderwerpen!$D$4,A165,IF(AND(A165&gt;Onderwerpen!$D$4,A165&lt;Onderwerpen!$D$5),A165-1,IF(AND(A165&gt;Onderwerpen!$D$5,A165&lt;Onderwerpen!$D$6),A165-2,IF(AND(A165&gt;Onderwerpen!$D$6,A165&lt;Onderwerpen!$D$7),A165-3,IF(AND(A165&gt;Onderwerpen!$D$7,A165&lt;Onderwerpen!$D$8),A165-4,IF(AND(A165&gt;Onderwerpen!$D$8,A165&lt;Onderwerpen!$D$9),A165-5,IF(AND(A165&gt;Onderwerpen!$D$9,A165&lt;Onderwerpen!$D$10),A165-6,IF(AND(A165&gt;Onderwerpen!$D$10,A165&lt;Onderwerpen!$D$11),A165-7,IF(AND(A165&gt;Onderwerpen!$D$11,A165&lt;Onderwerpen!$D$12),A165-8,IF(AND(A165&gt;Onderwerpen!$D$12,A165&lt;Onderwerpen!$D$13),A165-9,IF(AND(A165&gt;Onderwerpen!$D$13,A165&lt;Onderwerpen!$D$14),A165-10,IF(AND(A165&gt;Onderwerpen!$D$14,A165&lt;Onderwerpen!$D$15),A165-11,IF(AND(A165&gt;Onderwerpen!$D$15,A165&lt;Onderwerpen!$D$16),A165-12,IF(AND(A165&gt;Onderwerpen!$D$16,A165&lt;Onderwerpen!$D$17),A165-13,IF(AND(A165&gt;Onderwerpen!$D$17,A165&lt;Onderwerpen!$D$18),A165-14,IF(AND(A165&gt;Onderwerpen!$D$18,A165&lt;Onderwerpen!$D$19),A165-15,IF(AND(A165&gt;Onderwerpen!$D$19,A165&lt;Onderwerpen!$D$20),A165-16,IF(AND(A165&gt;Onderwerpen!$D$20,A165&lt;Onderwerpen!$D$21),A165-17,IF(AND(A165&gt;Onderwerpen!$D$21,A165&lt;Onderwerpen!$D$22),A165-18,IF(A165&gt;Onderwerpen!$D$22,A165-19,"X"))))))))))))))))))))),""))))))))))))))))))))</f>
        <v/>
      </c>
      <c r="D165" s="30" t="str">
        <f>IF(B165="",""&amp;C165,LEFT(B165,FIND(" ",B165)-1)&amp;"."&amp;COUNTIF($B$8:B165,B165))</f>
        <v/>
      </c>
      <c r="E165" s="31"/>
      <c r="F165" s="32"/>
      <c r="G165" s="32"/>
      <c r="H165" s="32"/>
      <c r="I165" s="33"/>
      <c r="J165" s="34" t="str">
        <f t="shared" si="10"/>
        <v/>
      </c>
      <c r="K165" s="15"/>
      <c r="L165" s="32"/>
      <c r="M165" s="32"/>
      <c r="N165" s="32"/>
      <c r="O165" s="33"/>
      <c r="P165" s="34" t="str">
        <f t="shared" si="11"/>
        <v/>
      </c>
      <c r="Q165" s="15"/>
      <c r="R165" s="32"/>
      <c r="S165" s="32"/>
      <c r="T165" s="32"/>
      <c r="U165" s="33"/>
      <c r="V165" s="34" t="str">
        <f t="shared" si="12"/>
        <v/>
      </c>
      <c r="W165" s="15"/>
      <c r="X165" s="32"/>
      <c r="Y165" s="32"/>
      <c r="Z165" s="32"/>
      <c r="AA165" s="33"/>
      <c r="AB165" s="34" t="str">
        <f t="shared" si="13"/>
        <v/>
      </c>
      <c r="AC165" s="15"/>
      <c r="AD165" s="32"/>
      <c r="AE165" s="32"/>
      <c r="AF165" s="32"/>
      <c r="AG165" s="33"/>
      <c r="AH165" s="34" t="str">
        <f t="shared" si="14"/>
        <v/>
      </c>
      <c r="AI165" s="15"/>
    </row>
    <row r="166" spans="1:35" ht="15" customHeight="1" x14ac:dyDescent="0.25">
      <c r="A166" s="10" t="str">
        <f>IFERROR(IF(A165=Onderwerpen!$C$23+19,"",A165+1),"")</f>
        <v/>
      </c>
      <c r="B166" s="10" t="str">
        <f>IF(C166&lt;=Onderwerpen!$C$4,Onderwerpen!$A$4,IF(C166&lt;=Onderwerpen!$C$5,Onderwerpen!$A$5,IF(C166&lt;=Onderwerpen!$C$6,Onderwerpen!$A$6,IF(C166&lt;=Onderwerpen!$C$7,Onderwerpen!$A$7,IF(C166&lt;=Onderwerpen!$C$8,Onderwerpen!$A$8,IF(C166&lt;=Onderwerpen!$C$9,Onderwerpen!$A$9,IF(C166&lt;=Onderwerpen!C$10,Onderwerpen!$A$10,IF(C166&lt;=Onderwerpen!C$11,Onderwerpen!$A$11,IF(C166&lt;=Onderwerpen!C$12,Onderwerpen!$A$12,IF(C166&lt;=Onderwerpen!C$13,Onderwerpen!$A$13,IF(C166&lt;=Onderwerpen!$C$14,Onderwerpen!$A$14,IF(C166&lt;=Onderwerpen!$C$15,Onderwerpen!$A$15,IF(C166&lt;=Onderwerpen!$C$16,Onderwerpen!$A$16,IF(C166&lt;=Onderwerpen!$C$17,Onderwerpen!$A$17,IF(C166&lt;=Onderwerpen!$C$18,Onderwerpen!$A$18,IF(C166&lt;=Onderwerpen!$C$19,Onderwerpen!$A$19,IF(C166&lt;=Onderwerpen!$C$20,Onderwerpen!$A$20,IF(C166&lt;=Onderwerpen!$C$21,Onderwerpen!$A$21,IF(C166&lt;=Onderwerpen!$C$22,Onderwerpen!$A$22,IF(C166&lt;=Onderwerpen!$C$23,Onderwerpen!$A$22,""))))))))))))))))))))</f>
        <v/>
      </c>
      <c r="C166" s="29" t="str">
        <f>IF(Onderwerpen!$B$4+1=A166,Onderwerpen!$A$5,IF(SUM(Onderwerpen!$B$4:$B$5)+2=A166,Onderwerpen!$A$6,IF(SUM(Onderwerpen!$B$4:$B$6)+3=A166,Onderwerpen!$A$7,IF(SUM(Onderwerpen!$B$4:$B$7)+4=A166,Onderwerpen!$A$8,IF(SUM(Onderwerpen!$B$4:$B$8)+5=A166,Onderwerpen!$A$9,IF(SUM(Onderwerpen!$B$4:$B$9)+6=A166,Onderwerpen!$A$10,IF(SUM(Onderwerpen!$B$4:$B$10)+7=A166,Onderwerpen!$A$11,IF(SUM(Onderwerpen!$B$4:$B$11)+8=A166,Onderwerpen!$A$12,IF(SUM(Onderwerpen!$B$4:$B$12)+9=A166,Onderwerpen!$A$13,IF(SUM(Onderwerpen!$B$4:$B$13)+10=A166,Onderwerpen!$A$14,IF(SUM(Onderwerpen!$B$4:$B$14)+11=A166,Onderwerpen!$A$15,IF(SUM(Onderwerpen!$B$4:$B$15)+12=A166,Onderwerpen!$A$16,IF(SUM(Onderwerpen!$B$4:$B$16)+13=A166,Onderwerpen!$A$17,IF(SUM(Onderwerpen!$B$4:$B$17)+14=A166,Onderwerpen!$A$18,IF(SUM(Onderwerpen!$B$4:$B$18)+15=A166,Onderwerpen!$A$19,IF(SUM(Onderwerpen!$B$4:$B$19)+16=A166,Onderwerpen!$A$20,IF(SUM(Onderwerpen!$B$4:$B$20)+17=A166,Onderwerpen!$A$21,IF(SUM(Onderwerpen!$B$4:$B$21)+18=A166,Onderwerpen!$A$22,IF(SUM(Onderwerpen!$B$4:$B$22)+19=A166,Onderwerpen!$A$23,IFERROR((IF(A166&lt;Onderwerpen!$D$4,A166,IF(AND(A166&gt;Onderwerpen!$D$4,A166&lt;Onderwerpen!$D$5),A166-1,IF(AND(A166&gt;Onderwerpen!$D$5,A166&lt;Onderwerpen!$D$6),A166-2,IF(AND(A166&gt;Onderwerpen!$D$6,A166&lt;Onderwerpen!$D$7),A166-3,IF(AND(A166&gt;Onderwerpen!$D$7,A166&lt;Onderwerpen!$D$8),A166-4,IF(AND(A166&gt;Onderwerpen!$D$8,A166&lt;Onderwerpen!$D$9),A166-5,IF(AND(A166&gt;Onderwerpen!$D$9,A166&lt;Onderwerpen!$D$10),A166-6,IF(AND(A166&gt;Onderwerpen!$D$10,A166&lt;Onderwerpen!$D$11),A166-7,IF(AND(A166&gt;Onderwerpen!$D$11,A166&lt;Onderwerpen!$D$12),A166-8,IF(AND(A166&gt;Onderwerpen!$D$12,A166&lt;Onderwerpen!$D$13),A166-9,IF(AND(A166&gt;Onderwerpen!$D$13,A166&lt;Onderwerpen!$D$14),A166-10,IF(AND(A166&gt;Onderwerpen!$D$14,A166&lt;Onderwerpen!$D$15),A166-11,IF(AND(A166&gt;Onderwerpen!$D$15,A166&lt;Onderwerpen!$D$16),A166-12,IF(AND(A166&gt;Onderwerpen!$D$16,A166&lt;Onderwerpen!$D$17),A166-13,IF(AND(A166&gt;Onderwerpen!$D$17,A166&lt;Onderwerpen!$D$18),A166-14,IF(AND(A166&gt;Onderwerpen!$D$18,A166&lt;Onderwerpen!$D$19),A166-15,IF(AND(A166&gt;Onderwerpen!$D$19,A166&lt;Onderwerpen!$D$20),A166-16,IF(AND(A166&gt;Onderwerpen!$D$20,A166&lt;Onderwerpen!$D$21),A166-17,IF(AND(A166&gt;Onderwerpen!$D$21,A166&lt;Onderwerpen!$D$22),A166-18,IF(A166&gt;Onderwerpen!$D$22,A166-19,"X"))))))))))))))))))))),""))))))))))))))))))))</f>
        <v/>
      </c>
      <c r="D166" s="30" t="str">
        <f>IF(B166="",""&amp;C166,LEFT(B166,FIND(" ",B166)-1)&amp;"."&amp;COUNTIF($B$8:B166,B166))</f>
        <v/>
      </c>
      <c r="E166" s="31"/>
      <c r="F166" s="32"/>
      <c r="G166" s="32"/>
      <c r="H166" s="32"/>
      <c r="I166" s="33"/>
      <c r="J166" s="34" t="str">
        <f t="shared" si="10"/>
        <v/>
      </c>
      <c r="K166" s="15"/>
      <c r="L166" s="32"/>
      <c r="M166" s="32"/>
      <c r="N166" s="32"/>
      <c r="O166" s="33"/>
      <c r="P166" s="34" t="str">
        <f t="shared" si="11"/>
        <v/>
      </c>
      <c r="Q166" s="15"/>
      <c r="R166" s="32"/>
      <c r="S166" s="32"/>
      <c r="T166" s="32"/>
      <c r="U166" s="33"/>
      <c r="V166" s="34" t="str">
        <f t="shared" si="12"/>
        <v/>
      </c>
      <c r="W166" s="15"/>
      <c r="X166" s="32"/>
      <c r="Y166" s="32"/>
      <c r="Z166" s="32"/>
      <c r="AA166" s="33"/>
      <c r="AB166" s="34" t="str">
        <f t="shared" si="13"/>
        <v/>
      </c>
      <c r="AC166" s="15"/>
      <c r="AD166" s="32"/>
      <c r="AE166" s="32"/>
      <c r="AF166" s="32"/>
      <c r="AG166" s="33"/>
      <c r="AH166" s="34" t="str">
        <f t="shared" si="14"/>
        <v/>
      </c>
      <c r="AI166" s="15"/>
    </row>
    <row r="167" spans="1:35" ht="15" customHeight="1" x14ac:dyDescent="0.25">
      <c r="A167" s="10" t="str">
        <f>IFERROR(IF(A166=Onderwerpen!$C$23+19,"",A166+1),"")</f>
        <v/>
      </c>
      <c r="B167" s="10" t="str">
        <f>IF(C167&lt;=Onderwerpen!$C$4,Onderwerpen!$A$4,IF(C167&lt;=Onderwerpen!$C$5,Onderwerpen!$A$5,IF(C167&lt;=Onderwerpen!$C$6,Onderwerpen!$A$6,IF(C167&lt;=Onderwerpen!$C$7,Onderwerpen!$A$7,IF(C167&lt;=Onderwerpen!$C$8,Onderwerpen!$A$8,IF(C167&lt;=Onderwerpen!$C$9,Onderwerpen!$A$9,IF(C167&lt;=Onderwerpen!C$10,Onderwerpen!$A$10,IF(C167&lt;=Onderwerpen!C$11,Onderwerpen!$A$11,IF(C167&lt;=Onderwerpen!C$12,Onderwerpen!$A$12,IF(C167&lt;=Onderwerpen!C$13,Onderwerpen!$A$13,IF(C167&lt;=Onderwerpen!$C$14,Onderwerpen!$A$14,IF(C167&lt;=Onderwerpen!$C$15,Onderwerpen!$A$15,IF(C167&lt;=Onderwerpen!$C$16,Onderwerpen!$A$16,IF(C167&lt;=Onderwerpen!$C$17,Onderwerpen!$A$17,IF(C167&lt;=Onderwerpen!$C$18,Onderwerpen!$A$18,IF(C167&lt;=Onderwerpen!$C$19,Onderwerpen!$A$19,IF(C167&lt;=Onderwerpen!$C$20,Onderwerpen!$A$20,IF(C167&lt;=Onderwerpen!$C$21,Onderwerpen!$A$21,IF(C167&lt;=Onderwerpen!$C$22,Onderwerpen!$A$22,IF(C167&lt;=Onderwerpen!$C$23,Onderwerpen!$A$22,""))))))))))))))))))))</f>
        <v/>
      </c>
      <c r="C167" s="29" t="str">
        <f>IF(Onderwerpen!$B$4+1=A167,Onderwerpen!$A$5,IF(SUM(Onderwerpen!$B$4:$B$5)+2=A167,Onderwerpen!$A$6,IF(SUM(Onderwerpen!$B$4:$B$6)+3=A167,Onderwerpen!$A$7,IF(SUM(Onderwerpen!$B$4:$B$7)+4=A167,Onderwerpen!$A$8,IF(SUM(Onderwerpen!$B$4:$B$8)+5=A167,Onderwerpen!$A$9,IF(SUM(Onderwerpen!$B$4:$B$9)+6=A167,Onderwerpen!$A$10,IF(SUM(Onderwerpen!$B$4:$B$10)+7=A167,Onderwerpen!$A$11,IF(SUM(Onderwerpen!$B$4:$B$11)+8=A167,Onderwerpen!$A$12,IF(SUM(Onderwerpen!$B$4:$B$12)+9=A167,Onderwerpen!$A$13,IF(SUM(Onderwerpen!$B$4:$B$13)+10=A167,Onderwerpen!$A$14,IF(SUM(Onderwerpen!$B$4:$B$14)+11=A167,Onderwerpen!$A$15,IF(SUM(Onderwerpen!$B$4:$B$15)+12=A167,Onderwerpen!$A$16,IF(SUM(Onderwerpen!$B$4:$B$16)+13=A167,Onderwerpen!$A$17,IF(SUM(Onderwerpen!$B$4:$B$17)+14=A167,Onderwerpen!$A$18,IF(SUM(Onderwerpen!$B$4:$B$18)+15=A167,Onderwerpen!$A$19,IF(SUM(Onderwerpen!$B$4:$B$19)+16=A167,Onderwerpen!$A$20,IF(SUM(Onderwerpen!$B$4:$B$20)+17=A167,Onderwerpen!$A$21,IF(SUM(Onderwerpen!$B$4:$B$21)+18=A167,Onderwerpen!$A$22,IF(SUM(Onderwerpen!$B$4:$B$22)+19=A167,Onderwerpen!$A$23,IFERROR((IF(A167&lt;Onderwerpen!$D$4,A167,IF(AND(A167&gt;Onderwerpen!$D$4,A167&lt;Onderwerpen!$D$5),A167-1,IF(AND(A167&gt;Onderwerpen!$D$5,A167&lt;Onderwerpen!$D$6),A167-2,IF(AND(A167&gt;Onderwerpen!$D$6,A167&lt;Onderwerpen!$D$7),A167-3,IF(AND(A167&gt;Onderwerpen!$D$7,A167&lt;Onderwerpen!$D$8),A167-4,IF(AND(A167&gt;Onderwerpen!$D$8,A167&lt;Onderwerpen!$D$9),A167-5,IF(AND(A167&gt;Onderwerpen!$D$9,A167&lt;Onderwerpen!$D$10),A167-6,IF(AND(A167&gt;Onderwerpen!$D$10,A167&lt;Onderwerpen!$D$11),A167-7,IF(AND(A167&gt;Onderwerpen!$D$11,A167&lt;Onderwerpen!$D$12),A167-8,IF(AND(A167&gt;Onderwerpen!$D$12,A167&lt;Onderwerpen!$D$13),A167-9,IF(AND(A167&gt;Onderwerpen!$D$13,A167&lt;Onderwerpen!$D$14),A167-10,IF(AND(A167&gt;Onderwerpen!$D$14,A167&lt;Onderwerpen!$D$15),A167-11,IF(AND(A167&gt;Onderwerpen!$D$15,A167&lt;Onderwerpen!$D$16),A167-12,IF(AND(A167&gt;Onderwerpen!$D$16,A167&lt;Onderwerpen!$D$17),A167-13,IF(AND(A167&gt;Onderwerpen!$D$17,A167&lt;Onderwerpen!$D$18),A167-14,IF(AND(A167&gt;Onderwerpen!$D$18,A167&lt;Onderwerpen!$D$19),A167-15,IF(AND(A167&gt;Onderwerpen!$D$19,A167&lt;Onderwerpen!$D$20),A167-16,IF(AND(A167&gt;Onderwerpen!$D$20,A167&lt;Onderwerpen!$D$21),A167-17,IF(AND(A167&gt;Onderwerpen!$D$21,A167&lt;Onderwerpen!$D$22),A167-18,IF(A167&gt;Onderwerpen!$D$22,A167-19,"X"))))))))))))))))))))),""))))))))))))))))))))</f>
        <v/>
      </c>
      <c r="D167" s="30" t="str">
        <f>IF(B167="",""&amp;C167,LEFT(B167,FIND(" ",B167)-1)&amp;"."&amp;COUNTIF($B$8:B167,B167))</f>
        <v/>
      </c>
      <c r="E167" s="31"/>
      <c r="F167" s="32"/>
      <c r="G167" s="32"/>
      <c r="H167" s="32"/>
      <c r="I167" s="33"/>
      <c r="J167" s="34" t="str">
        <f t="shared" si="10"/>
        <v/>
      </c>
      <c r="K167" s="15"/>
      <c r="L167" s="32"/>
      <c r="M167" s="32"/>
      <c r="N167" s="32"/>
      <c r="O167" s="33"/>
      <c r="P167" s="34" t="str">
        <f t="shared" si="11"/>
        <v/>
      </c>
      <c r="Q167" s="15"/>
      <c r="R167" s="32"/>
      <c r="S167" s="32"/>
      <c r="T167" s="32"/>
      <c r="U167" s="33"/>
      <c r="V167" s="34" t="str">
        <f t="shared" si="12"/>
        <v/>
      </c>
      <c r="W167" s="15"/>
      <c r="X167" s="32"/>
      <c r="Y167" s="32"/>
      <c r="Z167" s="32"/>
      <c r="AA167" s="33"/>
      <c r="AB167" s="34" t="str">
        <f t="shared" si="13"/>
        <v/>
      </c>
      <c r="AC167" s="15"/>
      <c r="AD167" s="32"/>
      <c r="AE167" s="32"/>
      <c r="AF167" s="32"/>
      <c r="AG167" s="33"/>
      <c r="AH167" s="34" t="str">
        <f t="shared" si="14"/>
        <v/>
      </c>
      <c r="AI167" s="15"/>
    </row>
    <row r="168" spans="1:35" ht="15" customHeight="1" x14ac:dyDescent="0.25">
      <c r="A168" s="10" t="str">
        <f>IFERROR(IF(A167=Onderwerpen!$C$23+19,"",A167+1),"")</f>
        <v/>
      </c>
      <c r="B168" s="10" t="str">
        <f>IF(C168&lt;=Onderwerpen!$C$4,Onderwerpen!$A$4,IF(C168&lt;=Onderwerpen!$C$5,Onderwerpen!$A$5,IF(C168&lt;=Onderwerpen!$C$6,Onderwerpen!$A$6,IF(C168&lt;=Onderwerpen!$C$7,Onderwerpen!$A$7,IF(C168&lt;=Onderwerpen!$C$8,Onderwerpen!$A$8,IF(C168&lt;=Onderwerpen!$C$9,Onderwerpen!$A$9,IF(C168&lt;=Onderwerpen!C$10,Onderwerpen!$A$10,IF(C168&lt;=Onderwerpen!C$11,Onderwerpen!$A$11,IF(C168&lt;=Onderwerpen!C$12,Onderwerpen!$A$12,IF(C168&lt;=Onderwerpen!C$13,Onderwerpen!$A$13,IF(C168&lt;=Onderwerpen!$C$14,Onderwerpen!$A$14,IF(C168&lt;=Onderwerpen!$C$15,Onderwerpen!$A$15,IF(C168&lt;=Onderwerpen!$C$16,Onderwerpen!$A$16,IF(C168&lt;=Onderwerpen!$C$17,Onderwerpen!$A$17,IF(C168&lt;=Onderwerpen!$C$18,Onderwerpen!$A$18,IF(C168&lt;=Onderwerpen!$C$19,Onderwerpen!$A$19,IF(C168&lt;=Onderwerpen!$C$20,Onderwerpen!$A$20,IF(C168&lt;=Onderwerpen!$C$21,Onderwerpen!$A$21,IF(C168&lt;=Onderwerpen!$C$22,Onderwerpen!$A$22,IF(C168&lt;=Onderwerpen!$C$23,Onderwerpen!$A$22,""))))))))))))))))))))</f>
        <v/>
      </c>
      <c r="C168" s="29" t="str">
        <f>IF(Onderwerpen!$B$4+1=A168,Onderwerpen!$A$5,IF(SUM(Onderwerpen!$B$4:$B$5)+2=A168,Onderwerpen!$A$6,IF(SUM(Onderwerpen!$B$4:$B$6)+3=A168,Onderwerpen!$A$7,IF(SUM(Onderwerpen!$B$4:$B$7)+4=A168,Onderwerpen!$A$8,IF(SUM(Onderwerpen!$B$4:$B$8)+5=A168,Onderwerpen!$A$9,IF(SUM(Onderwerpen!$B$4:$B$9)+6=A168,Onderwerpen!$A$10,IF(SUM(Onderwerpen!$B$4:$B$10)+7=A168,Onderwerpen!$A$11,IF(SUM(Onderwerpen!$B$4:$B$11)+8=A168,Onderwerpen!$A$12,IF(SUM(Onderwerpen!$B$4:$B$12)+9=A168,Onderwerpen!$A$13,IF(SUM(Onderwerpen!$B$4:$B$13)+10=A168,Onderwerpen!$A$14,IF(SUM(Onderwerpen!$B$4:$B$14)+11=A168,Onderwerpen!$A$15,IF(SUM(Onderwerpen!$B$4:$B$15)+12=A168,Onderwerpen!$A$16,IF(SUM(Onderwerpen!$B$4:$B$16)+13=A168,Onderwerpen!$A$17,IF(SUM(Onderwerpen!$B$4:$B$17)+14=A168,Onderwerpen!$A$18,IF(SUM(Onderwerpen!$B$4:$B$18)+15=A168,Onderwerpen!$A$19,IF(SUM(Onderwerpen!$B$4:$B$19)+16=A168,Onderwerpen!$A$20,IF(SUM(Onderwerpen!$B$4:$B$20)+17=A168,Onderwerpen!$A$21,IF(SUM(Onderwerpen!$B$4:$B$21)+18=A168,Onderwerpen!$A$22,IF(SUM(Onderwerpen!$B$4:$B$22)+19=A168,Onderwerpen!$A$23,IFERROR((IF(A168&lt;Onderwerpen!$D$4,A168,IF(AND(A168&gt;Onderwerpen!$D$4,A168&lt;Onderwerpen!$D$5),A168-1,IF(AND(A168&gt;Onderwerpen!$D$5,A168&lt;Onderwerpen!$D$6),A168-2,IF(AND(A168&gt;Onderwerpen!$D$6,A168&lt;Onderwerpen!$D$7),A168-3,IF(AND(A168&gt;Onderwerpen!$D$7,A168&lt;Onderwerpen!$D$8),A168-4,IF(AND(A168&gt;Onderwerpen!$D$8,A168&lt;Onderwerpen!$D$9),A168-5,IF(AND(A168&gt;Onderwerpen!$D$9,A168&lt;Onderwerpen!$D$10),A168-6,IF(AND(A168&gt;Onderwerpen!$D$10,A168&lt;Onderwerpen!$D$11),A168-7,IF(AND(A168&gt;Onderwerpen!$D$11,A168&lt;Onderwerpen!$D$12),A168-8,IF(AND(A168&gt;Onderwerpen!$D$12,A168&lt;Onderwerpen!$D$13),A168-9,IF(AND(A168&gt;Onderwerpen!$D$13,A168&lt;Onderwerpen!$D$14),A168-10,IF(AND(A168&gt;Onderwerpen!$D$14,A168&lt;Onderwerpen!$D$15),A168-11,IF(AND(A168&gt;Onderwerpen!$D$15,A168&lt;Onderwerpen!$D$16),A168-12,IF(AND(A168&gt;Onderwerpen!$D$16,A168&lt;Onderwerpen!$D$17),A168-13,IF(AND(A168&gt;Onderwerpen!$D$17,A168&lt;Onderwerpen!$D$18),A168-14,IF(AND(A168&gt;Onderwerpen!$D$18,A168&lt;Onderwerpen!$D$19),A168-15,IF(AND(A168&gt;Onderwerpen!$D$19,A168&lt;Onderwerpen!$D$20),A168-16,IF(AND(A168&gt;Onderwerpen!$D$20,A168&lt;Onderwerpen!$D$21),A168-17,IF(AND(A168&gt;Onderwerpen!$D$21,A168&lt;Onderwerpen!$D$22),A168-18,IF(A168&gt;Onderwerpen!$D$22,A168-19,"X"))))))))))))))))))))),""))))))))))))))))))))</f>
        <v/>
      </c>
      <c r="D168" s="30" t="str">
        <f>IF(B168="",""&amp;C168,LEFT(B168,FIND(" ",B168)-1)&amp;"."&amp;COUNTIF($B$8:B168,B168))</f>
        <v/>
      </c>
      <c r="E168" s="31"/>
      <c r="F168" s="32"/>
      <c r="G168" s="32"/>
      <c r="H168" s="32"/>
      <c r="I168" s="33"/>
      <c r="J168" s="34" t="str">
        <f t="shared" si="10"/>
        <v/>
      </c>
      <c r="K168" s="15"/>
      <c r="L168" s="32"/>
      <c r="M168" s="32"/>
      <c r="N168" s="32"/>
      <c r="O168" s="33"/>
      <c r="P168" s="34" t="str">
        <f t="shared" si="11"/>
        <v/>
      </c>
      <c r="Q168" s="15"/>
      <c r="R168" s="32"/>
      <c r="S168" s="32"/>
      <c r="T168" s="32"/>
      <c r="U168" s="33"/>
      <c r="V168" s="34" t="str">
        <f t="shared" si="12"/>
        <v/>
      </c>
      <c r="W168" s="15"/>
      <c r="X168" s="32"/>
      <c r="Y168" s="32"/>
      <c r="Z168" s="32"/>
      <c r="AA168" s="33"/>
      <c r="AB168" s="34" t="str">
        <f t="shared" si="13"/>
        <v/>
      </c>
      <c r="AC168" s="15"/>
      <c r="AD168" s="32"/>
      <c r="AE168" s="32"/>
      <c r="AF168" s="32"/>
      <c r="AG168" s="33"/>
      <c r="AH168" s="34" t="str">
        <f t="shared" si="14"/>
        <v/>
      </c>
      <c r="AI168" s="15"/>
    </row>
    <row r="169" spans="1:35" ht="15" customHeight="1" x14ac:dyDescent="0.25">
      <c r="A169" s="10" t="str">
        <f>IFERROR(IF(A168=Onderwerpen!$C$23+19,"",A168+1),"")</f>
        <v/>
      </c>
      <c r="B169" s="10" t="str">
        <f>IF(C169&lt;=Onderwerpen!$C$4,Onderwerpen!$A$4,IF(C169&lt;=Onderwerpen!$C$5,Onderwerpen!$A$5,IF(C169&lt;=Onderwerpen!$C$6,Onderwerpen!$A$6,IF(C169&lt;=Onderwerpen!$C$7,Onderwerpen!$A$7,IF(C169&lt;=Onderwerpen!$C$8,Onderwerpen!$A$8,IF(C169&lt;=Onderwerpen!$C$9,Onderwerpen!$A$9,IF(C169&lt;=Onderwerpen!C$10,Onderwerpen!$A$10,IF(C169&lt;=Onderwerpen!C$11,Onderwerpen!$A$11,IF(C169&lt;=Onderwerpen!C$12,Onderwerpen!$A$12,IF(C169&lt;=Onderwerpen!C$13,Onderwerpen!$A$13,IF(C169&lt;=Onderwerpen!$C$14,Onderwerpen!$A$14,IF(C169&lt;=Onderwerpen!$C$15,Onderwerpen!$A$15,IF(C169&lt;=Onderwerpen!$C$16,Onderwerpen!$A$16,IF(C169&lt;=Onderwerpen!$C$17,Onderwerpen!$A$17,IF(C169&lt;=Onderwerpen!$C$18,Onderwerpen!$A$18,IF(C169&lt;=Onderwerpen!$C$19,Onderwerpen!$A$19,IF(C169&lt;=Onderwerpen!$C$20,Onderwerpen!$A$20,IF(C169&lt;=Onderwerpen!$C$21,Onderwerpen!$A$21,IF(C169&lt;=Onderwerpen!$C$22,Onderwerpen!$A$22,IF(C169&lt;=Onderwerpen!$C$23,Onderwerpen!$A$22,""))))))))))))))))))))</f>
        <v/>
      </c>
      <c r="C169" s="29" t="str">
        <f>IF(Onderwerpen!$B$4+1=A169,Onderwerpen!$A$5,IF(SUM(Onderwerpen!$B$4:$B$5)+2=A169,Onderwerpen!$A$6,IF(SUM(Onderwerpen!$B$4:$B$6)+3=A169,Onderwerpen!$A$7,IF(SUM(Onderwerpen!$B$4:$B$7)+4=A169,Onderwerpen!$A$8,IF(SUM(Onderwerpen!$B$4:$B$8)+5=A169,Onderwerpen!$A$9,IF(SUM(Onderwerpen!$B$4:$B$9)+6=A169,Onderwerpen!$A$10,IF(SUM(Onderwerpen!$B$4:$B$10)+7=A169,Onderwerpen!$A$11,IF(SUM(Onderwerpen!$B$4:$B$11)+8=A169,Onderwerpen!$A$12,IF(SUM(Onderwerpen!$B$4:$B$12)+9=A169,Onderwerpen!$A$13,IF(SUM(Onderwerpen!$B$4:$B$13)+10=A169,Onderwerpen!$A$14,IF(SUM(Onderwerpen!$B$4:$B$14)+11=A169,Onderwerpen!$A$15,IF(SUM(Onderwerpen!$B$4:$B$15)+12=A169,Onderwerpen!$A$16,IF(SUM(Onderwerpen!$B$4:$B$16)+13=A169,Onderwerpen!$A$17,IF(SUM(Onderwerpen!$B$4:$B$17)+14=A169,Onderwerpen!$A$18,IF(SUM(Onderwerpen!$B$4:$B$18)+15=A169,Onderwerpen!$A$19,IF(SUM(Onderwerpen!$B$4:$B$19)+16=A169,Onderwerpen!$A$20,IF(SUM(Onderwerpen!$B$4:$B$20)+17=A169,Onderwerpen!$A$21,IF(SUM(Onderwerpen!$B$4:$B$21)+18=A169,Onderwerpen!$A$22,IF(SUM(Onderwerpen!$B$4:$B$22)+19=A169,Onderwerpen!$A$23,IFERROR((IF(A169&lt;Onderwerpen!$D$4,A169,IF(AND(A169&gt;Onderwerpen!$D$4,A169&lt;Onderwerpen!$D$5),A169-1,IF(AND(A169&gt;Onderwerpen!$D$5,A169&lt;Onderwerpen!$D$6),A169-2,IF(AND(A169&gt;Onderwerpen!$D$6,A169&lt;Onderwerpen!$D$7),A169-3,IF(AND(A169&gt;Onderwerpen!$D$7,A169&lt;Onderwerpen!$D$8),A169-4,IF(AND(A169&gt;Onderwerpen!$D$8,A169&lt;Onderwerpen!$D$9),A169-5,IF(AND(A169&gt;Onderwerpen!$D$9,A169&lt;Onderwerpen!$D$10),A169-6,IF(AND(A169&gt;Onderwerpen!$D$10,A169&lt;Onderwerpen!$D$11),A169-7,IF(AND(A169&gt;Onderwerpen!$D$11,A169&lt;Onderwerpen!$D$12),A169-8,IF(AND(A169&gt;Onderwerpen!$D$12,A169&lt;Onderwerpen!$D$13),A169-9,IF(AND(A169&gt;Onderwerpen!$D$13,A169&lt;Onderwerpen!$D$14),A169-10,IF(AND(A169&gt;Onderwerpen!$D$14,A169&lt;Onderwerpen!$D$15),A169-11,IF(AND(A169&gt;Onderwerpen!$D$15,A169&lt;Onderwerpen!$D$16),A169-12,IF(AND(A169&gt;Onderwerpen!$D$16,A169&lt;Onderwerpen!$D$17),A169-13,IF(AND(A169&gt;Onderwerpen!$D$17,A169&lt;Onderwerpen!$D$18),A169-14,IF(AND(A169&gt;Onderwerpen!$D$18,A169&lt;Onderwerpen!$D$19),A169-15,IF(AND(A169&gt;Onderwerpen!$D$19,A169&lt;Onderwerpen!$D$20),A169-16,IF(AND(A169&gt;Onderwerpen!$D$20,A169&lt;Onderwerpen!$D$21),A169-17,IF(AND(A169&gt;Onderwerpen!$D$21,A169&lt;Onderwerpen!$D$22),A169-18,IF(A169&gt;Onderwerpen!$D$22,A169-19,"X"))))))))))))))))))))),""))))))))))))))))))))</f>
        <v/>
      </c>
      <c r="D169" s="30" t="str">
        <f>IF(B169="",""&amp;C169,LEFT(B169,FIND(" ",B169)-1)&amp;"."&amp;COUNTIF($B$8:B169,B169))</f>
        <v/>
      </c>
      <c r="E169" s="31"/>
      <c r="F169" s="32"/>
      <c r="G169" s="32"/>
      <c r="H169" s="32"/>
      <c r="I169" s="33"/>
      <c r="J169" s="34" t="str">
        <f t="shared" si="10"/>
        <v/>
      </c>
      <c r="K169" s="15"/>
      <c r="L169" s="32"/>
      <c r="M169" s="32"/>
      <c r="N169" s="32"/>
      <c r="O169" s="33"/>
      <c r="P169" s="34" t="str">
        <f t="shared" si="11"/>
        <v/>
      </c>
      <c r="Q169" s="15"/>
      <c r="R169" s="32"/>
      <c r="S169" s="32"/>
      <c r="T169" s="32"/>
      <c r="U169" s="33"/>
      <c r="V169" s="34" t="str">
        <f t="shared" si="12"/>
        <v/>
      </c>
      <c r="W169" s="15"/>
      <c r="X169" s="32"/>
      <c r="Y169" s="32"/>
      <c r="Z169" s="32"/>
      <c r="AA169" s="33"/>
      <c r="AB169" s="34" t="str">
        <f t="shared" si="13"/>
        <v/>
      </c>
      <c r="AC169" s="15"/>
      <c r="AD169" s="32"/>
      <c r="AE169" s="32"/>
      <c r="AF169" s="32"/>
      <c r="AG169" s="33"/>
      <c r="AH169" s="34" t="str">
        <f t="shared" si="14"/>
        <v/>
      </c>
      <c r="AI169" s="15"/>
    </row>
    <row r="170" spans="1:35" ht="15" customHeight="1" x14ac:dyDescent="0.25">
      <c r="A170" s="10" t="str">
        <f>IFERROR(IF(A169=Onderwerpen!$C$23+19,"",A169+1),"")</f>
        <v/>
      </c>
      <c r="B170" s="10" t="str">
        <f>IF(C170&lt;=Onderwerpen!$C$4,Onderwerpen!$A$4,IF(C170&lt;=Onderwerpen!$C$5,Onderwerpen!$A$5,IF(C170&lt;=Onderwerpen!$C$6,Onderwerpen!$A$6,IF(C170&lt;=Onderwerpen!$C$7,Onderwerpen!$A$7,IF(C170&lt;=Onderwerpen!$C$8,Onderwerpen!$A$8,IF(C170&lt;=Onderwerpen!$C$9,Onderwerpen!$A$9,IF(C170&lt;=Onderwerpen!C$10,Onderwerpen!$A$10,IF(C170&lt;=Onderwerpen!C$11,Onderwerpen!$A$11,IF(C170&lt;=Onderwerpen!C$12,Onderwerpen!$A$12,IF(C170&lt;=Onderwerpen!C$13,Onderwerpen!$A$13,IF(C170&lt;=Onderwerpen!$C$14,Onderwerpen!$A$14,IF(C170&lt;=Onderwerpen!$C$15,Onderwerpen!$A$15,IF(C170&lt;=Onderwerpen!$C$16,Onderwerpen!$A$16,IF(C170&lt;=Onderwerpen!$C$17,Onderwerpen!$A$17,IF(C170&lt;=Onderwerpen!$C$18,Onderwerpen!$A$18,IF(C170&lt;=Onderwerpen!$C$19,Onderwerpen!$A$19,IF(C170&lt;=Onderwerpen!$C$20,Onderwerpen!$A$20,IF(C170&lt;=Onderwerpen!$C$21,Onderwerpen!$A$21,IF(C170&lt;=Onderwerpen!$C$22,Onderwerpen!$A$22,IF(C170&lt;=Onderwerpen!$C$23,Onderwerpen!$A$22,""))))))))))))))))))))</f>
        <v/>
      </c>
      <c r="C170" s="29" t="str">
        <f>IF(Onderwerpen!$B$4+1=A170,Onderwerpen!$A$5,IF(SUM(Onderwerpen!$B$4:$B$5)+2=A170,Onderwerpen!$A$6,IF(SUM(Onderwerpen!$B$4:$B$6)+3=A170,Onderwerpen!$A$7,IF(SUM(Onderwerpen!$B$4:$B$7)+4=A170,Onderwerpen!$A$8,IF(SUM(Onderwerpen!$B$4:$B$8)+5=A170,Onderwerpen!$A$9,IF(SUM(Onderwerpen!$B$4:$B$9)+6=A170,Onderwerpen!$A$10,IF(SUM(Onderwerpen!$B$4:$B$10)+7=A170,Onderwerpen!$A$11,IF(SUM(Onderwerpen!$B$4:$B$11)+8=A170,Onderwerpen!$A$12,IF(SUM(Onderwerpen!$B$4:$B$12)+9=A170,Onderwerpen!$A$13,IF(SUM(Onderwerpen!$B$4:$B$13)+10=A170,Onderwerpen!$A$14,IF(SUM(Onderwerpen!$B$4:$B$14)+11=A170,Onderwerpen!$A$15,IF(SUM(Onderwerpen!$B$4:$B$15)+12=A170,Onderwerpen!$A$16,IF(SUM(Onderwerpen!$B$4:$B$16)+13=A170,Onderwerpen!$A$17,IF(SUM(Onderwerpen!$B$4:$B$17)+14=A170,Onderwerpen!$A$18,IF(SUM(Onderwerpen!$B$4:$B$18)+15=A170,Onderwerpen!$A$19,IF(SUM(Onderwerpen!$B$4:$B$19)+16=A170,Onderwerpen!$A$20,IF(SUM(Onderwerpen!$B$4:$B$20)+17=A170,Onderwerpen!$A$21,IF(SUM(Onderwerpen!$B$4:$B$21)+18=A170,Onderwerpen!$A$22,IF(SUM(Onderwerpen!$B$4:$B$22)+19=A170,Onderwerpen!$A$23,IFERROR((IF(A170&lt;Onderwerpen!$D$4,A170,IF(AND(A170&gt;Onderwerpen!$D$4,A170&lt;Onderwerpen!$D$5),A170-1,IF(AND(A170&gt;Onderwerpen!$D$5,A170&lt;Onderwerpen!$D$6),A170-2,IF(AND(A170&gt;Onderwerpen!$D$6,A170&lt;Onderwerpen!$D$7),A170-3,IF(AND(A170&gt;Onderwerpen!$D$7,A170&lt;Onderwerpen!$D$8),A170-4,IF(AND(A170&gt;Onderwerpen!$D$8,A170&lt;Onderwerpen!$D$9),A170-5,IF(AND(A170&gt;Onderwerpen!$D$9,A170&lt;Onderwerpen!$D$10),A170-6,IF(AND(A170&gt;Onderwerpen!$D$10,A170&lt;Onderwerpen!$D$11),A170-7,IF(AND(A170&gt;Onderwerpen!$D$11,A170&lt;Onderwerpen!$D$12),A170-8,IF(AND(A170&gt;Onderwerpen!$D$12,A170&lt;Onderwerpen!$D$13),A170-9,IF(AND(A170&gt;Onderwerpen!$D$13,A170&lt;Onderwerpen!$D$14),A170-10,IF(AND(A170&gt;Onderwerpen!$D$14,A170&lt;Onderwerpen!$D$15),A170-11,IF(AND(A170&gt;Onderwerpen!$D$15,A170&lt;Onderwerpen!$D$16),A170-12,IF(AND(A170&gt;Onderwerpen!$D$16,A170&lt;Onderwerpen!$D$17),A170-13,IF(AND(A170&gt;Onderwerpen!$D$17,A170&lt;Onderwerpen!$D$18),A170-14,IF(AND(A170&gt;Onderwerpen!$D$18,A170&lt;Onderwerpen!$D$19),A170-15,IF(AND(A170&gt;Onderwerpen!$D$19,A170&lt;Onderwerpen!$D$20),A170-16,IF(AND(A170&gt;Onderwerpen!$D$20,A170&lt;Onderwerpen!$D$21),A170-17,IF(AND(A170&gt;Onderwerpen!$D$21,A170&lt;Onderwerpen!$D$22),A170-18,IF(A170&gt;Onderwerpen!$D$22,A170-19,"X"))))))))))))))))))))),""))))))))))))))))))))</f>
        <v/>
      </c>
      <c r="D170" s="30" t="str">
        <f>IF(B170="",""&amp;C170,LEFT(B170,FIND(" ",B170)-1)&amp;"."&amp;COUNTIF($B$8:B170,B170))</f>
        <v/>
      </c>
      <c r="E170" s="31"/>
      <c r="F170" s="32"/>
      <c r="G170" s="32"/>
      <c r="H170" s="32"/>
      <c r="I170" s="33"/>
      <c r="J170" s="34" t="str">
        <f t="shared" si="10"/>
        <v/>
      </c>
      <c r="K170" s="15"/>
      <c r="L170" s="32"/>
      <c r="M170" s="32"/>
      <c r="N170" s="32"/>
      <c r="O170" s="33"/>
      <c r="P170" s="34" t="str">
        <f t="shared" si="11"/>
        <v/>
      </c>
      <c r="Q170" s="15"/>
      <c r="R170" s="32"/>
      <c r="S170" s="32"/>
      <c r="T170" s="32"/>
      <c r="U170" s="33"/>
      <c r="V170" s="34" t="str">
        <f t="shared" si="12"/>
        <v/>
      </c>
      <c r="W170" s="15"/>
      <c r="X170" s="32"/>
      <c r="Y170" s="32"/>
      <c r="Z170" s="32"/>
      <c r="AA170" s="33"/>
      <c r="AB170" s="34" t="str">
        <f t="shared" si="13"/>
        <v/>
      </c>
      <c r="AC170" s="15"/>
      <c r="AD170" s="32"/>
      <c r="AE170" s="32"/>
      <c r="AF170" s="32"/>
      <c r="AG170" s="33"/>
      <c r="AH170" s="34" t="str">
        <f t="shared" si="14"/>
        <v/>
      </c>
      <c r="AI170" s="15"/>
    </row>
    <row r="171" spans="1:35" ht="15" customHeight="1" x14ac:dyDescent="0.25">
      <c r="A171" s="10" t="str">
        <f>IFERROR(IF(A170=Onderwerpen!$C$23+19,"",A170+1),"")</f>
        <v/>
      </c>
      <c r="B171" s="10" t="str">
        <f>IF(C171&lt;=Onderwerpen!$C$4,Onderwerpen!$A$4,IF(C171&lt;=Onderwerpen!$C$5,Onderwerpen!$A$5,IF(C171&lt;=Onderwerpen!$C$6,Onderwerpen!$A$6,IF(C171&lt;=Onderwerpen!$C$7,Onderwerpen!$A$7,IF(C171&lt;=Onderwerpen!$C$8,Onderwerpen!$A$8,IF(C171&lt;=Onderwerpen!$C$9,Onderwerpen!$A$9,IF(C171&lt;=Onderwerpen!C$10,Onderwerpen!$A$10,IF(C171&lt;=Onderwerpen!C$11,Onderwerpen!$A$11,IF(C171&lt;=Onderwerpen!C$12,Onderwerpen!$A$12,IF(C171&lt;=Onderwerpen!C$13,Onderwerpen!$A$13,IF(C171&lt;=Onderwerpen!$C$14,Onderwerpen!$A$14,IF(C171&lt;=Onderwerpen!$C$15,Onderwerpen!$A$15,IF(C171&lt;=Onderwerpen!$C$16,Onderwerpen!$A$16,IF(C171&lt;=Onderwerpen!$C$17,Onderwerpen!$A$17,IF(C171&lt;=Onderwerpen!$C$18,Onderwerpen!$A$18,IF(C171&lt;=Onderwerpen!$C$19,Onderwerpen!$A$19,IF(C171&lt;=Onderwerpen!$C$20,Onderwerpen!$A$20,IF(C171&lt;=Onderwerpen!$C$21,Onderwerpen!$A$21,IF(C171&lt;=Onderwerpen!$C$22,Onderwerpen!$A$22,IF(C171&lt;=Onderwerpen!$C$23,Onderwerpen!$A$22,""))))))))))))))))))))</f>
        <v/>
      </c>
      <c r="C171" s="29" t="str">
        <f>IF(Onderwerpen!$B$4+1=A171,Onderwerpen!$A$5,IF(SUM(Onderwerpen!$B$4:$B$5)+2=A171,Onderwerpen!$A$6,IF(SUM(Onderwerpen!$B$4:$B$6)+3=A171,Onderwerpen!$A$7,IF(SUM(Onderwerpen!$B$4:$B$7)+4=A171,Onderwerpen!$A$8,IF(SUM(Onderwerpen!$B$4:$B$8)+5=A171,Onderwerpen!$A$9,IF(SUM(Onderwerpen!$B$4:$B$9)+6=A171,Onderwerpen!$A$10,IF(SUM(Onderwerpen!$B$4:$B$10)+7=A171,Onderwerpen!$A$11,IF(SUM(Onderwerpen!$B$4:$B$11)+8=A171,Onderwerpen!$A$12,IF(SUM(Onderwerpen!$B$4:$B$12)+9=A171,Onderwerpen!$A$13,IF(SUM(Onderwerpen!$B$4:$B$13)+10=A171,Onderwerpen!$A$14,IF(SUM(Onderwerpen!$B$4:$B$14)+11=A171,Onderwerpen!$A$15,IF(SUM(Onderwerpen!$B$4:$B$15)+12=A171,Onderwerpen!$A$16,IF(SUM(Onderwerpen!$B$4:$B$16)+13=A171,Onderwerpen!$A$17,IF(SUM(Onderwerpen!$B$4:$B$17)+14=A171,Onderwerpen!$A$18,IF(SUM(Onderwerpen!$B$4:$B$18)+15=A171,Onderwerpen!$A$19,IF(SUM(Onderwerpen!$B$4:$B$19)+16=A171,Onderwerpen!$A$20,IF(SUM(Onderwerpen!$B$4:$B$20)+17=A171,Onderwerpen!$A$21,IF(SUM(Onderwerpen!$B$4:$B$21)+18=A171,Onderwerpen!$A$22,IF(SUM(Onderwerpen!$B$4:$B$22)+19=A171,Onderwerpen!$A$23,IFERROR((IF(A171&lt;Onderwerpen!$D$4,A171,IF(AND(A171&gt;Onderwerpen!$D$4,A171&lt;Onderwerpen!$D$5),A171-1,IF(AND(A171&gt;Onderwerpen!$D$5,A171&lt;Onderwerpen!$D$6),A171-2,IF(AND(A171&gt;Onderwerpen!$D$6,A171&lt;Onderwerpen!$D$7),A171-3,IF(AND(A171&gt;Onderwerpen!$D$7,A171&lt;Onderwerpen!$D$8),A171-4,IF(AND(A171&gt;Onderwerpen!$D$8,A171&lt;Onderwerpen!$D$9),A171-5,IF(AND(A171&gt;Onderwerpen!$D$9,A171&lt;Onderwerpen!$D$10),A171-6,IF(AND(A171&gt;Onderwerpen!$D$10,A171&lt;Onderwerpen!$D$11),A171-7,IF(AND(A171&gt;Onderwerpen!$D$11,A171&lt;Onderwerpen!$D$12),A171-8,IF(AND(A171&gt;Onderwerpen!$D$12,A171&lt;Onderwerpen!$D$13),A171-9,IF(AND(A171&gt;Onderwerpen!$D$13,A171&lt;Onderwerpen!$D$14),A171-10,IF(AND(A171&gt;Onderwerpen!$D$14,A171&lt;Onderwerpen!$D$15),A171-11,IF(AND(A171&gt;Onderwerpen!$D$15,A171&lt;Onderwerpen!$D$16),A171-12,IF(AND(A171&gt;Onderwerpen!$D$16,A171&lt;Onderwerpen!$D$17),A171-13,IF(AND(A171&gt;Onderwerpen!$D$17,A171&lt;Onderwerpen!$D$18),A171-14,IF(AND(A171&gt;Onderwerpen!$D$18,A171&lt;Onderwerpen!$D$19),A171-15,IF(AND(A171&gt;Onderwerpen!$D$19,A171&lt;Onderwerpen!$D$20),A171-16,IF(AND(A171&gt;Onderwerpen!$D$20,A171&lt;Onderwerpen!$D$21),A171-17,IF(AND(A171&gt;Onderwerpen!$D$21,A171&lt;Onderwerpen!$D$22),A171-18,IF(A171&gt;Onderwerpen!$D$22,A171-19,"X"))))))))))))))))))))),""))))))))))))))))))))</f>
        <v/>
      </c>
      <c r="D171" s="30" t="str">
        <f>IF(B171="",""&amp;C171,LEFT(B171,FIND(" ",B171)-1)&amp;"."&amp;COUNTIF($B$8:B171,B171))</f>
        <v/>
      </c>
      <c r="E171" s="31"/>
      <c r="F171" s="32"/>
      <c r="G171" s="32"/>
      <c r="H171" s="32"/>
      <c r="I171" s="33"/>
      <c r="J171" s="34" t="str">
        <f t="shared" si="10"/>
        <v/>
      </c>
      <c r="K171" s="15"/>
      <c r="L171" s="32"/>
      <c r="M171" s="32"/>
      <c r="N171" s="32"/>
      <c r="O171" s="33"/>
      <c r="P171" s="34" t="str">
        <f t="shared" si="11"/>
        <v/>
      </c>
      <c r="Q171" s="15"/>
      <c r="R171" s="32"/>
      <c r="S171" s="32"/>
      <c r="T171" s="32"/>
      <c r="U171" s="33"/>
      <c r="V171" s="34" t="str">
        <f t="shared" si="12"/>
        <v/>
      </c>
      <c r="W171" s="15"/>
      <c r="X171" s="32"/>
      <c r="Y171" s="32"/>
      <c r="Z171" s="32"/>
      <c r="AA171" s="33"/>
      <c r="AB171" s="34" t="str">
        <f t="shared" si="13"/>
        <v/>
      </c>
      <c r="AC171" s="15"/>
      <c r="AD171" s="32"/>
      <c r="AE171" s="32"/>
      <c r="AF171" s="32"/>
      <c r="AG171" s="33"/>
      <c r="AH171" s="34" t="str">
        <f t="shared" si="14"/>
        <v/>
      </c>
      <c r="AI171" s="15"/>
    </row>
    <row r="172" spans="1:35" ht="15" customHeight="1" x14ac:dyDescent="0.25">
      <c r="A172" s="10" t="str">
        <f>IFERROR(IF(A171=Onderwerpen!$C$23+19,"",A171+1),"")</f>
        <v/>
      </c>
      <c r="B172" s="10" t="str">
        <f>IF(C172&lt;=Onderwerpen!$C$4,Onderwerpen!$A$4,IF(C172&lt;=Onderwerpen!$C$5,Onderwerpen!$A$5,IF(C172&lt;=Onderwerpen!$C$6,Onderwerpen!$A$6,IF(C172&lt;=Onderwerpen!$C$7,Onderwerpen!$A$7,IF(C172&lt;=Onderwerpen!$C$8,Onderwerpen!$A$8,IF(C172&lt;=Onderwerpen!$C$9,Onderwerpen!$A$9,IF(C172&lt;=Onderwerpen!C$10,Onderwerpen!$A$10,IF(C172&lt;=Onderwerpen!C$11,Onderwerpen!$A$11,IF(C172&lt;=Onderwerpen!C$12,Onderwerpen!$A$12,IF(C172&lt;=Onderwerpen!C$13,Onderwerpen!$A$13,IF(C172&lt;=Onderwerpen!$C$14,Onderwerpen!$A$14,IF(C172&lt;=Onderwerpen!$C$15,Onderwerpen!$A$15,IF(C172&lt;=Onderwerpen!$C$16,Onderwerpen!$A$16,IF(C172&lt;=Onderwerpen!$C$17,Onderwerpen!$A$17,IF(C172&lt;=Onderwerpen!$C$18,Onderwerpen!$A$18,IF(C172&lt;=Onderwerpen!$C$19,Onderwerpen!$A$19,IF(C172&lt;=Onderwerpen!$C$20,Onderwerpen!$A$20,IF(C172&lt;=Onderwerpen!$C$21,Onderwerpen!$A$21,IF(C172&lt;=Onderwerpen!$C$22,Onderwerpen!$A$22,IF(C172&lt;=Onderwerpen!$C$23,Onderwerpen!$A$22,""))))))))))))))))))))</f>
        <v/>
      </c>
      <c r="C172" s="29" t="str">
        <f>IF(Onderwerpen!$B$4+1=A172,Onderwerpen!$A$5,IF(SUM(Onderwerpen!$B$4:$B$5)+2=A172,Onderwerpen!$A$6,IF(SUM(Onderwerpen!$B$4:$B$6)+3=A172,Onderwerpen!$A$7,IF(SUM(Onderwerpen!$B$4:$B$7)+4=A172,Onderwerpen!$A$8,IF(SUM(Onderwerpen!$B$4:$B$8)+5=A172,Onderwerpen!$A$9,IF(SUM(Onderwerpen!$B$4:$B$9)+6=A172,Onderwerpen!$A$10,IF(SUM(Onderwerpen!$B$4:$B$10)+7=A172,Onderwerpen!$A$11,IF(SUM(Onderwerpen!$B$4:$B$11)+8=A172,Onderwerpen!$A$12,IF(SUM(Onderwerpen!$B$4:$B$12)+9=A172,Onderwerpen!$A$13,IF(SUM(Onderwerpen!$B$4:$B$13)+10=A172,Onderwerpen!$A$14,IF(SUM(Onderwerpen!$B$4:$B$14)+11=A172,Onderwerpen!$A$15,IF(SUM(Onderwerpen!$B$4:$B$15)+12=A172,Onderwerpen!$A$16,IF(SUM(Onderwerpen!$B$4:$B$16)+13=A172,Onderwerpen!$A$17,IF(SUM(Onderwerpen!$B$4:$B$17)+14=A172,Onderwerpen!$A$18,IF(SUM(Onderwerpen!$B$4:$B$18)+15=A172,Onderwerpen!$A$19,IF(SUM(Onderwerpen!$B$4:$B$19)+16=A172,Onderwerpen!$A$20,IF(SUM(Onderwerpen!$B$4:$B$20)+17=A172,Onderwerpen!$A$21,IF(SUM(Onderwerpen!$B$4:$B$21)+18=A172,Onderwerpen!$A$22,IF(SUM(Onderwerpen!$B$4:$B$22)+19=A172,Onderwerpen!$A$23,IFERROR((IF(A172&lt;Onderwerpen!$D$4,A172,IF(AND(A172&gt;Onderwerpen!$D$4,A172&lt;Onderwerpen!$D$5),A172-1,IF(AND(A172&gt;Onderwerpen!$D$5,A172&lt;Onderwerpen!$D$6),A172-2,IF(AND(A172&gt;Onderwerpen!$D$6,A172&lt;Onderwerpen!$D$7),A172-3,IF(AND(A172&gt;Onderwerpen!$D$7,A172&lt;Onderwerpen!$D$8),A172-4,IF(AND(A172&gt;Onderwerpen!$D$8,A172&lt;Onderwerpen!$D$9),A172-5,IF(AND(A172&gt;Onderwerpen!$D$9,A172&lt;Onderwerpen!$D$10),A172-6,IF(AND(A172&gt;Onderwerpen!$D$10,A172&lt;Onderwerpen!$D$11),A172-7,IF(AND(A172&gt;Onderwerpen!$D$11,A172&lt;Onderwerpen!$D$12),A172-8,IF(AND(A172&gt;Onderwerpen!$D$12,A172&lt;Onderwerpen!$D$13),A172-9,IF(AND(A172&gt;Onderwerpen!$D$13,A172&lt;Onderwerpen!$D$14),A172-10,IF(AND(A172&gt;Onderwerpen!$D$14,A172&lt;Onderwerpen!$D$15),A172-11,IF(AND(A172&gt;Onderwerpen!$D$15,A172&lt;Onderwerpen!$D$16),A172-12,IF(AND(A172&gt;Onderwerpen!$D$16,A172&lt;Onderwerpen!$D$17),A172-13,IF(AND(A172&gt;Onderwerpen!$D$17,A172&lt;Onderwerpen!$D$18),A172-14,IF(AND(A172&gt;Onderwerpen!$D$18,A172&lt;Onderwerpen!$D$19),A172-15,IF(AND(A172&gt;Onderwerpen!$D$19,A172&lt;Onderwerpen!$D$20),A172-16,IF(AND(A172&gt;Onderwerpen!$D$20,A172&lt;Onderwerpen!$D$21),A172-17,IF(AND(A172&gt;Onderwerpen!$D$21,A172&lt;Onderwerpen!$D$22),A172-18,IF(A172&gt;Onderwerpen!$D$22,A172-19,"X"))))))))))))))))))))),""))))))))))))))))))))</f>
        <v/>
      </c>
      <c r="D172" s="30" t="str">
        <f>IF(B172="",""&amp;C172,LEFT(B172,FIND(" ",B172)-1)&amp;"."&amp;COUNTIF($B$8:B172,B172))</f>
        <v/>
      </c>
      <c r="E172" s="31"/>
      <c r="F172" s="32"/>
      <c r="G172" s="32"/>
      <c r="H172" s="32"/>
      <c r="I172" s="33"/>
      <c r="J172" s="34" t="str">
        <f t="shared" si="10"/>
        <v/>
      </c>
      <c r="K172" s="15"/>
      <c r="L172" s="32"/>
      <c r="M172" s="32"/>
      <c r="N172" s="32"/>
      <c r="O172" s="33"/>
      <c r="P172" s="34" t="str">
        <f t="shared" si="11"/>
        <v/>
      </c>
      <c r="Q172" s="15"/>
      <c r="R172" s="32"/>
      <c r="S172" s="32"/>
      <c r="T172" s="32"/>
      <c r="U172" s="33"/>
      <c r="V172" s="34" t="str">
        <f t="shared" si="12"/>
        <v/>
      </c>
      <c r="W172" s="15"/>
      <c r="X172" s="32"/>
      <c r="Y172" s="32"/>
      <c r="Z172" s="32"/>
      <c r="AA172" s="33"/>
      <c r="AB172" s="34" t="str">
        <f t="shared" si="13"/>
        <v/>
      </c>
      <c r="AC172" s="15"/>
      <c r="AD172" s="32"/>
      <c r="AE172" s="32"/>
      <c r="AF172" s="32"/>
      <c r="AG172" s="33"/>
      <c r="AH172" s="34" t="str">
        <f t="shared" si="14"/>
        <v/>
      </c>
      <c r="AI172" s="15"/>
    </row>
    <row r="173" spans="1:35" ht="15" customHeight="1" x14ac:dyDescent="0.25">
      <c r="A173" s="10" t="str">
        <f>IFERROR(IF(A172=Onderwerpen!$C$23+19,"",A172+1),"")</f>
        <v/>
      </c>
      <c r="B173" s="10" t="str">
        <f>IF(C173&lt;=Onderwerpen!$C$4,Onderwerpen!$A$4,IF(C173&lt;=Onderwerpen!$C$5,Onderwerpen!$A$5,IF(C173&lt;=Onderwerpen!$C$6,Onderwerpen!$A$6,IF(C173&lt;=Onderwerpen!$C$7,Onderwerpen!$A$7,IF(C173&lt;=Onderwerpen!$C$8,Onderwerpen!$A$8,IF(C173&lt;=Onderwerpen!$C$9,Onderwerpen!$A$9,IF(C173&lt;=Onderwerpen!C$10,Onderwerpen!$A$10,IF(C173&lt;=Onderwerpen!C$11,Onderwerpen!$A$11,IF(C173&lt;=Onderwerpen!C$12,Onderwerpen!$A$12,IF(C173&lt;=Onderwerpen!C$13,Onderwerpen!$A$13,IF(C173&lt;=Onderwerpen!$C$14,Onderwerpen!$A$14,IF(C173&lt;=Onderwerpen!$C$15,Onderwerpen!$A$15,IF(C173&lt;=Onderwerpen!$C$16,Onderwerpen!$A$16,IF(C173&lt;=Onderwerpen!$C$17,Onderwerpen!$A$17,IF(C173&lt;=Onderwerpen!$C$18,Onderwerpen!$A$18,IF(C173&lt;=Onderwerpen!$C$19,Onderwerpen!$A$19,IF(C173&lt;=Onderwerpen!$C$20,Onderwerpen!$A$20,IF(C173&lt;=Onderwerpen!$C$21,Onderwerpen!$A$21,IF(C173&lt;=Onderwerpen!$C$22,Onderwerpen!$A$22,IF(C173&lt;=Onderwerpen!$C$23,Onderwerpen!$A$22,""))))))))))))))))))))</f>
        <v/>
      </c>
      <c r="C173" s="29" t="str">
        <f>IF(Onderwerpen!$B$4+1=A173,Onderwerpen!$A$5,IF(SUM(Onderwerpen!$B$4:$B$5)+2=A173,Onderwerpen!$A$6,IF(SUM(Onderwerpen!$B$4:$B$6)+3=A173,Onderwerpen!$A$7,IF(SUM(Onderwerpen!$B$4:$B$7)+4=A173,Onderwerpen!$A$8,IF(SUM(Onderwerpen!$B$4:$B$8)+5=A173,Onderwerpen!$A$9,IF(SUM(Onderwerpen!$B$4:$B$9)+6=A173,Onderwerpen!$A$10,IF(SUM(Onderwerpen!$B$4:$B$10)+7=A173,Onderwerpen!$A$11,IF(SUM(Onderwerpen!$B$4:$B$11)+8=A173,Onderwerpen!$A$12,IF(SUM(Onderwerpen!$B$4:$B$12)+9=A173,Onderwerpen!$A$13,IF(SUM(Onderwerpen!$B$4:$B$13)+10=A173,Onderwerpen!$A$14,IF(SUM(Onderwerpen!$B$4:$B$14)+11=A173,Onderwerpen!$A$15,IF(SUM(Onderwerpen!$B$4:$B$15)+12=A173,Onderwerpen!$A$16,IF(SUM(Onderwerpen!$B$4:$B$16)+13=A173,Onderwerpen!$A$17,IF(SUM(Onderwerpen!$B$4:$B$17)+14=A173,Onderwerpen!$A$18,IF(SUM(Onderwerpen!$B$4:$B$18)+15=A173,Onderwerpen!$A$19,IF(SUM(Onderwerpen!$B$4:$B$19)+16=A173,Onderwerpen!$A$20,IF(SUM(Onderwerpen!$B$4:$B$20)+17=A173,Onderwerpen!$A$21,IF(SUM(Onderwerpen!$B$4:$B$21)+18=A173,Onderwerpen!$A$22,IF(SUM(Onderwerpen!$B$4:$B$22)+19=A173,Onderwerpen!$A$23,IFERROR((IF(A173&lt;Onderwerpen!$D$4,A173,IF(AND(A173&gt;Onderwerpen!$D$4,A173&lt;Onderwerpen!$D$5),A173-1,IF(AND(A173&gt;Onderwerpen!$D$5,A173&lt;Onderwerpen!$D$6),A173-2,IF(AND(A173&gt;Onderwerpen!$D$6,A173&lt;Onderwerpen!$D$7),A173-3,IF(AND(A173&gt;Onderwerpen!$D$7,A173&lt;Onderwerpen!$D$8),A173-4,IF(AND(A173&gt;Onderwerpen!$D$8,A173&lt;Onderwerpen!$D$9),A173-5,IF(AND(A173&gt;Onderwerpen!$D$9,A173&lt;Onderwerpen!$D$10),A173-6,IF(AND(A173&gt;Onderwerpen!$D$10,A173&lt;Onderwerpen!$D$11),A173-7,IF(AND(A173&gt;Onderwerpen!$D$11,A173&lt;Onderwerpen!$D$12),A173-8,IF(AND(A173&gt;Onderwerpen!$D$12,A173&lt;Onderwerpen!$D$13),A173-9,IF(AND(A173&gt;Onderwerpen!$D$13,A173&lt;Onderwerpen!$D$14),A173-10,IF(AND(A173&gt;Onderwerpen!$D$14,A173&lt;Onderwerpen!$D$15),A173-11,IF(AND(A173&gt;Onderwerpen!$D$15,A173&lt;Onderwerpen!$D$16),A173-12,IF(AND(A173&gt;Onderwerpen!$D$16,A173&lt;Onderwerpen!$D$17),A173-13,IF(AND(A173&gt;Onderwerpen!$D$17,A173&lt;Onderwerpen!$D$18),A173-14,IF(AND(A173&gt;Onderwerpen!$D$18,A173&lt;Onderwerpen!$D$19),A173-15,IF(AND(A173&gt;Onderwerpen!$D$19,A173&lt;Onderwerpen!$D$20),A173-16,IF(AND(A173&gt;Onderwerpen!$D$20,A173&lt;Onderwerpen!$D$21),A173-17,IF(AND(A173&gt;Onderwerpen!$D$21,A173&lt;Onderwerpen!$D$22),A173-18,IF(A173&gt;Onderwerpen!$D$22,A173-19,"X"))))))))))))))))))))),""))))))))))))))))))))</f>
        <v/>
      </c>
      <c r="D173" s="30" t="str">
        <f>IF(B173="",""&amp;C173,LEFT(B173,FIND(" ",B173)-1)&amp;"."&amp;COUNTIF($B$8:B173,B173))</f>
        <v/>
      </c>
      <c r="E173" s="31"/>
      <c r="F173" s="32"/>
      <c r="G173" s="32"/>
      <c r="H173" s="32"/>
      <c r="I173" s="33"/>
      <c r="J173" s="34" t="str">
        <f t="shared" si="10"/>
        <v/>
      </c>
      <c r="K173" s="15"/>
      <c r="L173" s="32"/>
      <c r="M173" s="32"/>
      <c r="N173" s="32"/>
      <c r="O173" s="33"/>
      <c r="P173" s="34" t="str">
        <f t="shared" si="11"/>
        <v/>
      </c>
      <c r="Q173" s="15"/>
      <c r="R173" s="32"/>
      <c r="S173" s="32"/>
      <c r="T173" s="32"/>
      <c r="U173" s="33"/>
      <c r="V173" s="34" t="str">
        <f t="shared" si="12"/>
        <v/>
      </c>
      <c r="W173" s="15"/>
      <c r="X173" s="32"/>
      <c r="Y173" s="32"/>
      <c r="Z173" s="32"/>
      <c r="AA173" s="33"/>
      <c r="AB173" s="34" t="str">
        <f t="shared" si="13"/>
        <v/>
      </c>
      <c r="AC173" s="15"/>
      <c r="AD173" s="32"/>
      <c r="AE173" s="32"/>
      <c r="AF173" s="32"/>
      <c r="AG173" s="33"/>
      <c r="AH173" s="34" t="str">
        <f t="shared" si="14"/>
        <v/>
      </c>
      <c r="AI173" s="15"/>
    </row>
    <row r="174" spans="1:35" ht="15" customHeight="1" x14ac:dyDescent="0.25">
      <c r="A174" s="10" t="str">
        <f>IFERROR(IF(A173=Onderwerpen!$C$23+19,"",A173+1),"")</f>
        <v/>
      </c>
      <c r="B174" s="10" t="str">
        <f>IF(C174&lt;=Onderwerpen!$C$4,Onderwerpen!$A$4,IF(C174&lt;=Onderwerpen!$C$5,Onderwerpen!$A$5,IF(C174&lt;=Onderwerpen!$C$6,Onderwerpen!$A$6,IF(C174&lt;=Onderwerpen!$C$7,Onderwerpen!$A$7,IF(C174&lt;=Onderwerpen!$C$8,Onderwerpen!$A$8,IF(C174&lt;=Onderwerpen!$C$9,Onderwerpen!$A$9,IF(C174&lt;=Onderwerpen!C$10,Onderwerpen!$A$10,IF(C174&lt;=Onderwerpen!C$11,Onderwerpen!$A$11,IF(C174&lt;=Onderwerpen!C$12,Onderwerpen!$A$12,IF(C174&lt;=Onderwerpen!C$13,Onderwerpen!$A$13,IF(C174&lt;=Onderwerpen!$C$14,Onderwerpen!$A$14,IF(C174&lt;=Onderwerpen!$C$15,Onderwerpen!$A$15,IF(C174&lt;=Onderwerpen!$C$16,Onderwerpen!$A$16,IF(C174&lt;=Onderwerpen!$C$17,Onderwerpen!$A$17,IF(C174&lt;=Onderwerpen!$C$18,Onderwerpen!$A$18,IF(C174&lt;=Onderwerpen!$C$19,Onderwerpen!$A$19,IF(C174&lt;=Onderwerpen!$C$20,Onderwerpen!$A$20,IF(C174&lt;=Onderwerpen!$C$21,Onderwerpen!$A$21,IF(C174&lt;=Onderwerpen!$C$22,Onderwerpen!$A$22,IF(C174&lt;=Onderwerpen!$C$23,Onderwerpen!$A$22,""))))))))))))))))))))</f>
        <v/>
      </c>
      <c r="C174" s="29" t="str">
        <f>IF(Onderwerpen!$B$4+1=A174,Onderwerpen!$A$5,IF(SUM(Onderwerpen!$B$4:$B$5)+2=A174,Onderwerpen!$A$6,IF(SUM(Onderwerpen!$B$4:$B$6)+3=A174,Onderwerpen!$A$7,IF(SUM(Onderwerpen!$B$4:$B$7)+4=A174,Onderwerpen!$A$8,IF(SUM(Onderwerpen!$B$4:$B$8)+5=A174,Onderwerpen!$A$9,IF(SUM(Onderwerpen!$B$4:$B$9)+6=A174,Onderwerpen!$A$10,IF(SUM(Onderwerpen!$B$4:$B$10)+7=A174,Onderwerpen!$A$11,IF(SUM(Onderwerpen!$B$4:$B$11)+8=A174,Onderwerpen!$A$12,IF(SUM(Onderwerpen!$B$4:$B$12)+9=A174,Onderwerpen!$A$13,IF(SUM(Onderwerpen!$B$4:$B$13)+10=A174,Onderwerpen!$A$14,IF(SUM(Onderwerpen!$B$4:$B$14)+11=A174,Onderwerpen!$A$15,IF(SUM(Onderwerpen!$B$4:$B$15)+12=A174,Onderwerpen!$A$16,IF(SUM(Onderwerpen!$B$4:$B$16)+13=A174,Onderwerpen!$A$17,IF(SUM(Onderwerpen!$B$4:$B$17)+14=A174,Onderwerpen!$A$18,IF(SUM(Onderwerpen!$B$4:$B$18)+15=A174,Onderwerpen!$A$19,IF(SUM(Onderwerpen!$B$4:$B$19)+16=A174,Onderwerpen!$A$20,IF(SUM(Onderwerpen!$B$4:$B$20)+17=A174,Onderwerpen!$A$21,IF(SUM(Onderwerpen!$B$4:$B$21)+18=A174,Onderwerpen!$A$22,IF(SUM(Onderwerpen!$B$4:$B$22)+19=A174,Onderwerpen!$A$23,IFERROR((IF(A174&lt;Onderwerpen!$D$4,A174,IF(AND(A174&gt;Onderwerpen!$D$4,A174&lt;Onderwerpen!$D$5),A174-1,IF(AND(A174&gt;Onderwerpen!$D$5,A174&lt;Onderwerpen!$D$6),A174-2,IF(AND(A174&gt;Onderwerpen!$D$6,A174&lt;Onderwerpen!$D$7),A174-3,IF(AND(A174&gt;Onderwerpen!$D$7,A174&lt;Onderwerpen!$D$8),A174-4,IF(AND(A174&gt;Onderwerpen!$D$8,A174&lt;Onderwerpen!$D$9),A174-5,IF(AND(A174&gt;Onderwerpen!$D$9,A174&lt;Onderwerpen!$D$10),A174-6,IF(AND(A174&gt;Onderwerpen!$D$10,A174&lt;Onderwerpen!$D$11),A174-7,IF(AND(A174&gt;Onderwerpen!$D$11,A174&lt;Onderwerpen!$D$12),A174-8,IF(AND(A174&gt;Onderwerpen!$D$12,A174&lt;Onderwerpen!$D$13),A174-9,IF(AND(A174&gt;Onderwerpen!$D$13,A174&lt;Onderwerpen!$D$14),A174-10,IF(AND(A174&gt;Onderwerpen!$D$14,A174&lt;Onderwerpen!$D$15),A174-11,IF(AND(A174&gt;Onderwerpen!$D$15,A174&lt;Onderwerpen!$D$16),A174-12,IF(AND(A174&gt;Onderwerpen!$D$16,A174&lt;Onderwerpen!$D$17),A174-13,IF(AND(A174&gt;Onderwerpen!$D$17,A174&lt;Onderwerpen!$D$18),A174-14,IF(AND(A174&gt;Onderwerpen!$D$18,A174&lt;Onderwerpen!$D$19),A174-15,IF(AND(A174&gt;Onderwerpen!$D$19,A174&lt;Onderwerpen!$D$20),A174-16,IF(AND(A174&gt;Onderwerpen!$D$20,A174&lt;Onderwerpen!$D$21),A174-17,IF(AND(A174&gt;Onderwerpen!$D$21,A174&lt;Onderwerpen!$D$22),A174-18,IF(A174&gt;Onderwerpen!$D$22,A174-19,"X"))))))))))))))))))))),""))))))))))))))))))))</f>
        <v/>
      </c>
      <c r="D174" s="30" t="str">
        <f>IF(B174="",""&amp;C174,LEFT(B174,FIND(" ",B174)-1)&amp;"."&amp;COUNTIF($B$8:B174,B174))</f>
        <v/>
      </c>
      <c r="E174" s="31"/>
      <c r="F174" s="32"/>
      <c r="G174" s="32"/>
      <c r="H174" s="32"/>
      <c r="I174" s="33"/>
      <c r="J174" s="34" t="str">
        <f t="shared" si="10"/>
        <v/>
      </c>
      <c r="K174" s="15"/>
      <c r="L174" s="32"/>
      <c r="M174" s="32"/>
      <c r="N174" s="32"/>
      <c r="O174" s="33"/>
      <c r="P174" s="34" t="str">
        <f t="shared" si="11"/>
        <v/>
      </c>
      <c r="Q174" s="15"/>
      <c r="R174" s="32"/>
      <c r="S174" s="32"/>
      <c r="T174" s="32"/>
      <c r="U174" s="33"/>
      <c r="V174" s="34" t="str">
        <f t="shared" si="12"/>
        <v/>
      </c>
      <c r="W174" s="15"/>
      <c r="X174" s="32"/>
      <c r="Y174" s="32"/>
      <c r="Z174" s="32"/>
      <c r="AA174" s="33"/>
      <c r="AB174" s="34" t="str">
        <f t="shared" si="13"/>
        <v/>
      </c>
      <c r="AC174" s="15"/>
      <c r="AD174" s="32"/>
      <c r="AE174" s="32"/>
      <c r="AF174" s="32"/>
      <c r="AG174" s="33"/>
      <c r="AH174" s="34" t="str">
        <f t="shared" si="14"/>
        <v/>
      </c>
      <c r="AI174" s="15"/>
    </row>
    <row r="175" spans="1:35" ht="15" customHeight="1" x14ac:dyDescent="0.25">
      <c r="A175" s="10" t="str">
        <f>IFERROR(IF(A174=Onderwerpen!$C$23+19,"",A174+1),"")</f>
        <v/>
      </c>
      <c r="B175" s="10" t="str">
        <f>IF(C175&lt;=Onderwerpen!$C$4,Onderwerpen!$A$4,IF(C175&lt;=Onderwerpen!$C$5,Onderwerpen!$A$5,IF(C175&lt;=Onderwerpen!$C$6,Onderwerpen!$A$6,IF(C175&lt;=Onderwerpen!$C$7,Onderwerpen!$A$7,IF(C175&lt;=Onderwerpen!$C$8,Onderwerpen!$A$8,IF(C175&lt;=Onderwerpen!$C$9,Onderwerpen!$A$9,IF(C175&lt;=Onderwerpen!C$10,Onderwerpen!$A$10,IF(C175&lt;=Onderwerpen!C$11,Onderwerpen!$A$11,IF(C175&lt;=Onderwerpen!C$12,Onderwerpen!$A$12,IF(C175&lt;=Onderwerpen!C$13,Onderwerpen!$A$13,IF(C175&lt;=Onderwerpen!$C$14,Onderwerpen!$A$14,IF(C175&lt;=Onderwerpen!$C$15,Onderwerpen!$A$15,IF(C175&lt;=Onderwerpen!$C$16,Onderwerpen!$A$16,IF(C175&lt;=Onderwerpen!$C$17,Onderwerpen!$A$17,IF(C175&lt;=Onderwerpen!$C$18,Onderwerpen!$A$18,IF(C175&lt;=Onderwerpen!$C$19,Onderwerpen!$A$19,IF(C175&lt;=Onderwerpen!$C$20,Onderwerpen!$A$20,IF(C175&lt;=Onderwerpen!$C$21,Onderwerpen!$A$21,IF(C175&lt;=Onderwerpen!$C$22,Onderwerpen!$A$22,IF(C175&lt;=Onderwerpen!$C$23,Onderwerpen!$A$22,""))))))))))))))))))))</f>
        <v/>
      </c>
      <c r="C175" s="29" t="str">
        <f>IF(Onderwerpen!$B$4+1=A175,Onderwerpen!$A$5,IF(SUM(Onderwerpen!$B$4:$B$5)+2=A175,Onderwerpen!$A$6,IF(SUM(Onderwerpen!$B$4:$B$6)+3=A175,Onderwerpen!$A$7,IF(SUM(Onderwerpen!$B$4:$B$7)+4=A175,Onderwerpen!$A$8,IF(SUM(Onderwerpen!$B$4:$B$8)+5=A175,Onderwerpen!$A$9,IF(SUM(Onderwerpen!$B$4:$B$9)+6=A175,Onderwerpen!$A$10,IF(SUM(Onderwerpen!$B$4:$B$10)+7=A175,Onderwerpen!$A$11,IF(SUM(Onderwerpen!$B$4:$B$11)+8=A175,Onderwerpen!$A$12,IF(SUM(Onderwerpen!$B$4:$B$12)+9=A175,Onderwerpen!$A$13,IF(SUM(Onderwerpen!$B$4:$B$13)+10=A175,Onderwerpen!$A$14,IF(SUM(Onderwerpen!$B$4:$B$14)+11=A175,Onderwerpen!$A$15,IF(SUM(Onderwerpen!$B$4:$B$15)+12=A175,Onderwerpen!$A$16,IF(SUM(Onderwerpen!$B$4:$B$16)+13=A175,Onderwerpen!$A$17,IF(SUM(Onderwerpen!$B$4:$B$17)+14=A175,Onderwerpen!$A$18,IF(SUM(Onderwerpen!$B$4:$B$18)+15=A175,Onderwerpen!$A$19,IF(SUM(Onderwerpen!$B$4:$B$19)+16=A175,Onderwerpen!$A$20,IF(SUM(Onderwerpen!$B$4:$B$20)+17=A175,Onderwerpen!$A$21,IF(SUM(Onderwerpen!$B$4:$B$21)+18=A175,Onderwerpen!$A$22,IF(SUM(Onderwerpen!$B$4:$B$22)+19=A175,Onderwerpen!$A$23,IFERROR((IF(A175&lt;Onderwerpen!$D$4,A175,IF(AND(A175&gt;Onderwerpen!$D$4,A175&lt;Onderwerpen!$D$5),A175-1,IF(AND(A175&gt;Onderwerpen!$D$5,A175&lt;Onderwerpen!$D$6),A175-2,IF(AND(A175&gt;Onderwerpen!$D$6,A175&lt;Onderwerpen!$D$7),A175-3,IF(AND(A175&gt;Onderwerpen!$D$7,A175&lt;Onderwerpen!$D$8),A175-4,IF(AND(A175&gt;Onderwerpen!$D$8,A175&lt;Onderwerpen!$D$9),A175-5,IF(AND(A175&gt;Onderwerpen!$D$9,A175&lt;Onderwerpen!$D$10),A175-6,IF(AND(A175&gt;Onderwerpen!$D$10,A175&lt;Onderwerpen!$D$11),A175-7,IF(AND(A175&gt;Onderwerpen!$D$11,A175&lt;Onderwerpen!$D$12),A175-8,IF(AND(A175&gt;Onderwerpen!$D$12,A175&lt;Onderwerpen!$D$13),A175-9,IF(AND(A175&gt;Onderwerpen!$D$13,A175&lt;Onderwerpen!$D$14),A175-10,IF(AND(A175&gt;Onderwerpen!$D$14,A175&lt;Onderwerpen!$D$15),A175-11,IF(AND(A175&gt;Onderwerpen!$D$15,A175&lt;Onderwerpen!$D$16),A175-12,IF(AND(A175&gt;Onderwerpen!$D$16,A175&lt;Onderwerpen!$D$17),A175-13,IF(AND(A175&gt;Onderwerpen!$D$17,A175&lt;Onderwerpen!$D$18),A175-14,IF(AND(A175&gt;Onderwerpen!$D$18,A175&lt;Onderwerpen!$D$19),A175-15,IF(AND(A175&gt;Onderwerpen!$D$19,A175&lt;Onderwerpen!$D$20),A175-16,IF(AND(A175&gt;Onderwerpen!$D$20,A175&lt;Onderwerpen!$D$21),A175-17,IF(AND(A175&gt;Onderwerpen!$D$21,A175&lt;Onderwerpen!$D$22),A175-18,IF(A175&gt;Onderwerpen!$D$22,A175-19,"X"))))))))))))))))))))),""))))))))))))))))))))</f>
        <v/>
      </c>
      <c r="D175" s="30" t="str">
        <f>IF(B175="",""&amp;C175,LEFT(B175,FIND(" ",B175)-1)&amp;"."&amp;COUNTIF($B$8:B175,B175))</f>
        <v/>
      </c>
      <c r="E175" s="31"/>
      <c r="F175" s="32"/>
      <c r="G175" s="32"/>
      <c r="H175" s="32"/>
      <c r="I175" s="33"/>
      <c r="J175" s="34" t="str">
        <f t="shared" si="10"/>
        <v/>
      </c>
      <c r="K175" s="15"/>
      <c r="L175" s="32"/>
      <c r="M175" s="32"/>
      <c r="N175" s="32"/>
      <c r="O175" s="33"/>
      <c r="P175" s="34" t="str">
        <f t="shared" si="11"/>
        <v/>
      </c>
      <c r="Q175" s="15"/>
      <c r="R175" s="32"/>
      <c r="S175" s="32"/>
      <c r="T175" s="32"/>
      <c r="U175" s="33"/>
      <c r="V175" s="34" t="str">
        <f t="shared" si="12"/>
        <v/>
      </c>
      <c r="W175" s="15"/>
      <c r="X175" s="32"/>
      <c r="Y175" s="32"/>
      <c r="Z175" s="32"/>
      <c r="AA175" s="33"/>
      <c r="AB175" s="34" t="str">
        <f t="shared" si="13"/>
        <v/>
      </c>
      <c r="AC175" s="15"/>
      <c r="AD175" s="32"/>
      <c r="AE175" s="32"/>
      <c r="AF175" s="32"/>
      <c r="AG175" s="33"/>
      <c r="AH175" s="34" t="str">
        <f t="shared" si="14"/>
        <v/>
      </c>
      <c r="AI175" s="15"/>
    </row>
    <row r="176" spans="1:35" ht="15" customHeight="1" x14ac:dyDescent="0.25">
      <c r="A176" s="10" t="str">
        <f>IFERROR(IF(A175=Onderwerpen!$C$23+19,"",A175+1),"")</f>
        <v/>
      </c>
      <c r="B176" s="10" t="str">
        <f>IF(C176&lt;=Onderwerpen!$C$4,Onderwerpen!$A$4,IF(C176&lt;=Onderwerpen!$C$5,Onderwerpen!$A$5,IF(C176&lt;=Onderwerpen!$C$6,Onderwerpen!$A$6,IF(C176&lt;=Onderwerpen!$C$7,Onderwerpen!$A$7,IF(C176&lt;=Onderwerpen!$C$8,Onderwerpen!$A$8,IF(C176&lt;=Onderwerpen!$C$9,Onderwerpen!$A$9,IF(C176&lt;=Onderwerpen!C$10,Onderwerpen!$A$10,IF(C176&lt;=Onderwerpen!C$11,Onderwerpen!$A$11,IF(C176&lt;=Onderwerpen!C$12,Onderwerpen!$A$12,IF(C176&lt;=Onderwerpen!C$13,Onderwerpen!$A$13,IF(C176&lt;=Onderwerpen!$C$14,Onderwerpen!$A$14,IF(C176&lt;=Onderwerpen!$C$15,Onderwerpen!$A$15,IF(C176&lt;=Onderwerpen!$C$16,Onderwerpen!$A$16,IF(C176&lt;=Onderwerpen!$C$17,Onderwerpen!$A$17,IF(C176&lt;=Onderwerpen!$C$18,Onderwerpen!$A$18,IF(C176&lt;=Onderwerpen!$C$19,Onderwerpen!$A$19,IF(C176&lt;=Onderwerpen!$C$20,Onderwerpen!$A$20,IF(C176&lt;=Onderwerpen!$C$21,Onderwerpen!$A$21,IF(C176&lt;=Onderwerpen!$C$22,Onderwerpen!$A$22,IF(C176&lt;=Onderwerpen!$C$23,Onderwerpen!$A$22,""))))))))))))))))))))</f>
        <v/>
      </c>
      <c r="C176" s="29" t="str">
        <f>IF(Onderwerpen!$B$4+1=A176,Onderwerpen!$A$5,IF(SUM(Onderwerpen!$B$4:$B$5)+2=A176,Onderwerpen!$A$6,IF(SUM(Onderwerpen!$B$4:$B$6)+3=A176,Onderwerpen!$A$7,IF(SUM(Onderwerpen!$B$4:$B$7)+4=A176,Onderwerpen!$A$8,IF(SUM(Onderwerpen!$B$4:$B$8)+5=A176,Onderwerpen!$A$9,IF(SUM(Onderwerpen!$B$4:$B$9)+6=A176,Onderwerpen!$A$10,IF(SUM(Onderwerpen!$B$4:$B$10)+7=A176,Onderwerpen!$A$11,IF(SUM(Onderwerpen!$B$4:$B$11)+8=A176,Onderwerpen!$A$12,IF(SUM(Onderwerpen!$B$4:$B$12)+9=A176,Onderwerpen!$A$13,IF(SUM(Onderwerpen!$B$4:$B$13)+10=A176,Onderwerpen!$A$14,IF(SUM(Onderwerpen!$B$4:$B$14)+11=A176,Onderwerpen!$A$15,IF(SUM(Onderwerpen!$B$4:$B$15)+12=A176,Onderwerpen!$A$16,IF(SUM(Onderwerpen!$B$4:$B$16)+13=A176,Onderwerpen!$A$17,IF(SUM(Onderwerpen!$B$4:$B$17)+14=A176,Onderwerpen!$A$18,IF(SUM(Onderwerpen!$B$4:$B$18)+15=A176,Onderwerpen!$A$19,IF(SUM(Onderwerpen!$B$4:$B$19)+16=A176,Onderwerpen!$A$20,IF(SUM(Onderwerpen!$B$4:$B$20)+17=A176,Onderwerpen!$A$21,IF(SUM(Onderwerpen!$B$4:$B$21)+18=A176,Onderwerpen!$A$22,IF(SUM(Onderwerpen!$B$4:$B$22)+19=A176,Onderwerpen!$A$23,IFERROR((IF(A176&lt;Onderwerpen!$D$4,A176,IF(AND(A176&gt;Onderwerpen!$D$4,A176&lt;Onderwerpen!$D$5),A176-1,IF(AND(A176&gt;Onderwerpen!$D$5,A176&lt;Onderwerpen!$D$6),A176-2,IF(AND(A176&gt;Onderwerpen!$D$6,A176&lt;Onderwerpen!$D$7),A176-3,IF(AND(A176&gt;Onderwerpen!$D$7,A176&lt;Onderwerpen!$D$8),A176-4,IF(AND(A176&gt;Onderwerpen!$D$8,A176&lt;Onderwerpen!$D$9),A176-5,IF(AND(A176&gt;Onderwerpen!$D$9,A176&lt;Onderwerpen!$D$10),A176-6,IF(AND(A176&gt;Onderwerpen!$D$10,A176&lt;Onderwerpen!$D$11),A176-7,IF(AND(A176&gt;Onderwerpen!$D$11,A176&lt;Onderwerpen!$D$12),A176-8,IF(AND(A176&gt;Onderwerpen!$D$12,A176&lt;Onderwerpen!$D$13),A176-9,IF(AND(A176&gt;Onderwerpen!$D$13,A176&lt;Onderwerpen!$D$14),A176-10,IF(AND(A176&gt;Onderwerpen!$D$14,A176&lt;Onderwerpen!$D$15),A176-11,IF(AND(A176&gt;Onderwerpen!$D$15,A176&lt;Onderwerpen!$D$16),A176-12,IF(AND(A176&gt;Onderwerpen!$D$16,A176&lt;Onderwerpen!$D$17),A176-13,IF(AND(A176&gt;Onderwerpen!$D$17,A176&lt;Onderwerpen!$D$18),A176-14,IF(AND(A176&gt;Onderwerpen!$D$18,A176&lt;Onderwerpen!$D$19),A176-15,IF(AND(A176&gt;Onderwerpen!$D$19,A176&lt;Onderwerpen!$D$20),A176-16,IF(AND(A176&gt;Onderwerpen!$D$20,A176&lt;Onderwerpen!$D$21),A176-17,IF(AND(A176&gt;Onderwerpen!$D$21,A176&lt;Onderwerpen!$D$22),A176-18,IF(A176&gt;Onderwerpen!$D$22,A176-19,"X"))))))))))))))))))))),""))))))))))))))))))))</f>
        <v/>
      </c>
      <c r="D176" s="30" t="str">
        <f>IF(B176="",""&amp;C176,LEFT(B176,FIND(" ",B176)-1)&amp;"."&amp;COUNTIF($B$8:B176,B176))</f>
        <v/>
      </c>
      <c r="E176" s="31"/>
      <c r="F176" s="32"/>
      <c r="G176" s="32"/>
      <c r="H176" s="32"/>
      <c r="I176" s="33"/>
      <c r="J176" s="34" t="str">
        <f t="shared" si="10"/>
        <v/>
      </c>
      <c r="K176" s="15"/>
      <c r="L176" s="32"/>
      <c r="M176" s="32"/>
      <c r="N176" s="32"/>
      <c r="O176" s="33"/>
      <c r="P176" s="34" t="str">
        <f t="shared" si="11"/>
        <v/>
      </c>
      <c r="Q176" s="15"/>
      <c r="R176" s="32"/>
      <c r="S176" s="32"/>
      <c r="T176" s="32"/>
      <c r="U176" s="33"/>
      <c r="V176" s="34" t="str">
        <f t="shared" si="12"/>
        <v/>
      </c>
      <c r="W176" s="15"/>
      <c r="X176" s="32"/>
      <c r="Y176" s="32"/>
      <c r="Z176" s="32"/>
      <c r="AA176" s="33"/>
      <c r="AB176" s="34" t="str">
        <f t="shared" si="13"/>
        <v/>
      </c>
      <c r="AC176" s="15"/>
      <c r="AD176" s="32"/>
      <c r="AE176" s="32"/>
      <c r="AF176" s="32"/>
      <c r="AG176" s="33"/>
      <c r="AH176" s="34" t="str">
        <f t="shared" si="14"/>
        <v/>
      </c>
      <c r="AI176" s="15"/>
    </row>
    <row r="177" spans="1:35" ht="15" customHeight="1" x14ac:dyDescent="0.25">
      <c r="A177" s="10" t="str">
        <f>IFERROR(IF(A176=Onderwerpen!$C$23+19,"",A176+1),"")</f>
        <v/>
      </c>
      <c r="B177" s="10" t="str">
        <f>IF(C177&lt;=Onderwerpen!$C$4,Onderwerpen!$A$4,IF(C177&lt;=Onderwerpen!$C$5,Onderwerpen!$A$5,IF(C177&lt;=Onderwerpen!$C$6,Onderwerpen!$A$6,IF(C177&lt;=Onderwerpen!$C$7,Onderwerpen!$A$7,IF(C177&lt;=Onderwerpen!$C$8,Onderwerpen!$A$8,IF(C177&lt;=Onderwerpen!$C$9,Onderwerpen!$A$9,IF(C177&lt;=Onderwerpen!C$10,Onderwerpen!$A$10,IF(C177&lt;=Onderwerpen!C$11,Onderwerpen!$A$11,IF(C177&lt;=Onderwerpen!C$12,Onderwerpen!$A$12,IF(C177&lt;=Onderwerpen!C$13,Onderwerpen!$A$13,IF(C177&lt;=Onderwerpen!$C$14,Onderwerpen!$A$14,IF(C177&lt;=Onderwerpen!$C$15,Onderwerpen!$A$15,IF(C177&lt;=Onderwerpen!$C$16,Onderwerpen!$A$16,IF(C177&lt;=Onderwerpen!$C$17,Onderwerpen!$A$17,IF(C177&lt;=Onderwerpen!$C$18,Onderwerpen!$A$18,IF(C177&lt;=Onderwerpen!$C$19,Onderwerpen!$A$19,IF(C177&lt;=Onderwerpen!$C$20,Onderwerpen!$A$20,IF(C177&lt;=Onderwerpen!$C$21,Onderwerpen!$A$21,IF(C177&lt;=Onderwerpen!$C$22,Onderwerpen!$A$22,IF(C177&lt;=Onderwerpen!$C$23,Onderwerpen!$A$22,""))))))))))))))))))))</f>
        <v/>
      </c>
      <c r="C177" s="29" t="str">
        <f>IF(Onderwerpen!$B$4+1=A177,Onderwerpen!$A$5,IF(SUM(Onderwerpen!$B$4:$B$5)+2=A177,Onderwerpen!$A$6,IF(SUM(Onderwerpen!$B$4:$B$6)+3=A177,Onderwerpen!$A$7,IF(SUM(Onderwerpen!$B$4:$B$7)+4=A177,Onderwerpen!$A$8,IF(SUM(Onderwerpen!$B$4:$B$8)+5=A177,Onderwerpen!$A$9,IF(SUM(Onderwerpen!$B$4:$B$9)+6=A177,Onderwerpen!$A$10,IF(SUM(Onderwerpen!$B$4:$B$10)+7=A177,Onderwerpen!$A$11,IF(SUM(Onderwerpen!$B$4:$B$11)+8=A177,Onderwerpen!$A$12,IF(SUM(Onderwerpen!$B$4:$B$12)+9=A177,Onderwerpen!$A$13,IF(SUM(Onderwerpen!$B$4:$B$13)+10=A177,Onderwerpen!$A$14,IF(SUM(Onderwerpen!$B$4:$B$14)+11=A177,Onderwerpen!$A$15,IF(SUM(Onderwerpen!$B$4:$B$15)+12=A177,Onderwerpen!$A$16,IF(SUM(Onderwerpen!$B$4:$B$16)+13=A177,Onderwerpen!$A$17,IF(SUM(Onderwerpen!$B$4:$B$17)+14=A177,Onderwerpen!$A$18,IF(SUM(Onderwerpen!$B$4:$B$18)+15=A177,Onderwerpen!$A$19,IF(SUM(Onderwerpen!$B$4:$B$19)+16=A177,Onderwerpen!$A$20,IF(SUM(Onderwerpen!$B$4:$B$20)+17=A177,Onderwerpen!$A$21,IF(SUM(Onderwerpen!$B$4:$B$21)+18=A177,Onderwerpen!$A$22,IF(SUM(Onderwerpen!$B$4:$B$22)+19=A177,Onderwerpen!$A$23,IFERROR((IF(A177&lt;Onderwerpen!$D$4,A177,IF(AND(A177&gt;Onderwerpen!$D$4,A177&lt;Onderwerpen!$D$5),A177-1,IF(AND(A177&gt;Onderwerpen!$D$5,A177&lt;Onderwerpen!$D$6),A177-2,IF(AND(A177&gt;Onderwerpen!$D$6,A177&lt;Onderwerpen!$D$7),A177-3,IF(AND(A177&gt;Onderwerpen!$D$7,A177&lt;Onderwerpen!$D$8),A177-4,IF(AND(A177&gt;Onderwerpen!$D$8,A177&lt;Onderwerpen!$D$9),A177-5,IF(AND(A177&gt;Onderwerpen!$D$9,A177&lt;Onderwerpen!$D$10),A177-6,IF(AND(A177&gt;Onderwerpen!$D$10,A177&lt;Onderwerpen!$D$11),A177-7,IF(AND(A177&gt;Onderwerpen!$D$11,A177&lt;Onderwerpen!$D$12),A177-8,IF(AND(A177&gt;Onderwerpen!$D$12,A177&lt;Onderwerpen!$D$13),A177-9,IF(AND(A177&gt;Onderwerpen!$D$13,A177&lt;Onderwerpen!$D$14),A177-10,IF(AND(A177&gt;Onderwerpen!$D$14,A177&lt;Onderwerpen!$D$15),A177-11,IF(AND(A177&gt;Onderwerpen!$D$15,A177&lt;Onderwerpen!$D$16),A177-12,IF(AND(A177&gt;Onderwerpen!$D$16,A177&lt;Onderwerpen!$D$17),A177-13,IF(AND(A177&gt;Onderwerpen!$D$17,A177&lt;Onderwerpen!$D$18),A177-14,IF(AND(A177&gt;Onderwerpen!$D$18,A177&lt;Onderwerpen!$D$19),A177-15,IF(AND(A177&gt;Onderwerpen!$D$19,A177&lt;Onderwerpen!$D$20),A177-16,IF(AND(A177&gt;Onderwerpen!$D$20,A177&lt;Onderwerpen!$D$21),A177-17,IF(AND(A177&gt;Onderwerpen!$D$21,A177&lt;Onderwerpen!$D$22),A177-18,IF(A177&gt;Onderwerpen!$D$22,A177-19,"X"))))))))))))))))))))),""))))))))))))))))))))</f>
        <v/>
      </c>
      <c r="D177" s="30" t="str">
        <f>IF(B177="",""&amp;C177,LEFT(B177,FIND(" ",B177)-1)&amp;"."&amp;COUNTIF($B$8:B177,B177))</f>
        <v/>
      </c>
      <c r="E177" s="31"/>
      <c r="F177" s="32"/>
      <c r="G177" s="32"/>
      <c r="H177" s="32"/>
      <c r="I177" s="33"/>
      <c r="J177" s="34" t="str">
        <f t="shared" si="10"/>
        <v/>
      </c>
      <c r="K177" s="15"/>
      <c r="L177" s="32"/>
      <c r="M177" s="32"/>
      <c r="N177" s="32"/>
      <c r="O177" s="33"/>
      <c r="P177" s="34" t="str">
        <f t="shared" si="11"/>
        <v/>
      </c>
      <c r="Q177" s="15"/>
      <c r="R177" s="32"/>
      <c r="S177" s="32"/>
      <c r="T177" s="32"/>
      <c r="U177" s="33"/>
      <c r="V177" s="34" t="str">
        <f t="shared" si="12"/>
        <v/>
      </c>
      <c r="W177" s="15"/>
      <c r="X177" s="32"/>
      <c r="Y177" s="32"/>
      <c r="Z177" s="32"/>
      <c r="AA177" s="33"/>
      <c r="AB177" s="34" t="str">
        <f t="shared" si="13"/>
        <v/>
      </c>
      <c r="AC177" s="15"/>
      <c r="AD177" s="32"/>
      <c r="AE177" s="32"/>
      <c r="AF177" s="32"/>
      <c r="AG177" s="33"/>
      <c r="AH177" s="34" t="str">
        <f t="shared" si="14"/>
        <v/>
      </c>
      <c r="AI177" s="15"/>
    </row>
    <row r="178" spans="1:35" ht="15" customHeight="1" x14ac:dyDescent="0.25">
      <c r="A178" s="10" t="str">
        <f>IFERROR(IF(A177=Onderwerpen!$C$23+19,"",A177+1),"")</f>
        <v/>
      </c>
      <c r="B178" s="10" t="str">
        <f>IF(C178&lt;=Onderwerpen!$C$4,Onderwerpen!$A$4,IF(C178&lt;=Onderwerpen!$C$5,Onderwerpen!$A$5,IF(C178&lt;=Onderwerpen!$C$6,Onderwerpen!$A$6,IF(C178&lt;=Onderwerpen!$C$7,Onderwerpen!$A$7,IF(C178&lt;=Onderwerpen!$C$8,Onderwerpen!$A$8,IF(C178&lt;=Onderwerpen!$C$9,Onderwerpen!$A$9,IF(C178&lt;=Onderwerpen!C$10,Onderwerpen!$A$10,IF(C178&lt;=Onderwerpen!C$11,Onderwerpen!$A$11,IF(C178&lt;=Onderwerpen!C$12,Onderwerpen!$A$12,IF(C178&lt;=Onderwerpen!C$13,Onderwerpen!$A$13,IF(C178&lt;=Onderwerpen!$C$14,Onderwerpen!$A$14,IF(C178&lt;=Onderwerpen!$C$15,Onderwerpen!$A$15,IF(C178&lt;=Onderwerpen!$C$16,Onderwerpen!$A$16,IF(C178&lt;=Onderwerpen!$C$17,Onderwerpen!$A$17,IF(C178&lt;=Onderwerpen!$C$18,Onderwerpen!$A$18,IF(C178&lt;=Onderwerpen!$C$19,Onderwerpen!$A$19,IF(C178&lt;=Onderwerpen!$C$20,Onderwerpen!$A$20,IF(C178&lt;=Onderwerpen!$C$21,Onderwerpen!$A$21,IF(C178&lt;=Onderwerpen!$C$22,Onderwerpen!$A$22,IF(C178&lt;=Onderwerpen!$C$23,Onderwerpen!$A$22,""))))))))))))))))))))</f>
        <v/>
      </c>
      <c r="C178" s="29" t="str">
        <f>IF(Onderwerpen!$B$4+1=A178,Onderwerpen!$A$5,IF(SUM(Onderwerpen!$B$4:$B$5)+2=A178,Onderwerpen!$A$6,IF(SUM(Onderwerpen!$B$4:$B$6)+3=A178,Onderwerpen!$A$7,IF(SUM(Onderwerpen!$B$4:$B$7)+4=A178,Onderwerpen!$A$8,IF(SUM(Onderwerpen!$B$4:$B$8)+5=A178,Onderwerpen!$A$9,IF(SUM(Onderwerpen!$B$4:$B$9)+6=A178,Onderwerpen!$A$10,IF(SUM(Onderwerpen!$B$4:$B$10)+7=A178,Onderwerpen!$A$11,IF(SUM(Onderwerpen!$B$4:$B$11)+8=A178,Onderwerpen!$A$12,IF(SUM(Onderwerpen!$B$4:$B$12)+9=A178,Onderwerpen!$A$13,IF(SUM(Onderwerpen!$B$4:$B$13)+10=A178,Onderwerpen!$A$14,IF(SUM(Onderwerpen!$B$4:$B$14)+11=A178,Onderwerpen!$A$15,IF(SUM(Onderwerpen!$B$4:$B$15)+12=A178,Onderwerpen!$A$16,IF(SUM(Onderwerpen!$B$4:$B$16)+13=A178,Onderwerpen!$A$17,IF(SUM(Onderwerpen!$B$4:$B$17)+14=A178,Onderwerpen!$A$18,IF(SUM(Onderwerpen!$B$4:$B$18)+15=A178,Onderwerpen!$A$19,IF(SUM(Onderwerpen!$B$4:$B$19)+16=A178,Onderwerpen!$A$20,IF(SUM(Onderwerpen!$B$4:$B$20)+17=A178,Onderwerpen!$A$21,IF(SUM(Onderwerpen!$B$4:$B$21)+18=A178,Onderwerpen!$A$22,IF(SUM(Onderwerpen!$B$4:$B$22)+19=A178,Onderwerpen!$A$23,IFERROR((IF(A178&lt;Onderwerpen!$D$4,A178,IF(AND(A178&gt;Onderwerpen!$D$4,A178&lt;Onderwerpen!$D$5),A178-1,IF(AND(A178&gt;Onderwerpen!$D$5,A178&lt;Onderwerpen!$D$6),A178-2,IF(AND(A178&gt;Onderwerpen!$D$6,A178&lt;Onderwerpen!$D$7),A178-3,IF(AND(A178&gt;Onderwerpen!$D$7,A178&lt;Onderwerpen!$D$8),A178-4,IF(AND(A178&gt;Onderwerpen!$D$8,A178&lt;Onderwerpen!$D$9),A178-5,IF(AND(A178&gt;Onderwerpen!$D$9,A178&lt;Onderwerpen!$D$10),A178-6,IF(AND(A178&gt;Onderwerpen!$D$10,A178&lt;Onderwerpen!$D$11),A178-7,IF(AND(A178&gt;Onderwerpen!$D$11,A178&lt;Onderwerpen!$D$12),A178-8,IF(AND(A178&gt;Onderwerpen!$D$12,A178&lt;Onderwerpen!$D$13),A178-9,IF(AND(A178&gt;Onderwerpen!$D$13,A178&lt;Onderwerpen!$D$14),A178-10,IF(AND(A178&gt;Onderwerpen!$D$14,A178&lt;Onderwerpen!$D$15),A178-11,IF(AND(A178&gt;Onderwerpen!$D$15,A178&lt;Onderwerpen!$D$16),A178-12,IF(AND(A178&gt;Onderwerpen!$D$16,A178&lt;Onderwerpen!$D$17),A178-13,IF(AND(A178&gt;Onderwerpen!$D$17,A178&lt;Onderwerpen!$D$18),A178-14,IF(AND(A178&gt;Onderwerpen!$D$18,A178&lt;Onderwerpen!$D$19),A178-15,IF(AND(A178&gt;Onderwerpen!$D$19,A178&lt;Onderwerpen!$D$20),A178-16,IF(AND(A178&gt;Onderwerpen!$D$20,A178&lt;Onderwerpen!$D$21),A178-17,IF(AND(A178&gt;Onderwerpen!$D$21,A178&lt;Onderwerpen!$D$22),A178-18,IF(A178&gt;Onderwerpen!$D$22,A178-19,"X"))))))))))))))))))))),""))))))))))))))))))))</f>
        <v/>
      </c>
      <c r="D178" s="30" t="str">
        <f>IF(B178="",""&amp;C178,LEFT(B178,FIND(" ",B178)-1)&amp;"."&amp;COUNTIF($B$8:B178,B178))</f>
        <v/>
      </c>
      <c r="E178" s="31"/>
      <c r="F178" s="32"/>
      <c r="G178" s="32"/>
      <c r="H178" s="32"/>
      <c r="I178" s="33"/>
      <c r="J178" s="34" t="str">
        <f t="shared" si="10"/>
        <v/>
      </c>
      <c r="K178" s="15"/>
      <c r="L178" s="32"/>
      <c r="M178" s="32"/>
      <c r="N178" s="32"/>
      <c r="O178" s="33"/>
      <c r="P178" s="34" t="str">
        <f t="shared" si="11"/>
        <v/>
      </c>
      <c r="Q178" s="15"/>
      <c r="R178" s="32"/>
      <c r="S178" s="32"/>
      <c r="T178" s="32"/>
      <c r="U178" s="33"/>
      <c r="V178" s="34" t="str">
        <f t="shared" si="12"/>
        <v/>
      </c>
      <c r="W178" s="15"/>
      <c r="X178" s="32"/>
      <c r="Y178" s="32"/>
      <c r="Z178" s="32"/>
      <c r="AA178" s="33"/>
      <c r="AB178" s="34" t="str">
        <f t="shared" si="13"/>
        <v/>
      </c>
      <c r="AC178" s="15"/>
      <c r="AD178" s="32"/>
      <c r="AE178" s="32"/>
      <c r="AF178" s="32"/>
      <c r="AG178" s="33"/>
      <c r="AH178" s="34" t="str">
        <f t="shared" si="14"/>
        <v/>
      </c>
      <c r="AI178" s="15"/>
    </row>
    <row r="179" spans="1:35" ht="15" customHeight="1" x14ac:dyDescent="0.25">
      <c r="A179" s="10" t="str">
        <f>IFERROR(IF(A178=Onderwerpen!$C$23+19,"",A178+1),"")</f>
        <v/>
      </c>
      <c r="B179" s="10" t="str">
        <f>IF(C179&lt;=Onderwerpen!$C$4,Onderwerpen!$A$4,IF(C179&lt;=Onderwerpen!$C$5,Onderwerpen!$A$5,IF(C179&lt;=Onderwerpen!$C$6,Onderwerpen!$A$6,IF(C179&lt;=Onderwerpen!$C$7,Onderwerpen!$A$7,IF(C179&lt;=Onderwerpen!$C$8,Onderwerpen!$A$8,IF(C179&lt;=Onderwerpen!$C$9,Onderwerpen!$A$9,IF(C179&lt;=Onderwerpen!C$10,Onderwerpen!$A$10,IF(C179&lt;=Onderwerpen!C$11,Onderwerpen!$A$11,IF(C179&lt;=Onderwerpen!C$12,Onderwerpen!$A$12,IF(C179&lt;=Onderwerpen!C$13,Onderwerpen!$A$13,IF(C179&lt;=Onderwerpen!$C$14,Onderwerpen!$A$14,IF(C179&lt;=Onderwerpen!$C$15,Onderwerpen!$A$15,IF(C179&lt;=Onderwerpen!$C$16,Onderwerpen!$A$16,IF(C179&lt;=Onderwerpen!$C$17,Onderwerpen!$A$17,IF(C179&lt;=Onderwerpen!$C$18,Onderwerpen!$A$18,IF(C179&lt;=Onderwerpen!$C$19,Onderwerpen!$A$19,IF(C179&lt;=Onderwerpen!$C$20,Onderwerpen!$A$20,IF(C179&lt;=Onderwerpen!$C$21,Onderwerpen!$A$21,IF(C179&lt;=Onderwerpen!$C$22,Onderwerpen!$A$22,IF(C179&lt;=Onderwerpen!$C$23,Onderwerpen!$A$22,""))))))))))))))))))))</f>
        <v/>
      </c>
      <c r="C179" s="29" t="str">
        <f>IF(Onderwerpen!$B$4+1=A179,Onderwerpen!$A$5,IF(SUM(Onderwerpen!$B$4:$B$5)+2=A179,Onderwerpen!$A$6,IF(SUM(Onderwerpen!$B$4:$B$6)+3=A179,Onderwerpen!$A$7,IF(SUM(Onderwerpen!$B$4:$B$7)+4=A179,Onderwerpen!$A$8,IF(SUM(Onderwerpen!$B$4:$B$8)+5=A179,Onderwerpen!$A$9,IF(SUM(Onderwerpen!$B$4:$B$9)+6=A179,Onderwerpen!$A$10,IF(SUM(Onderwerpen!$B$4:$B$10)+7=A179,Onderwerpen!$A$11,IF(SUM(Onderwerpen!$B$4:$B$11)+8=A179,Onderwerpen!$A$12,IF(SUM(Onderwerpen!$B$4:$B$12)+9=A179,Onderwerpen!$A$13,IF(SUM(Onderwerpen!$B$4:$B$13)+10=A179,Onderwerpen!$A$14,IF(SUM(Onderwerpen!$B$4:$B$14)+11=A179,Onderwerpen!$A$15,IF(SUM(Onderwerpen!$B$4:$B$15)+12=A179,Onderwerpen!$A$16,IF(SUM(Onderwerpen!$B$4:$B$16)+13=A179,Onderwerpen!$A$17,IF(SUM(Onderwerpen!$B$4:$B$17)+14=A179,Onderwerpen!$A$18,IF(SUM(Onderwerpen!$B$4:$B$18)+15=A179,Onderwerpen!$A$19,IF(SUM(Onderwerpen!$B$4:$B$19)+16=A179,Onderwerpen!$A$20,IF(SUM(Onderwerpen!$B$4:$B$20)+17=A179,Onderwerpen!$A$21,IF(SUM(Onderwerpen!$B$4:$B$21)+18=A179,Onderwerpen!$A$22,IF(SUM(Onderwerpen!$B$4:$B$22)+19=A179,Onderwerpen!$A$23,IFERROR((IF(A179&lt;Onderwerpen!$D$4,A179,IF(AND(A179&gt;Onderwerpen!$D$4,A179&lt;Onderwerpen!$D$5),A179-1,IF(AND(A179&gt;Onderwerpen!$D$5,A179&lt;Onderwerpen!$D$6),A179-2,IF(AND(A179&gt;Onderwerpen!$D$6,A179&lt;Onderwerpen!$D$7),A179-3,IF(AND(A179&gt;Onderwerpen!$D$7,A179&lt;Onderwerpen!$D$8),A179-4,IF(AND(A179&gt;Onderwerpen!$D$8,A179&lt;Onderwerpen!$D$9),A179-5,IF(AND(A179&gt;Onderwerpen!$D$9,A179&lt;Onderwerpen!$D$10),A179-6,IF(AND(A179&gt;Onderwerpen!$D$10,A179&lt;Onderwerpen!$D$11),A179-7,IF(AND(A179&gt;Onderwerpen!$D$11,A179&lt;Onderwerpen!$D$12),A179-8,IF(AND(A179&gt;Onderwerpen!$D$12,A179&lt;Onderwerpen!$D$13),A179-9,IF(AND(A179&gt;Onderwerpen!$D$13,A179&lt;Onderwerpen!$D$14),A179-10,IF(AND(A179&gt;Onderwerpen!$D$14,A179&lt;Onderwerpen!$D$15),A179-11,IF(AND(A179&gt;Onderwerpen!$D$15,A179&lt;Onderwerpen!$D$16),A179-12,IF(AND(A179&gt;Onderwerpen!$D$16,A179&lt;Onderwerpen!$D$17),A179-13,IF(AND(A179&gt;Onderwerpen!$D$17,A179&lt;Onderwerpen!$D$18),A179-14,IF(AND(A179&gt;Onderwerpen!$D$18,A179&lt;Onderwerpen!$D$19),A179-15,IF(AND(A179&gt;Onderwerpen!$D$19,A179&lt;Onderwerpen!$D$20),A179-16,IF(AND(A179&gt;Onderwerpen!$D$20,A179&lt;Onderwerpen!$D$21),A179-17,IF(AND(A179&gt;Onderwerpen!$D$21,A179&lt;Onderwerpen!$D$22),A179-18,IF(A179&gt;Onderwerpen!$D$22,A179-19,"X"))))))))))))))))))))),""))))))))))))))))))))</f>
        <v/>
      </c>
      <c r="D179" s="30" t="str">
        <f>IF(B179="",""&amp;C179,LEFT(B179,FIND(" ",B179)-1)&amp;"."&amp;COUNTIF($B$8:B179,B179))</f>
        <v/>
      </c>
      <c r="E179" s="31"/>
      <c r="F179" s="32"/>
      <c r="G179" s="32"/>
      <c r="H179" s="32"/>
      <c r="I179" s="33"/>
      <c r="J179" s="34" t="str">
        <f t="shared" si="10"/>
        <v/>
      </c>
      <c r="K179" s="15"/>
      <c r="L179" s="32"/>
      <c r="M179" s="32"/>
      <c r="N179" s="32"/>
      <c r="O179" s="33"/>
      <c r="P179" s="34" t="str">
        <f t="shared" si="11"/>
        <v/>
      </c>
      <c r="Q179" s="15"/>
      <c r="R179" s="32"/>
      <c r="S179" s="32"/>
      <c r="T179" s="32"/>
      <c r="U179" s="33"/>
      <c r="V179" s="34" t="str">
        <f t="shared" si="12"/>
        <v/>
      </c>
      <c r="W179" s="15"/>
      <c r="X179" s="32"/>
      <c r="Y179" s="32"/>
      <c r="Z179" s="32"/>
      <c r="AA179" s="33"/>
      <c r="AB179" s="34" t="str">
        <f t="shared" si="13"/>
        <v/>
      </c>
      <c r="AC179" s="15"/>
      <c r="AD179" s="32"/>
      <c r="AE179" s="32"/>
      <c r="AF179" s="32"/>
      <c r="AG179" s="33"/>
      <c r="AH179" s="34" t="str">
        <f t="shared" si="14"/>
        <v/>
      </c>
      <c r="AI179" s="15"/>
    </row>
    <row r="180" spans="1:35" ht="15" customHeight="1" x14ac:dyDescent="0.25">
      <c r="A180" s="10" t="str">
        <f>IFERROR(IF(A179=Onderwerpen!$C$23+19,"",A179+1),"")</f>
        <v/>
      </c>
      <c r="B180" s="10" t="str">
        <f>IF(C180&lt;=Onderwerpen!$C$4,Onderwerpen!$A$4,IF(C180&lt;=Onderwerpen!$C$5,Onderwerpen!$A$5,IF(C180&lt;=Onderwerpen!$C$6,Onderwerpen!$A$6,IF(C180&lt;=Onderwerpen!$C$7,Onderwerpen!$A$7,IF(C180&lt;=Onderwerpen!$C$8,Onderwerpen!$A$8,IF(C180&lt;=Onderwerpen!$C$9,Onderwerpen!$A$9,IF(C180&lt;=Onderwerpen!C$10,Onderwerpen!$A$10,IF(C180&lt;=Onderwerpen!C$11,Onderwerpen!$A$11,IF(C180&lt;=Onderwerpen!C$12,Onderwerpen!$A$12,IF(C180&lt;=Onderwerpen!C$13,Onderwerpen!$A$13,IF(C180&lt;=Onderwerpen!$C$14,Onderwerpen!$A$14,IF(C180&lt;=Onderwerpen!$C$15,Onderwerpen!$A$15,IF(C180&lt;=Onderwerpen!$C$16,Onderwerpen!$A$16,IF(C180&lt;=Onderwerpen!$C$17,Onderwerpen!$A$17,IF(C180&lt;=Onderwerpen!$C$18,Onderwerpen!$A$18,IF(C180&lt;=Onderwerpen!$C$19,Onderwerpen!$A$19,IF(C180&lt;=Onderwerpen!$C$20,Onderwerpen!$A$20,IF(C180&lt;=Onderwerpen!$C$21,Onderwerpen!$A$21,IF(C180&lt;=Onderwerpen!$C$22,Onderwerpen!$A$22,IF(C180&lt;=Onderwerpen!$C$23,Onderwerpen!$A$22,""))))))))))))))))))))</f>
        <v/>
      </c>
      <c r="C180" s="29" t="str">
        <f>IF(Onderwerpen!$B$4+1=A180,Onderwerpen!$A$5,IF(SUM(Onderwerpen!$B$4:$B$5)+2=A180,Onderwerpen!$A$6,IF(SUM(Onderwerpen!$B$4:$B$6)+3=A180,Onderwerpen!$A$7,IF(SUM(Onderwerpen!$B$4:$B$7)+4=A180,Onderwerpen!$A$8,IF(SUM(Onderwerpen!$B$4:$B$8)+5=A180,Onderwerpen!$A$9,IF(SUM(Onderwerpen!$B$4:$B$9)+6=A180,Onderwerpen!$A$10,IF(SUM(Onderwerpen!$B$4:$B$10)+7=A180,Onderwerpen!$A$11,IF(SUM(Onderwerpen!$B$4:$B$11)+8=A180,Onderwerpen!$A$12,IF(SUM(Onderwerpen!$B$4:$B$12)+9=A180,Onderwerpen!$A$13,IF(SUM(Onderwerpen!$B$4:$B$13)+10=A180,Onderwerpen!$A$14,IF(SUM(Onderwerpen!$B$4:$B$14)+11=A180,Onderwerpen!$A$15,IF(SUM(Onderwerpen!$B$4:$B$15)+12=A180,Onderwerpen!$A$16,IF(SUM(Onderwerpen!$B$4:$B$16)+13=A180,Onderwerpen!$A$17,IF(SUM(Onderwerpen!$B$4:$B$17)+14=A180,Onderwerpen!$A$18,IF(SUM(Onderwerpen!$B$4:$B$18)+15=A180,Onderwerpen!$A$19,IF(SUM(Onderwerpen!$B$4:$B$19)+16=A180,Onderwerpen!$A$20,IF(SUM(Onderwerpen!$B$4:$B$20)+17=A180,Onderwerpen!$A$21,IF(SUM(Onderwerpen!$B$4:$B$21)+18=A180,Onderwerpen!$A$22,IF(SUM(Onderwerpen!$B$4:$B$22)+19=A180,Onderwerpen!$A$23,IFERROR((IF(A180&lt;Onderwerpen!$D$4,A180,IF(AND(A180&gt;Onderwerpen!$D$4,A180&lt;Onderwerpen!$D$5),A180-1,IF(AND(A180&gt;Onderwerpen!$D$5,A180&lt;Onderwerpen!$D$6),A180-2,IF(AND(A180&gt;Onderwerpen!$D$6,A180&lt;Onderwerpen!$D$7),A180-3,IF(AND(A180&gt;Onderwerpen!$D$7,A180&lt;Onderwerpen!$D$8),A180-4,IF(AND(A180&gt;Onderwerpen!$D$8,A180&lt;Onderwerpen!$D$9),A180-5,IF(AND(A180&gt;Onderwerpen!$D$9,A180&lt;Onderwerpen!$D$10),A180-6,IF(AND(A180&gt;Onderwerpen!$D$10,A180&lt;Onderwerpen!$D$11),A180-7,IF(AND(A180&gt;Onderwerpen!$D$11,A180&lt;Onderwerpen!$D$12),A180-8,IF(AND(A180&gt;Onderwerpen!$D$12,A180&lt;Onderwerpen!$D$13),A180-9,IF(AND(A180&gt;Onderwerpen!$D$13,A180&lt;Onderwerpen!$D$14),A180-10,IF(AND(A180&gt;Onderwerpen!$D$14,A180&lt;Onderwerpen!$D$15),A180-11,IF(AND(A180&gt;Onderwerpen!$D$15,A180&lt;Onderwerpen!$D$16),A180-12,IF(AND(A180&gt;Onderwerpen!$D$16,A180&lt;Onderwerpen!$D$17),A180-13,IF(AND(A180&gt;Onderwerpen!$D$17,A180&lt;Onderwerpen!$D$18),A180-14,IF(AND(A180&gt;Onderwerpen!$D$18,A180&lt;Onderwerpen!$D$19),A180-15,IF(AND(A180&gt;Onderwerpen!$D$19,A180&lt;Onderwerpen!$D$20),A180-16,IF(AND(A180&gt;Onderwerpen!$D$20,A180&lt;Onderwerpen!$D$21),A180-17,IF(AND(A180&gt;Onderwerpen!$D$21,A180&lt;Onderwerpen!$D$22),A180-18,IF(A180&gt;Onderwerpen!$D$22,A180-19,"X"))))))))))))))))))))),""))))))))))))))))))))</f>
        <v/>
      </c>
      <c r="D180" s="30" t="str">
        <f>IF(B180="",""&amp;C180,LEFT(B180,FIND(" ",B180)-1)&amp;"."&amp;COUNTIF($B$8:B180,B180))</f>
        <v/>
      </c>
      <c r="E180" s="31"/>
      <c r="F180" s="32"/>
      <c r="G180" s="32"/>
      <c r="H180" s="32"/>
      <c r="I180" s="33"/>
      <c r="J180" s="34" t="str">
        <f t="shared" si="10"/>
        <v/>
      </c>
      <c r="K180" s="15"/>
      <c r="L180" s="32"/>
      <c r="M180" s="32"/>
      <c r="N180" s="32"/>
      <c r="O180" s="33"/>
      <c r="P180" s="34" t="str">
        <f t="shared" si="11"/>
        <v/>
      </c>
      <c r="Q180" s="15"/>
      <c r="R180" s="32"/>
      <c r="S180" s="32"/>
      <c r="T180" s="32"/>
      <c r="U180" s="33"/>
      <c r="V180" s="34" t="str">
        <f t="shared" si="12"/>
        <v/>
      </c>
      <c r="W180" s="15"/>
      <c r="X180" s="32"/>
      <c r="Y180" s="32"/>
      <c r="Z180" s="32"/>
      <c r="AA180" s="33"/>
      <c r="AB180" s="34" t="str">
        <f t="shared" si="13"/>
        <v/>
      </c>
      <c r="AC180" s="15"/>
      <c r="AD180" s="32"/>
      <c r="AE180" s="32"/>
      <c r="AF180" s="32"/>
      <c r="AG180" s="33"/>
      <c r="AH180" s="34" t="str">
        <f t="shared" si="14"/>
        <v/>
      </c>
      <c r="AI180" s="15"/>
    </row>
    <row r="181" spans="1:35" ht="15" customHeight="1" x14ac:dyDescent="0.25">
      <c r="A181" s="10" t="str">
        <f>IFERROR(IF(A180=Onderwerpen!$C$23+19,"",A180+1),"")</f>
        <v/>
      </c>
      <c r="B181" s="10" t="str">
        <f>IF(C181&lt;=Onderwerpen!$C$4,Onderwerpen!$A$4,IF(C181&lt;=Onderwerpen!$C$5,Onderwerpen!$A$5,IF(C181&lt;=Onderwerpen!$C$6,Onderwerpen!$A$6,IF(C181&lt;=Onderwerpen!$C$7,Onderwerpen!$A$7,IF(C181&lt;=Onderwerpen!$C$8,Onderwerpen!$A$8,IF(C181&lt;=Onderwerpen!$C$9,Onderwerpen!$A$9,IF(C181&lt;=Onderwerpen!C$10,Onderwerpen!$A$10,IF(C181&lt;=Onderwerpen!C$11,Onderwerpen!$A$11,IF(C181&lt;=Onderwerpen!C$12,Onderwerpen!$A$12,IF(C181&lt;=Onderwerpen!C$13,Onderwerpen!$A$13,IF(C181&lt;=Onderwerpen!$C$14,Onderwerpen!$A$14,IF(C181&lt;=Onderwerpen!$C$15,Onderwerpen!$A$15,IF(C181&lt;=Onderwerpen!$C$16,Onderwerpen!$A$16,IF(C181&lt;=Onderwerpen!$C$17,Onderwerpen!$A$17,IF(C181&lt;=Onderwerpen!$C$18,Onderwerpen!$A$18,IF(C181&lt;=Onderwerpen!$C$19,Onderwerpen!$A$19,IF(C181&lt;=Onderwerpen!$C$20,Onderwerpen!$A$20,IF(C181&lt;=Onderwerpen!$C$21,Onderwerpen!$A$21,IF(C181&lt;=Onderwerpen!$C$22,Onderwerpen!$A$22,IF(C181&lt;=Onderwerpen!$C$23,Onderwerpen!$A$22,""))))))))))))))))))))</f>
        <v/>
      </c>
      <c r="C181" s="29" t="str">
        <f>IF(Onderwerpen!$B$4+1=A181,Onderwerpen!$A$5,IF(SUM(Onderwerpen!$B$4:$B$5)+2=A181,Onderwerpen!$A$6,IF(SUM(Onderwerpen!$B$4:$B$6)+3=A181,Onderwerpen!$A$7,IF(SUM(Onderwerpen!$B$4:$B$7)+4=A181,Onderwerpen!$A$8,IF(SUM(Onderwerpen!$B$4:$B$8)+5=A181,Onderwerpen!$A$9,IF(SUM(Onderwerpen!$B$4:$B$9)+6=A181,Onderwerpen!$A$10,IF(SUM(Onderwerpen!$B$4:$B$10)+7=A181,Onderwerpen!$A$11,IF(SUM(Onderwerpen!$B$4:$B$11)+8=A181,Onderwerpen!$A$12,IF(SUM(Onderwerpen!$B$4:$B$12)+9=A181,Onderwerpen!$A$13,IF(SUM(Onderwerpen!$B$4:$B$13)+10=A181,Onderwerpen!$A$14,IF(SUM(Onderwerpen!$B$4:$B$14)+11=A181,Onderwerpen!$A$15,IF(SUM(Onderwerpen!$B$4:$B$15)+12=A181,Onderwerpen!$A$16,IF(SUM(Onderwerpen!$B$4:$B$16)+13=A181,Onderwerpen!$A$17,IF(SUM(Onderwerpen!$B$4:$B$17)+14=A181,Onderwerpen!$A$18,IF(SUM(Onderwerpen!$B$4:$B$18)+15=A181,Onderwerpen!$A$19,IF(SUM(Onderwerpen!$B$4:$B$19)+16=A181,Onderwerpen!$A$20,IF(SUM(Onderwerpen!$B$4:$B$20)+17=A181,Onderwerpen!$A$21,IF(SUM(Onderwerpen!$B$4:$B$21)+18=A181,Onderwerpen!$A$22,IF(SUM(Onderwerpen!$B$4:$B$22)+19=A181,Onderwerpen!$A$23,IFERROR((IF(A181&lt;Onderwerpen!$D$4,A181,IF(AND(A181&gt;Onderwerpen!$D$4,A181&lt;Onderwerpen!$D$5),A181-1,IF(AND(A181&gt;Onderwerpen!$D$5,A181&lt;Onderwerpen!$D$6),A181-2,IF(AND(A181&gt;Onderwerpen!$D$6,A181&lt;Onderwerpen!$D$7),A181-3,IF(AND(A181&gt;Onderwerpen!$D$7,A181&lt;Onderwerpen!$D$8),A181-4,IF(AND(A181&gt;Onderwerpen!$D$8,A181&lt;Onderwerpen!$D$9),A181-5,IF(AND(A181&gt;Onderwerpen!$D$9,A181&lt;Onderwerpen!$D$10),A181-6,IF(AND(A181&gt;Onderwerpen!$D$10,A181&lt;Onderwerpen!$D$11),A181-7,IF(AND(A181&gt;Onderwerpen!$D$11,A181&lt;Onderwerpen!$D$12),A181-8,IF(AND(A181&gt;Onderwerpen!$D$12,A181&lt;Onderwerpen!$D$13),A181-9,IF(AND(A181&gt;Onderwerpen!$D$13,A181&lt;Onderwerpen!$D$14),A181-10,IF(AND(A181&gt;Onderwerpen!$D$14,A181&lt;Onderwerpen!$D$15),A181-11,IF(AND(A181&gt;Onderwerpen!$D$15,A181&lt;Onderwerpen!$D$16),A181-12,IF(AND(A181&gt;Onderwerpen!$D$16,A181&lt;Onderwerpen!$D$17),A181-13,IF(AND(A181&gt;Onderwerpen!$D$17,A181&lt;Onderwerpen!$D$18),A181-14,IF(AND(A181&gt;Onderwerpen!$D$18,A181&lt;Onderwerpen!$D$19),A181-15,IF(AND(A181&gt;Onderwerpen!$D$19,A181&lt;Onderwerpen!$D$20),A181-16,IF(AND(A181&gt;Onderwerpen!$D$20,A181&lt;Onderwerpen!$D$21),A181-17,IF(AND(A181&gt;Onderwerpen!$D$21,A181&lt;Onderwerpen!$D$22),A181-18,IF(A181&gt;Onderwerpen!$D$22,A181-19,"X"))))))))))))))))))))),""))))))))))))))))))))</f>
        <v/>
      </c>
      <c r="D181" s="30" t="str">
        <f>IF(B181="",""&amp;C181,LEFT(B181,FIND(" ",B181)-1)&amp;"."&amp;COUNTIF($B$8:B181,B181))</f>
        <v/>
      </c>
      <c r="E181" s="31"/>
      <c r="F181" s="32"/>
      <c r="G181" s="32"/>
      <c r="H181" s="32"/>
      <c r="I181" s="33"/>
      <c r="J181" s="34" t="str">
        <f t="shared" si="10"/>
        <v/>
      </c>
      <c r="K181" s="15"/>
      <c r="L181" s="32"/>
      <c r="M181" s="32"/>
      <c r="N181" s="32"/>
      <c r="O181" s="33"/>
      <c r="P181" s="34" t="str">
        <f t="shared" si="11"/>
        <v/>
      </c>
      <c r="Q181" s="15"/>
      <c r="R181" s="32"/>
      <c r="S181" s="32"/>
      <c r="T181" s="32"/>
      <c r="U181" s="33"/>
      <c r="V181" s="34" t="str">
        <f t="shared" si="12"/>
        <v/>
      </c>
      <c r="W181" s="15"/>
      <c r="X181" s="32"/>
      <c r="Y181" s="32"/>
      <c r="Z181" s="32"/>
      <c r="AA181" s="33"/>
      <c r="AB181" s="34" t="str">
        <f t="shared" si="13"/>
        <v/>
      </c>
      <c r="AC181" s="15"/>
      <c r="AD181" s="32"/>
      <c r="AE181" s="32"/>
      <c r="AF181" s="32"/>
      <c r="AG181" s="33"/>
      <c r="AH181" s="34" t="str">
        <f t="shared" si="14"/>
        <v/>
      </c>
      <c r="AI181" s="15"/>
    </row>
    <row r="182" spans="1:35" ht="15" customHeight="1" x14ac:dyDescent="0.25">
      <c r="A182" s="10" t="str">
        <f>IFERROR(IF(A181=Onderwerpen!$C$23+19,"",A181+1),"")</f>
        <v/>
      </c>
      <c r="B182" s="10" t="str">
        <f>IF(C182&lt;=Onderwerpen!$C$4,Onderwerpen!$A$4,IF(C182&lt;=Onderwerpen!$C$5,Onderwerpen!$A$5,IF(C182&lt;=Onderwerpen!$C$6,Onderwerpen!$A$6,IF(C182&lt;=Onderwerpen!$C$7,Onderwerpen!$A$7,IF(C182&lt;=Onderwerpen!$C$8,Onderwerpen!$A$8,IF(C182&lt;=Onderwerpen!$C$9,Onderwerpen!$A$9,IF(C182&lt;=Onderwerpen!C$10,Onderwerpen!$A$10,IF(C182&lt;=Onderwerpen!C$11,Onderwerpen!$A$11,IF(C182&lt;=Onderwerpen!C$12,Onderwerpen!$A$12,IF(C182&lt;=Onderwerpen!C$13,Onderwerpen!$A$13,IF(C182&lt;=Onderwerpen!$C$14,Onderwerpen!$A$14,IF(C182&lt;=Onderwerpen!$C$15,Onderwerpen!$A$15,IF(C182&lt;=Onderwerpen!$C$16,Onderwerpen!$A$16,IF(C182&lt;=Onderwerpen!$C$17,Onderwerpen!$A$17,IF(C182&lt;=Onderwerpen!$C$18,Onderwerpen!$A$18,IF(C182&lt;=Onderwerpen!$C$19,Onderwerpen!$A$19,IF(C182&lt;=Onderwerpen!$C$20,Onderwerpen!$A$20,IF(C182&lt;=Onderwerpen!$C$21,Onderwerpen!$A$21,IF(C182&lt;=Onderwerpen!$C$22,Onderwerpen!$A$22,IF(C182&lt;=Onderwerpen!$C$23,Onderwerpen!$A$22,""))))))))))))))))))))</f>
        <v/>
      </c>
      <c r="C182" s="29" t="str">
        <f>IF(Onderwerpen!$B$4+1=A182,Onderwerpen!$A$5,IF(SUM(Onderwerpen!$B$4:$B$5)+2=A182,Onderwerpen!$A$6,IF(SUM(Onderwerpen!$B$4:$B$6)+3=A182,Onderwerpen!$A$7,IF(SUM(Onderwerpen!$B$4:$B$7)+4=A182,Onderwerpen!$A$8,IF(SUM(Onderwerpen!$B$4:$B$8)+5=A182,Onderwerpen!$A$9,IF(SUM(Onderwerpen!$B$4:$B$9)+6=A182,Onderwerpen!$A$10,IF(SUM(Onderwerpen!$B$4:$B$10)+7=A182,Onderwerpen!$A$11,IF(SUM(Onderwerpen!$B$4:$B$11)+8=A182,Onderwerpen!$A$12,IF(SUM(Onderwerpen!$B$4:$B$12)+9=A182,Onderwerpen!$A$13,IF(SUM(Onderwerpen!$B$4:$B$13)+10=A182,Onderwerpen!$A$14,IF(SUM(Onderwerpen!$B$4:$B$14)+11=A182,Onderwerpen!$A$15,IF(SUM(Onderwerpen!$B$4:$B$15)+12=A182,Onderwerpen!$A$16,IF(SUM(Onderwerpen!$B$4:$B$16)+13=A182,Onderwerpen!$A$17,IF(SUM(Onderwerpen!$B$4:$B$17)+14=A182,Onderwerpen!$A$18,IF(SUM(Onderwerpen!$B$4:$B$18)+15=A182,Onderwerpen!$A$19,IF(SUM(Onderwerpen!$B$4:$B$19)+16=A182,Onderwerpen!$A$20,IF(SUM(Onderwerpen!$B$4:$B$20)+17=A182,Onderwerpen!$A$21,IF(SUM(Onderwerpen!$B$4:$B$21)+18=A182,Onderwerpen!$A$22,IF(SUM(Onderwerpen!$B$4:$B$22)+19=A182,Onderwerpen!$A$23,IFERROR((IF(A182&lt;Onderwerpen!$D$4,A182,IF(AND(A182&gt;Onderwerpen!$D$4,A182&lt;Onderwerpen!$D$5),A182-1,IF(AND(A182&gt;Onderwerpen!$D$5,A182&lt;Onderwerpen!$D$6),A182-2,IF(AND(A182&gt;Onderwerpen!$D$6,A182&lt;Onderwerpen!$D$7),A182-3,IF(AND(A182&gt;Onderwerpen!$D$7,A182&lt;Onderwerpen!$D$8),A182-4,IF(AND(A182&gt;Onderwerpen!$D$8,A182&lt;Onderwerpen!$D$9),A182-5,IF(AND(A182&gt;Onderwerpen!$D$9,A182&lt;Onderwerpen!$D$10),A182-6,IF(AND(A182&gt;Onderwerpen!$D$10,A182&lt;Onderwerpen!$D$11),A182-7,IF(AND(A182&gt;Onderwerpen!$D$11,A182&lt;Onderwerpen!$D$12),A182-8,IF(AND(A182&gt;Onderwerpen!$D$12,A182&lt;Onderwerpen!$D$13),A182-9,IF(AND(A182&gt;Onderwerpen!$D$13,A182&lt;Onderwerpen!$D$14),A182-10,IF(AND(A182&gt;Onderwerpen!$D$14,A182&lt;Onderwerpen!$D$15),A182-11,IF(AND(A182&gt;Onderwerpen!$D$15,A182&lt;Onderwerpen!$D$16),A182-12,IF(AND(A182&gt;Onderwerpen!$D$16,A182&lt;Onderwerpen!$D$17),A182-13,IF(AND(A182&gt;Onderwerpen!$D$17,A182&lt;Onderwerpen!$D$18),A182-14,IF(AND(A182&gt;Onderwerpen!$D$18,A182&lt;Onderwerpen!$D$19),A182-15,IF(AND(A182&gt;Onderwerpen!$D$19,A182&lt;Onderwerpen!$D$20),A182-16,IF(AND(A182&gt;Onderwerpen!$D$20,A182&lt;Onderwerpen!$D$21),A182-17,IF(AND(A182&gt;Onderwerpen!$D$21,A182&lt;Onderwerpen!$D$22),A182-18,IF(A182&gt;Onderwerpen!$D$22,A182-19,"X"))))))))))))))))))))),""))))))))))))))))))))</f>
        <v/>
      </c>
      <c r="D182" s="30" t="str">
        <f>IF(B182="",""&amp;C182,LEFT(B182,FIND(" ",B182)-1)&amp;"."&amp;COUNTIF($B$8:B182,B182))</f>
        <v/>
      </c>
      <c r="E182" s="31"/>
      <c r="F182" s="32"/>
      <c r="G182" s="32"/>
      <c r="H182" s="32"/>
      <c r="I182" s="33"/>
      <c r="J182" s="34" t="str">
        <f t="shared" si="10"/>
        <v/>
      </c>
      <c r="K182" s="15"/>
      <c r="L182" s="32"/>
      <c r="M182" s="32"/>
      <c r="N182" s="32"/>
      <c r="O182" s="33"/>
      <c r="P182" s="34" t="str">
        <f t="shared" si="11"/>
        <v/>
      </c>
      <c r="Q182" s="15"/>
      <c r="R182" s="32"/>
      <c r="S182" s="32"/>
      <c r="T182" s="32"/>
      <c r="U182" s="33"/>
      <c r="V182" s="34" t="str">
        <f t="shared" si="12"/>
        <v/>
      </c>
      <c r="W182" s="15"/>
      <c r="X182" s="32"/>
      <c r="Y182" s="32"/>
      <c r="Z182" s="32"/>
      <c r="AA182" s="33"/>
      <c r="AB182" s="34" t="str">
        <f t="shared" si="13"/>
        <v/>
      </c>
      <c r="AC182" s="15"/>
      <c r="AD182" s="32"/>
      <c r="AE182" s="32"/>
      <c r="AF182" s="32"/>
      <c r="AG182" s="33"/>
      <c r="AH182" s="34" t="str">
        <f t="shared" si="14"/>
        <v/>
      </c>
      <c r="AI182" s="15"/>
    </row>
    <row r="183" spans="1:35" ht="15" customHeight="1" x14ac:dyDescent="0.25">
      <c r="A183" s="10" t="str">
        <f>IFERROR(IF(A182=Onderwerpen!$C$23+19,"",A182+1),"")</f>
        <v/>
      </c>
      <c r="B183" s="10" t="str">
        <f>IF(C183&lt;=Onderwerpen!$C$4,Onderwerpen!$A$4,IF(C183&lt;=Onderwerpen!$C$5,Onderwerpen!$A$5,IF(C183&lt;=Onderwerpen!$C$6,Onderwerpen!$A$6,IF(C183&lt;=Onderwerpen!$C$7,Onderwerpen!$A$7,IF(C183&lt;=Onderwerpen!$C$8,Onderwerpen!$A$8,IF(C183&lt;=Onderwerpen!$C$9,Onderwerpen!$A$9,IF(C183&lt;=Onderwerpen!C$10,Onderwerpen!$A$10,IF(C183&lt;=Onderwerpen!C$11,Onderwerpen!$A$11,IF(C183&lt;=Onderwerpen!C$12,Onderwerpen!$A$12,IF(C183&lt;=Onderwerpen!C$13,Onderwerpen!$A$13,IF(C183&lt;=Onderwerpen!$C$14,Onderwerpen!$A$14,IF(C183&lt;=Onderwerpen!$C$15,Onderwerpen!$A$15,IF(C183&lt;=Onderwerpen!$C$16,Onderwerpen!$A$16,IF(C183&lt;=Onderwerpen!$C$17,Onderwerpen!$A$17,IF(C183&lt;=Onderwerpen!$C$18,Onderwerpen!$A$18,IF(C183&lt;=Onderwerpen!$C$19,Onderwerpen!$A$19,IF(C183&lt;=Onderwerpen!$C$20,Onderwerpen!$A$20,IF(C183&lt;=Onderwerpen!$C$21,Onderwerpen!$A$21,IF(C183&lt;=Onderwerpen!$C$22,Onderwerpen!$A$22,IF(C183&lt;=Onderwerpen!$C$23,Onderwerpen!$A$22,""))))))))))))))))))))</f>
        <v/>
      </c>
      <c r="C183" s="29" t="str">
        <f>IF(Onderwerpen!$B$4+1=A183,Onderwerpen!$A$5,IF(SUM(Onderwerpen!$B$4:$B$5)+2=A183,Onderwerpen!$A$6,IF(SUM(Onderwerpen!$B$4:$B$6)+3=A183,Onderwerpen!$A$7,IF(SUM(Onderwerpen!$B$4:$B$7)+4=A183,Onderwerpen!$A$8,IF(SUM(Onderwerpen!$B$4:$B$8)+5=A183,Onderwerpen!$A$9,IF(SUM(Onderwerpen!$B$4:$B$9)+6=A183,Onderwerpen!$A$10,IF(SUM(Onderwerpen!$B$4:$B$10)+7=A183,Onderwerpen!$A$11,IF(SUM(Onderwerpen!$B$4:$B$11)+8=A183,Onderwerpen!$A$12,IF(SUM(Onderwerpen!$B$4:$B$12)+9=A183,Onderwerpen!$A$13,IF(SUM(Onderwerpen!$B$4:$B$13)+10=A183,Onderwerpen!$A$14,IF(SUM(Onderwerpen!$B$4:$B$14)+11=A183,Onderwerpen!$A$15,IF(SUM(Onderwerpen!$B$4:$B$15)+12=A183,Onderwerpen!$A$16,IF(SUM(Onderwerpen!$B$4:$B$16)+13=A183,Onderwerpen!$A$17,IF(SUM(Onderwerpen!$B$4:$B$17)+14=A183,Onderwerpen!$A$18,IF(SUM(Onderwerpen!$B$4:$B$18)+15=A183,Onderwerpen!$A$19,IF(SUM(Onderwerpen!$B$4:$B$19)+16=A183,Onderwerpen!$A$20,IF(SUM(Onderwerpen!$B$4:$B$20)+17=A183,Onderwerpen!$A$21,IF(SUM(Onderwerpen!$B$4:$B$21)+18=A183,Onderwerpen!$A$22,IF(SUM(Onderwerpen!$B$4:$B$22)+19=A183,Onderwerpen!$A$23,IFERROR((IF(A183&lt;Onderwerpen!$D$4,A183,IF(AND(A183&gt;Onderwerpen!$D$4,A183&lt;Onderwerpen!$D$5),A183-1,IF(AND(A183&gt;Onderwerpen!$D$5,A183&lt;Onderwerpen!$D$6),A183-2,IF(AND(A183&gt;Onderwerpen!$D$6,A183&lt;Onderwerpen!$D$7),A183-3,IF(AND(A183&gt;Onderwerpen!$D$7,A183&lt;Onderwerpen!$D$8),A183-4,IF(AND(A183&gt;Onderwerpen!$D$8,A183&lt;Onderwerpen!$D$9),A183-5,IF(AND(A183&gt;Onderwerpen!$D$9,A183&lt;Onderwerpen!$D$10),A183-6,IF(AND(A183&gt;Onderwerpen!$D$10,A183&lt;Onderwerpen!$D$11),A183-7,IF(AND(A183&gt;Onderwerpen!$D$11,A183&lt;Onderwerpen!$D$12),A183-8,IF(AND(A183&gt;Onderwerpen!$D$12,A183&lt;Onderwerpen!$D$13),A183-9,IF(AND(A183&gt;Onderwerpen!$D$13,A183&lt;Onderwerpen!$D$14),A183-10,IF(AND(A183&gt;Onderwerpen!$D$14,A183&lt;Onderwerpen!$D$15),A183-11,IF(AND(A183&gt;Onderwerpen!$D$15,A183&lt;Onderwerpen!$D$16),A183-12,IF(AND(A183&gt;Onderwerpen!$D$16,A183&lt;Onderwerpen!$D$17),A183-13,IF(AND(A183&gt;Onderwerpen!$D$17,A183&lt;Onderwerpen!$D$18),A183-14,IF(AND(A183&gt;Onderwerpen!$D$18,A183&lt;Onderwerpen!$D$19),A183-15,IF(AND(A183&gt;Onderwerpen!$D$19,A183&lt;Onderwerpen!$D$20),A183-16,IF(AND(A183&gt;Onderwerpen!$D$20,A183&lt;Onderwerpen!$D$21),A183-17,IF(AND(A183&gt;Onderwerpen!$D$21,A183&lt;Onderwerpen!$D$22),A183-18,IF(A183&gt;Onderwerpen!$D$22,A183-19,"X"))))))))))))))))))))),""))))))))))))))))))))</f>
        <v/>
      </c>
      <c r="D183" s="30" t="str">
        <f>IF(B183="",""&amp;C183,LEFT(B183,FIND(" ",B183)-1)&amp;"."&amp;COUNTIF($B$8:B183,B183))</f>
        <v/>
      </c>
      <c r="E183" s="31"/>
      <c r="F183" s="32"/>
      <c r="G183" s="32"/>
      <c r="H183" s="32"/>
      <c r="I183" s="33"/>
      <c r="J183" s="34" t="str">
        <f t="shared" si="10"/>
        <v/>
      </c>
      <c r="K183" s="15"/>
      <c r="L183" s="32"/>
      <c r="M183" s="32"/>
      <c r="N183" s="32"/>
      <c r="O183" s="33"/>
      <c r="P183" s="34" t="str">
        <f t="shared" si="11"/>
        <v/>
      </c>
      <c r="Q183" s="15"/>
      <c r="R183" s="32"/>
      <c r="S183" s="32"/>
      <c r="T183" s="32"/>
      <c r="U183" s="33"/>
      <c r="V183" s="34" t="str">
        <f t="shared" si="12"/>
        <v/>
      </c>
      <c r="W183" s="15"/>
      <c r="X183" s="32"/>
      <c r="Y183" s="32"/>
      <c r="Z183" s="32"/>
      <c r="AA183" s="33"/>
      <c r="AB183" s="34" t="str">
        <f t="shared" si="13"/>
        <v/>
      </c>
      <c r="AC183" s="15"/>
      <c r="AD183" s="32"/>
      <c r="AE183" s="32"/>
      <c r="AF183" s="32"/>
      <c r="AG183" s="33"/>
      <c r="AH183" s="34" t="str">
        <f t="shared" si="14"/>
        <v/>
      </c>
      <c r="AI183" s="15"/>
    </row>
    <row r="184" spans="1:35" ht="15" customHeight="1" x14ac:dyDescent="0.25">
      <c r="A184" s="10" t="str">
        <f>IFERROR(IF(A183=Onderwerpen!$C$23+19,"",A183+1),"")</f>
        <v/>
      </c>
      <c r="B184" s="10" t="str">
        <f>IF(C184&lt;=Onderwerpen!$C$4,Onderwerpen!$A$4,IF(C184&lt;=Onderwerpen!$C$5,Onderwerpen!$A$5,IF(C184&lt;=Onderwerpen!$C$6,Onderwerpen!$A$6,IF(C184&lt;=Onderwerpen!$C$7,Onderwerpen!$A$7,IF(C184&lt;=Onderwerpen!$C$8,Onderwerpen!$A$8,IF(C184&lt;=Onderwerpen!$C$9,Onderwerpen!$A$9,IF(C184&lt;=Onderwerpen!C$10,Onderwerpen!$A$10,IF(C184&lt;=Onderwerpen!C$11,Onderwerpen!$A$11,IF(C184&lt;=Onderwerpen!C$12,Onderwerpen!$A$12,IF(C184&lt;=Onderwerpen!C$13,Onderwerpen!$A$13,IF(C184&lt;=Onderwerpen!$C$14,Onderwerpen!$A$14,IF(C184&lt;=Onderwerpen!$C$15,Onderwerpen!$A$15,IF(C184&lt;=Onderwerpen!$C$16,Onderwerpen!$A$16,IF(C184&lt;=Onderwerpen!$C$17,Onderwerpen!$A$17,IF(C184&lt;=Onderwerpen!$C$18,Onderwerpen!$A$18,IF(C184&lt;=Onderwerpen!$C$19,Onderwerpen!$A$19,IF(C184&lt;=Onderwerpen!$C$20,Onderwerpen!$A$20,IF(C184&lt;=Onderwerpen!$C$21,Onderwerpen!$A$21,IF(C184&lt;=Onderwerpen!$C$22,Onderwerpen!$A$22,IF(C184&lt;=Onderwerpen!$C$23,Onderwerpen!$A$22,""))))))))))))))))))))</f>
        <v/>
      </c>
      <c r="C184" s="29" t="str">
        <f>IF(Onderwerpen!$B$4+1=A184,Onderwerpen!$A$5,IF(SUM(Onderwerpen!$B$4:$B$5)+2=A184,Onderwerpen!$A$6,IF(SUM(Onderwerpen!$B$4:$B$6)+3=A184,Onderwerpen!$A$7,IF(SUM(Onderwerpen!$B$4:$B$7)+4=A184,Onderwerpen!$A$8,IF(SUM(Onderwerpen!$B$4:$B$8)+5=A184,Onderwerpen!$A$9,IF(SUM(Onderwerpen!$B$4:$B$9)+6=A184,Onderwerpen!$A$10,IF(SUM(Onderwerpen!$B$4:$B$10)+7=A184,Onderwerpen!$A$11,IF(SUM(Onderwerpen!$B$4:$B$11)+8=A184,Onderwerpen!$A$12,IF(SUM(Onderwerpen!$B$4:$B$12)+9=A184,Onderwerpen!$A$13,IF(SUM(Onderwerpen!$B$4:$B$13)+10=A184,Onderwerpen!$A$14,IF(SUM(Onderwerpen!$B$4:$B$14)+11=A184,Onderwerpen!$A$15,IF(SUM(Onderwerpen!$B$4:$B$15)+12=A184,Onderwerpen!$A$16,IF(SUM(Onderwerpen!$B$4:$B$16)+13=A184,Onderwerpen!$A$17,IF(SUM(Onderwerpen!$B$4:$B$17)+14=A184,Onderwerpen!$A$18,IF(SUM(Onderwerpen!$B$4:$B$18)+15=A184,Onderwerpen!$A$19,IF(SUM(Onderwerpen!$B$4:$B$19)+16=A184,Onderwerpen!$A$20,IF(SUM(Onderwerpen!$B$4:$B$20)+17=A184,Onderwerpen!$A$21,IF(SUM(Onderwerpen!$B$4:$B$21)+18=A184,Onderwerpen!$A$22,IF(SUM(Onderwerpen!$B$4:$B$22)+19=A184,Onderwerpen!$A$23,IFERROR((IF(A184&lt;Onderwerpen!$D$4,A184,IF(AND(A184&gt;Onderwerpen!$D$4,A184&lt;Onderwerpen!$D$5),A184-1,IF(AND(A184&gt;Onderwerpen!$D$5,A184&lt;Onderwerpen!$D$6),A184-2,IF(AND(A184&gt;Onderwerpen!$D$6,A184&lt;Onderwerpen!$D$7),A184-3,IF(AND(A184&gt;Onderwerpen!$D$7,A184&lt;Onderwerpen!$D$8),A184-4,IF(AND(A184&gt;Onderwerpen!$D$8,A184&lt;Onderwerpen!$D$9),A184-5,IF(AND(A184&gt;Onderwerpen!$D$9,A184&lt;Onderwerpen!$D$10),A184-6,IF(AND(A184&gt;Onderwerpen!$D$10,A184&lt;Onderwerpen!$D$11),A184-7,IF(AND(A184&gt;Onderwerpen!$D$11,A184&lt;Onderwerpen!$D$12),A184-8,IF(AND(A184&gt;Onderwerpen!$D$12,A184&lt;Onderwerpen!$D$13),A184-9,IF(AND(A184&gt;Onderwerpen!$D$13,A184&lt;Onderwerpen!$D$14),A184-10,IF(AND(A184&gt;Onderwerpen!$D$14,A184&lt;Onderwerpen!$D$15),A184-11,IF(AND(A184&gt;Onderwerpen!$D$15,A184&lt;Onderwerpen!$D$16),A184-12,IF(AND(A184&gt;Onderwerpen!$D$16,A184&lt;Onderwerpen!$D$17),A184-13,IF(AND(A184&gt;Onderwerpen!$D$17,A184&lt;Onderwerpen!$D$18),A184-14,IF(AND(A184&gt;Onderwerpen!$D$18,A184&lt;Onderwerpen!$D$19),A184-15,IF(AND(A184&gt;Onderwerpen!$D$19,A184&lt;Onderwerpen!$D$20),A184-16,IF(AND(A184&gt;Onderwerpen!$D$20,A184&lt;Onderwerpen!$D$21),A184-17,IF(AND(A184&gt;Onderwerpen!$D$21,A184&lt;Onderwerpen!$D$22),A184-18,IF(A184&gt;Onderwerpen!$D$22,A184-19,"X"))))))))))))))))))))),""))))))))))))))))))))</f>
        <v/>
      </c>
      <c r="D184" s="30" t="str">
        <f>IF(B184="",""&amp;C184,LEFT(B184,FIND(" ",B184)-1)&amp;"."&amp;COUNTIF($B$8:B184,B184))</f>
        <v/>
      </c>
      <c r="E184" s="31"/>
      <c r="F184" s="32"/>
      <c r="G184" s="32"/>
      <c r="H184" s="32"/>
      <c r="I184" s="33"/>
      <c r="J184" s="34" t="str">
        <f t="shared" si="10"/>
        <v/>
      </c>
      <c r="K184" s="15"/>
      <c r="L184" s="32"/>
      <c r="M184" s="32"/>
      <c r="N184" s="32"/>
      <c r="O184" s="33"/>
      <c r="P184" s="34" t="str">
        <f t="shared" si="11"/>
        <v/>
      </c>
      <c r="Q184" s="15"/>
      <c r="R184" s="32"/>
      <c r="S184" s="32"/>
      <c r="T184" s="32"/>
      <c r="U184" s="33"/>
      <c r="V184" s="34" t="str">
        <f t="shared" si="12"/>
        <v/>
      </c>
      <c r="W184" s="15"/>
      <c r="X184" s="32"/>
      <c r="Y184" s="32"/>
      <c r="Z184" s="32"/>
      <c r="AA184" s="33"/>
      <c r="AB184" s="34" t="str">
        <f t="shared" si="13"/>
        <v/>
      </c>
      <c r="AC184" s="15"/>
      <c r="AD184" s="32"/>
      <c r="AE184" s="32"/>
      <c r="AF184" s="32"/>
      <c r="AG184" s="33"/>
      <c r="AH184" s="34" t="str">
        <f t="shared" si="14"/>
        <v/>
      </c>
      <c r="AI184" s="15"/>
    </row>
    <row r="185" spans="1:35" ht="15" customHeight="1" x14ac:dyDescent="0.25">
      <c r="A185" s="10" t="str">
        <f>IFERROR(IF(A184=Onderwerpen!$C$23+19,"",A184+1),"")</f>
        <v/>
      </c>
      <c r="B185" s="10" t="str">
        <f>IF(C185&lt;=Onderwerpen!$C$4,Onderwerpen!$A$4,IF(C185&lt;=Onderwerpen!$C$5,Onderwerpen!$A$5,IF(C185&lt;=Onderwerpen!$C$6,Onderwerpen!$A$6,IF(C185&lt;=Onderwerpen!$C$7,Onderwerpen!$A$7,IF(C185&lt;=Onderwerpen!$C$8,Onderwerpen!$A$8,IF(C185&lt;=Onderwerpen!$C$9,Onderwerpen!$A$9,IF(C185&lt;=Onderwerpen!C$10,Onderwerpen!$A$10,IF(C185&lt;=Onderwerpen!C$11,Onderwerpen!$A$11,IF(C185&lt;=Onderwerpen!C$12,Onderwerpen!$A$12,IF(C185&lt;=Onderwerpen!C$13,Onderwerpen!$A$13,IF(C185&lt;=Onderwerpen!$C$14,Onderwerpen!$A$14,IF(C185&lt;=Onderwerpen!$C$15,Onderwerpen!$A$15,IF(C185&lt;=Onderwerpen!$C$16,Onderwerpen!$A$16,IF(C185&lt;=Onderwerpen!$C$17,Onderwerpen!$A$17,IF(C185&lt;=Onderwerpen!$C$18,Onderwerpen!$A$18,IF(C185&lt;=Onderwerpen!$C$19,Onderwerpen!$A$19,IF(C185&lt;=Onderwerpen!$C$20,Onderwerpen!$A$20,IF(C185&lt;=Onderwerpen!$C$21,Onderwerpen!$A$21,IF(C185&lt;=Onderwerpen!$C$22,Onderwerpen!$A$22,IF(C185&lt;=Onderwerpen!$C$23,Onderwerpen!$A$22,""))))))))))))))))))))</f>
        <v/>
      </c>
      <c r="C185" s="29" t="str">
        <f>IF(Onderwerpen!$B$4+1=A185,Onderwerpen!$A$5,IF(SUM(Onderwerpen!$B$4:$B$5)+2=A185,Onderwerpen!$A$6,IF(SUM(Onderwerpen!$B$4:$B$6)+3=A185,Onderwerpen!$A$7,IF(SUM(Onderwerpen!$B$4:$B$7)+4=A185,Onderwerpen!$A$8,IF(SUM(Onderwerpen!$B$4:$B$8)+5=A185,Onderwerpen!$A$9,IF(SUM(Onderwerpen!$B$4:$B$9)+6=A185,Onderwerpen!$A$10,IF(SUM(Onderwerpen!$B$4:$B$10)+7=A185,Onderwerpen!$A$11,IF(SUM(Onderwerpen!$B$4:$B$11)+8=A185,Onderwerpen!$A$12,IF(SUM(Onderwerpen!$B$4:$B$12)+9=A185,Onderwerpen!$A$13,IF(SUM(Onderwerpen!$B$4:$B$13)+10=A185,Onderwerpen!$A$14,IF(SUM(Onderwerpen!$B$4:$B$14)+11=A185,Onderwerpen!$A$15,IF(SUM(Onderwerpen!$B$4:$B$15)+12=A185,Onderwerpen!$A$16,IF(SUM(Onderwerpen!$B$4:$B$16)+13=A185,Onderwerpen!$A$17,IF(SUM(Onderwerpen!$B$4:$B$17)+14=A185,Onderwerpen!$A$18,IF(SUM(Onderwerpen!$B$4:$B$18)+15=A185,Onderwerpen!$A$19,IF(SUM(Onderwerpen!$B$4:$B$19)+16=A185,Onderwerpen!$A$20,IF(SUM(Onderwerpen!$B$4:$B$20)+17=A185,Onderwerpen!$A$21,IF(SUM(Onderwerpen!$B$4:$B$21)+18=A185,Onderwerpen!$A$22,IF(SUM(Onderwerpen!$B$4:$B$22)+19=A185,Onderwerpen!$A$23,IFERROR((IF(A185&lt;Onderwerpen!$D$4,A185,IF(AND(A185&gt;Onderwerpen!$D$4,A185&lt;Onderwerpen!$D$5),A185-1,IF(AND(A185&gt;Onderwerpen!$D$5,A185&lt;Onderwerpen!$D$6),A185-2,IF(AND(A185&gt;Onderwerpen!$D$6,A185&lt;Onderwerpen!$D$7),A185-3,IF(AND(A185&gt;Onderwerpen!$D$7,A185&lt;Onderwerpen!$D$8),A185-4,IF(AND(A185&gt;Onderwerpen!$D$8,A185&lt;Onderwerpen!$D$9),A185-5,IF(AND(A185&gt;Onderwerpen!$D$9,A185&lt;Onderwerpen!$D$10),A185-6,IF(AND(A185&gt;Onderwerpen!$D$10,A185&lt;Onderwerpen!$D$11),A185-7,IF(AND(A185&gt;Onderwerpen!$D$11,A185&lt;Onderwerpen!$D$12),A185-8,IF(AND(A185&gt;Onderwerpen!$D$12,A185&lt;Onderwerpen!$D$13),A185-9,IF(AND(A185&gt;Onderwerpen!$D$13,A185&lt;Onderwerpen!$D$14),A185-10,IF(AND(A185&gt;Onderwerpen!$D$14,A185&lt;Onderwerpen!$D$15),A185-11,IF(AND(A185&gt;Onderwerpen!$D$15,A185&lt;Onderwerpen!$D$16),A185-12,IF(AND(A185&gt;Onderwerpen!$D$16,A185&lt;Onderwerpen!$D$17),A185-13,IF(AND(A185&gt;Onderwerpen!$D$17,A185&lt;Onderwerpen!$D$18),A185-14,IF(AND(A185&gt;Onderwerpen!$D$18,A185&lt;Onderwerpen!$D$19),A185-15,IF(AND(A185&gt;Onderwerpen!$D$19,A185&lt;Onderwerpen!$D$20),A185-16,IF(AND(A185&gt;Onderwerpen!$D$20,A185&lt;Onderwerpen!$D$21),A185-17,IF(AND(A185&gt;Onderwerpen!$D$21,A185&lt;Onderwerpen!$D$22),A185-18,IF(A185&gt;Onderwerpen!$D$22,A185-19,"X"))))))))))))))))))))),""))))))))))))))))))))</f>
        <v/>
      </c>
      <c r="D185" s="30" t="str">
        <f>IF(B185="",""&amp;C185,LEFT(B185,FIND(" ",B185)-1)&amp;"."&amp;COUNTIF($B$8:B185,B185))</f>
        <v/>
      </c>
      <c r="E185" s="31"/>
      <c r="F185" s="32"/>
      <c r="G185" s="32"/>
      <c r="H185" s="32"/>
      <c r="I185" s="33"/>
      <c r="J185" s="34" t="str">
        <f t="shared" si="10"/>
        <v/>
      </c>
      <c r="K185" s="15"/>
      <c r="L185" s="32"/>
      <c r="M185" s="32"/>
      <c r="N185" s="32"/>
      <c r="O185" s="33"/>
      <c r="P185" s="34" t="str">
        <f t="shared" si="11"/>
        <v/>
      </c>
      <c r="Q185" s="15"/>
      <c r="R185" s="32"/>
      <c r="S185" s="32"/>
      <c r="T185" s="32"/>
      <c r="U185" s="33"/>
      <c r="V185" s="34" t="str">
        <f t="shared" si="12"/>
        <v/>
      </c>
      <c r="W185" s="15"/>
      <c r="X185" s="32"/>
      <c r="Y185" s="32"/>
      <c r="Z185" s="32"/>
      <c r="AA185" s="33"/>
      <c r="AB185" s="34" t="str">
        <f t="shared" si="13"/>
        <v/>
      </c>
      <c r="AC185" s="15"/>
      <c r="AD185" s="32"/>
      <c r="AE185" s="32"/>
      <c r="AF185" s="32"/>
      <c r="AG185" s="33"/>
      <c r="AH185" s="34" t="str">
        <f t="shared" si="14"/>
        <v/>
      </c>
      <c r="AI185" s="15"/>
    </row>
    <row r="186" spans="1:35" ht="15" customHeight="1" x14ac:dyDescent="0.25">
      <c r="A186" s="10" t="str">
        <f>IFERROR(IF(A185=Onderwerpen!$C$23+19,"",A185+1),"")</f>
        <v/>
      </c>
      <c r="B186" s="10" t="str">
        <f>IF(C186&lt;=Onderwerpen!$C$4,Onderwerpen!$A$4,IF(C186&lt;=Onderwerpen!$C$5,Onderwerpen!$A$5,IF(C186&lt;=Onderwerpen!$C$6,Onderwerpen!$A$6,IF(C186&lt;=Onderwerpen!$C$7,Onderwerpen!$A$7,IF(C186&lt;=Onderwerpen!$C$8,Onderwerpen!$A$8,IF(C186&lt;=Onderwerpen!$C$9,Onderwerpen!$A$9,IF(C186&lt;=Onderwerpen!C$10,Onderwerpen!$A$10,IF(C186&lt;=Onderwerpen!C$11,Onderwerpen!$A$11,IF(C186&lt;=Onderwerpen!C$12,Onderwerpen!$A$12,IF(C186&lt;=Onderwerpen!C$13,Onderwerpen!$A$13,IF(C186&lt;=Onderwerpen!$C$14,Onderwerpen!$A$14,IF(C186&lt;=Onderwerpen!$C$15,Onderwerpen!$A$15,IF(C186&lt;=Onderwerpen!$C$16,Onderwerpen!$A$16,IF(C186&lt;=Onderwerpen!$C$17,Onderwerpen!$A$17,IF(C186&lt;=Onderwerpen!$C$18,Onderwerpen!$A$18,IF(C186&lt;=Onderwerpen!$C$19,Onderwerpen!$A$19,IF(C186&lt;=Onderwerpen!$C$20,Onderwerpen!$A$20,IF(C186&lt;=Onderwerpen!$C$21,Onderwerpen!$A$21,IF(C186&lt;=Onderwerpen!$C$22,Onderwerpen!$A$22,IF(C186&lt;=Onderwerpen!$C$23,Onderwerpen!$A$22,""))))))))))))))))))))</f>
        <v/>
      </c>
      <c r="C186" s="29" t="str">
        <f>IF(Onderwerpen!$B$4+1=A186,Onderwerpen!$A$5,IF(SUM(Onderwerpen!$B$4:$B$5)+2=A186,Onderwerpen!$A$6,IF(SUM(Onderwerpen!$B$4:$B$6)+3=A186,Onderwerpen!$A$7,IF(SUM(Onderwerpen!$B$4:$B$7)+4=A186,Onderwerpen!$A$8,IF(SUM(Onderwerpen!$B$4:$B$8)+5=A186,Onderwerpen!$A$9,IF(SUM(Onderwerpen!$B$4:$B$9)+6=A186,Onderwerpen!$A$10,IF(SUM(Onderwerpen!$B$4:$B$10)+7=A186,Onderwerpen!$A$11,IF(SUM(Onderwerpen!$B$4:$B$11)+8=A186,Onderwerpen!$A$12,IF(SUM(Onderwerpen!$B$4:$B$12)+9=A186,Onderwerpen!$A$13,IF(SUM(Onderwerpen!$B$4:$B$13)+10=A186,Onderwerpen!$A$14,IF(SUM(Onderwerpen!$B$4:$B$14)+11=A186,Onderwerpen!$A$15,IF(SUM(Onderwerpen!$B$4:$B$15)+12=A186,Onderwerpen!$A$16,IF(SUM(Onderwerpen!$B$4:$B$16)+13=A186,Onderwerpen!$A$17,IF(SUM(Onderwerpen!$B$4:$B$17)+14=A186,Onderwerpen!$A$18,IF(SUM(Onderwerpen!$B$4:$B$18)+15=A186,Onderwerpen!$A$19,IF(SUM(Onderwerpen!$B$4:$B$19)+16=A186,Onderwerpen!$A$20,IF(SUM(Onderwerpen!$B$4:$B$20)+17=A186,Onderwerpen!$A$21,IF(SUM(Onderwerpen!$B$4:$B$21)+18=A186,Onderwerpen!$A$22,IF(SUM(Onderwerpen!$B$4:$B$22)+19=A186,Onderwerpen!$A$23,IFERROR((IF(A186&lt;Onderwerpen!$D$4,A186,IF(AND(A186&gt;Onderwerpen!$D$4,A186&lt;Onderwerpen!$D$5),A186-1,IF(AND(A186&gt;Onderwerpen!$D$5,A186&lt;Onderwerpen!$D$6),A186-2,IF(AND(A186&gt;Onderwerpen!$D$6,A186&lt;Onderwerpen!$D$7),A186-3,IF(AND(A186&gt;Onderwerpen!$D$7,A186&lt;Onderwerpen!$D$8),A186-4,IF(AND(A186&gt;Onderwerpen!$D$8,A186&lt;Onderwerpen!$D$9),A186-5,IF(AND(A186&gt;Onderwerpen!$D$9,A186&lt;Onderwerpen!$D$10),A186-6,IF(AND(A186&gt;Onderwerpen!$D$10,A186&lt;Onderwerpen!$D$11),A186-7,IF(AND(A186&gt;Onderwerpen!$D$11,A186&lt;Onderwerpen!$D$12),A186-8,IF(AND(A186&gt;Onderwerpen!$D$12,A186&lt;Onderwerpen!$D$13),A186-9,IF(AND(A186&gt;Onderwerpen!$D$13,A186&lt;Onderwerpen!$D$14),A186-10,IF(AND(A186&gt;Onderwerpen!$D$14,A186&lt;Onderwerpen!$D$15),A186-11,IF(AND(A186&gt;Onderwerpen!$D$15,A186&lt;Onderwerpen!$D$16),A186-12,IF(AND(A186&gt;Onderwerpen!$D$16,A186&lt;Onderwerpen!$D$17),A186-13,IF(AND(A186&gt;Onderwerpen!$D$17,A186&lt;Onderwerpen!$D$18),A186-14,IF(AND(A186&gt;Onderwerpen!$D$18,A186&lt;Onderwerpen!$D$19),A186-15,IF(AND(A186&gt;Onderwerpen!$D$19,A186&lt;Onderwerpen!$D$20),A186-16,IF(AND(A186&gt;Onderwerpen!$D$20,A186&lt;Onderwerpen!$D$21),A186-17,IF(AND(A186&gt;Onderwerpen!$D$21,A186&lt;Onderwerpen!$D$22),A186-18,IF(A186&gt;Onderwerpen!$D$22,A186-19,"X"))))))))))))))))))))),""))))))))))))))))))))</f>
        <v/>
      </c>
      <c r="D186" s="30" t="str">
        <f>IF(B186="",""&amp;C186,LEFT(B186,FIND(" ",B186)-1)&amp;"."&amp;COUNTIF($B$8:B186,B186))</f>
        <v/>
      </c>
      <c r="E186" s="31"/>
      <c r="F186" s="32"/>
      <c r="G186" s="32"/>
      <c r="H186" s="32"/>
      <c r="I186" s="33"/>
      <c r="J186" s="34" t="str">
        <f t="shared" si="10"/>
        <v/>
      </c>
      <c r="K186" s="15"/>
      <c r="L186" s="32"/>
      <c r="M186" s="32"/>
      <c r="N186" s="32"/>
      <c r="O186" s="33"/>
      <c r="P186" s="34" t="str">
        <f t="shared" si="11"/>
        <v/>
      </c>
      <c r="Q186" s="15"/>
      <c r="R186" s="32"/>
      <c r="S186" s="32"/>
      <c r="T186" s="32"/>
      <c r="U186" s="33"/>
      <c r="V186" s="34" t="str">
        <f t="shared" si="12"/>
        <v/>
      </c>
      <c r="W186" s="15"/>
      <c r="X186" s="32"/>
      <c r="Y186" s="32"/>
      <c r="Z186" s="32"/>
      <c r="AA186" s="33"/>
      <c r="AB186" s="34" t="str">
        <f t="shared" si="13"/>
        <v/>
      </c>
      <c r="AC186" s="15"/>
      <c r="AD186" s="32"/>
      <c r="AE186" s="32"/>
      <c r="AF186" s="32"/>
      <c r="AG186" s="33"/>
      <c r="AH186" s="34" t="str">
        <f t="shared" si="14"/>
        <v/>
      </c>
      <c r="AI186" s="15"/>
    </row>
    <row r="187" spans="1:35" ht="15" customHeight="1" x14ac:dyDescent="0.25">
      <c r="A187" s="10" t="str">
        <f>IFERROR(IF(A186=Onderwerpen!$C$23+19,"",A186+1),"")</f>
        <v/>
      </c>
      <c r="B187" s="10" t="str">
        <f>IF(C187&lt;=Onderwerpen!$C$4,Onderwerpen!$A$4,IF(C187&lt;=Onderwerpen!$C$5,Onderwerpen!$A$5,IF(C187&lt;=Onderwerpen!$C$6,Onderwerpen!$A$6,IF(C187&lt;=Onderwerpen!$C$7,Onderwerpen!$A$7,IF(C187&lt;=Onderwerpen!$C$8,Onderwerpen!$A$8,IF(C187&lt;=Onderwerpen!$C$9,Onderwerpen!$A$9,IF(C187&lt;=Onderwerpen!C$10,Onderwerpen!$A$10,IF(C187&lt;=Onderwerpen!C$11,Onderwerpen!$A$11,IF(C187&lt;=Onderwerpen!C$12,Onderwerpen!$A$12,IF(C187&lt;=Onderwerpen!C$13,Onderwerpen!$A$13,IF(C187&lt;=Onderwerpen!$C$14,Onderwerpen!$A$14,IF(C187&lt;=Onderwerpen!$C$15,Onderwerpen!$A$15,IF(C187&lt;=Onderwerpen!$C$16,Onderwerpen!$A$16,IF(C187&lt;=Onderwerpen!$C$17,Onderwerpen!$A$17,IF(C187&lt;=Onderwerpen!$C$18,Onderwerpen!$A$18,IF(C187&lt;=Onderwerpen!$C$19,Onderwerpen!$A$19,IF(C187&lt;=Onderwerpen!$C$20,Onderwerpen!$A$20,IF(C187&lt;=Onderwerpen!$C$21,Onderwerpen!$A$21,IF(C187&lt;=Onderwerpen!$C$22,Onderwerpen!$A$22,IF(C187&lt;=Onderwerpen!$C$23,Onderwerpen!$A$22,""))))))))))))))))))))</f>
        <v/>
      </c>
      <c r="C187" s="29" t="str">
        <f>IF(Onderwerpen!$B$4+1=A187,Onderwerpen!$A$5,IF(SUM(Onderwerpen!$B$4:$B$5)+2=A187,Onderwerpen!$A$6,IF(SUM(Onderwerpen!$B$4:$B$6)+3=A187,Onderwerpen!$A$7,IF(SUM(Onderwerpen!$B$4:$B$7)+4=A187,Onderwerpen!$A$8,IF(SUM(Onderwerpen!$B$4:$B$8)+5=A187,Onderwerpen!$A$9,IF(SUM(Onderwerpen!$B$4:$B$9)+6=A187,Onderwerpen!$A$10,IF(SUM(Onderwerpen!$B$4:$B$10)+7=A187,Onderwerpen!$A$11,IF(SUM(Onderwerpen!$B$4:$B$11)+8=A187,Onderwerpen!$A$12,IF(SUM(Onderwerpen!$B$4:$B$12)+9=A187,Onderwerpen!$A$13,IF(SUM(Onderwerpen!$B$4:$B$13)+10=A187,Onderwerpen!$A$14,IF(SUM(Onderwerpen!$B$4:$B$14)+11=A187,Onderwerpen!$A$15,IF(SUM(Onderwerpen!$B$4:$B$15)+12=A187,Onderwerpen!$A$16,IF(SUM(Onderwerpen!$B$4:$B$16)+13=A187,Onderwerpen!$A$17,IF(SUM(Onderwerpen!$B$4:$B$17)+14=A187,Onderwerpen!$A$18,IF(SUM(Onderwerpen!$B$4:$B$18)+15=A187,Onderwerpen!$A$19,IF(SUM(Onderwerpen!$B$4:$B$19)+16=A187,Onderwerpen!$A$20,IF(SUM(Onderwerpen!$B$4:$B$20)+17=A187,Onderwerpen!$A$21,IF(SUM(Onderwerpen!$B$4:$B$21)+18=A187,Onderwerpen!$A$22,IF(SUM(Onderwerpen!$B$4:$B$22)+19=A187,Onderwerpen!$A$23,IFERROR((IF(A187&lt;Onderwerpen!$D$4,A187,IF(AND(A187&gt;Onderwerpen!$D$4,A187&lt;Onderwerpen!$D$5),A187-1,IF(AND(A187&gt;Onderwerpen!$D$5,A187&lt;Onderwerpen!$D$6),A187-2,IF(AND(A187&gt;Onderwerpen!$D$6,A187&lt;Onderwerpen!$D$7),A187-3,IF(AND(A187&gt;Onderwerpen!$D$7,A187&lt;Onderwerpen!$D$8),A187-4,IF(AND(A187&gt;Onderwerpen!$D$8,A187&lt;Onderwerpen!$D$9),A187-5,IF(AND(A187&gt;Onderwerpen!$D$9,A187&lt;Onderwerpen!$D$10),A187-6,IF(AND(A187&gt;Onderwerpen!$D$10,A187&lt;Onderwerpen!$D$11),A187-7,IF(AND(A187&gt;Onderwerpen!$D$11,A187&lt;Onderwerpen!$D$12),A187-8,IF(AND(A187&gt;Onderwerpen!$D$12,A187&lt;Onderwerpen!$D$13),A187-9,IF(AND(A187&gt;Onderwerpen!$D$13,A187&lt;Onderwerpen!$D$14),A187-10,IF(AND(A187&gt;Onderwerpen!$D$14,A187&lt;Onderwerpen!$D$15),A187-11,IF(AND(A187&gt;Onderwerpen!$D$15,A187&lt;Onderwerpen!$D$16),A187-12,IF(AND(A187&gt;Onderwerpen!$D$16,A187&lt;Onderwerpen!$D$17),A187-13,IF(AND(A187&gt;Onderwerpen!$D$17,A187&lt;Onderwerpen!$D$18),A187-14,IF(AND(A187&gt;Onderwerpen!$D$18,A187&lt;Onderwerpen!$D$19),A187-15,IF(AND(A187&gt;Onderwerpen!$D$19,A187&lt;Onderwerpen!$D$20),A187-16,IF(AND(A187&gt;Onderwerpen!$D$20,A187&lt;Onderwerpen!$D$21),A187-17,IF(AND(A187&gt;Onderwerpen!$D$21,A187&lt;Onderwerpen!$D$22),A187-18,IF(A187&gt;Onderwerpen!$D$22,A187-19,"X"))))))))))))))))))))),""))))))))))))))))))))</f>
        <v/>
      </c>
      <c r="D187" s="30" t="str">
        <f>IF(B187="",""&amp;C187,LEFT(B187,FIND(" ",B187)-1)&amp;"."&amp;COUNTIF($B$8:B187,B187))</f>
        <v/>
      </c>
      <c r="E187" s="31"/>
      <c r="F187" s="32"/>
      <c r="G187" s="32"/>
      <c r="H187" s="32"/>
      <c r="I187" s="33"/>
      <c r="J187" s="34" t="str">
        <f t="shared" si="10"/>
        <v/>
      </c>
      <c r="K187" s="15"/>
      <c r="L187" s="32"/>
      <c r="M187" s="32"/>
      <c r="N187" s="32"/>
      <c r="O187" s="33"/>
      <c r="P187" s="34" t="str">
        <f t="shared" si="11"/>
        <v/>
      </c>
      <c r="Q187" s="15"/>
      <c r="R187" s="32"/>
      <c r="S187" s="32"/>
      <c r="T187" s="32"/>
      <c r="U187" s="33"/>
      <c r="V187" s="34" t="str">
        <f t="shared" si="12"/>
        <v/>
      </c>
      <c r="W187" s="15"/>
      <c r="X187" s="32"/>
      <c r="Y187" s="32"/>
      <c r="Z187" s="32"/>
      <c r="AA187" s="33"/>
      <c r="AB187" s="34" t="str">
        <f t="shared" si="13"/>
        <v/>
      </c>
      <c r="AC187" s="15"/>
      <c r="AD187" s="32"/>
      <c r="AE187" s="32"/>
      <c r="AF187" s="32"/>
      <c r="AG187" s="33"/>
      <c r="AH187" s="34" t="str">
        <f t="shared" si="14"/>
        <v/>
      </c>
      <c r="AI187" s="15"/>
    </row>
    <row r="188" spans="1:35" ht="15" customHeight="1" x14ac:dyDescent="0.25">
      <c r="A188" s="10" t="str">
        <f>IFERROR(IF(A187=Onderwerpen!$C$23+19,"",A187+1),"")</f>
        <v/>
      </c>
      <c r="B188" s="10" t="str">
        <f>IF(C188&lt;=Onderwerpen!$C$4,Onderwerpen!$A$4,IF(C188&lt;=Onderwerpen!$C$5,Onderwerpen!$A$5,IF(C188&lt;=Onderwerpen!$C$6,Onderwerpen!$A$6,IF(C188&lt;=Onderwerpen!$C$7,Onderwerpen!$A$7,IF(C188&lt;=Onderwerpen!$C$8,Onderwerpen!$A$8,IF(C188&lt;=Onderwerpen!$C$9,Onderwerpen!$A$9,IF(C188&lt;=Onderwerpen!C$10,Onderwerpen!$A$10,IF(C188&lt;=Onderwerpen!C$11,Onderwerpen!$A$11,IF(C188&lt;=Onderwerpen!C$12,Onderwerpen!$A$12,IF(C188&lt;=Onderwerpen!C$13,Onderwerpen!$A$13,IF(C188&lt;=Onderwerpen!$C$14,Onderwerpen!$A$14,IF(C188&lt;=Onderwerpen!$C$15,Onderwerpen!$A$15,IF(C188&lt;=Onderwerpen!$C$16,Onderwerpen!$A$16,IF(C188&lt;=Onderwerpen!$C$17,Onderwerpen!$A$17,IF(C188&lt;=Onderwerpen!$C$18,Onderwerpen!$A$18,IF(C188&lt;=Onderwerpen!$C$19,Onderwerpen!$A$19,IF(C188&lt;=Onderwerpen!$C$20,Onderwerpen!$A$20,IF(C188&lt;=Onderwerpen!$C$21,Onderwerpen!$A$21,IF(C188&lt;=Onderwerpen!$C$22,Onderwerpen!$A$22,IF(C188&lt;=Onderwerpen!$C$23,Onderwerpen!$A$22,""))))))))))))))))))))</f>
        <v/>
      </c>
      <c r="C188" s="29" t="str">
        <f>IF(Onderwerpen!$B$4+1=A188,Onderwerpen!$A$5,IF(SUM(Onderwerpen!$B$4:$B$5)+2=A188,Onderwerpen!$A$6,IF(SUM(Onderwerpen!$B$4:$B$6)+3=A188,Onderwerpen!$A$7,IF(SUM(Onderwerpen!$B$4:$B$7)+4=A188,Onderwerpen!$A$8,IF(SUM(Onderwerpen!$B$4:$B$8)+5=A188,Onderwerpen!$A$9,IF(SUM(Onderwerpen!$B$4:$B$9)+6=A188,Onderwerpen!$A$10,IF(SUM(Onderwerpen!$B$4:$B$10)+7=A188,Onderwerpen!$A$11,IF(SUM(Onderwerpen!$B$4:$B$11)+8=A188,Onderwerpen!$A$12,IF(SUM(Onderwerpen!$B$4:$B$12)+9=A188,Onderwerpen!$A$13,IF(SUM(Onderwerpen!$B$4:$B$13)+10=A188,Onderwerpen!$A$14,IF(SUM(Onderwerpen!$B$4:$B$14)+11=A188,Onderwerpen!$A$15,IF(SUM(Onderwerpen!$B$4:$B$15)+12=A188,Onderwerpen!$A$16,IF(SUM(Onderwerpen!$B$4:$B$16)+13=A188,Onderwerpen!$A$17,IF(SUM(Onderwerpen!$B$4:$B$17)+14=A188,Onderwerpen!$A$18,IF(SUM(Onderwerpen!$B$4:$B$18)+15=A188,Onderwerpen!$A$19,IF(SUM(Onderwerpen!$B$4:$B$19)+16=A188,Onderwerpen!$A$20,IF(SUM(Onderwerpen!$B$4:$B$20)+17=A188,Onderwerpen!$A$21,IF(SUM(Onderwerpen!$B$4:$B$21)+18=A188,Onderwerpen!$A$22,IF(SUM(Onderwerpen!$B$4:$B$22)+19=A188,Onderwerpen!$A$23,IFERROR((IF(A188&lt;Onderwerpen!$D$4,A188,IF(AND(A188&gt;Onderwerpen!$D$4,A188&lt;Onderwerpen!$D$5),A188-1,IF(AND(A188&gt;Onderwerpen!$D$5,A188&lt;Onderwerpen!$D$6),A188-2,IF(AND(A188&gt;Onderwerpen!$D$6,A188&lt;Onderwerpen!$D$7),A188-3,IF(AND(A188&gt;Onderwerpen!$D$7,A188&lt;Onderwerpen!$D$8),A188-4,IF(AND(A188&gt;Onderwerpen!$D$8,A188&lt;Onderwerpen!$D$9),A188-5,IF(AND(A188&gt;Onderwerpen!$D$9,A188&lt;Onderwerpen!$D$10),A188-6,IF(AND(A188&gt;Onderwerpen!$D$10,A188&lt;Onderwerpen!$D$11),A188-7,IF(AND(A188&gt;Onderwerpen!$D$11,A188&lt;Onderwerpen!$D$12),A188-8,IF(AND(A188&gt;Onderwerpen!$D$12,A188&lt;Onderwerpen!$D$13),A188-9,IF(AND(A188&gt;Onderwerpen!$D$13,A188&lt;Onderwerpen!$D$14),A188-10,IF(AND(A188&gt;Onderwerpen!$D$14,A188&lt;Onderwerpen!$D$15),A188-11,IF(AND(A188&gt;Onderwerpen!$D$15,A188&lt;Onderwerpen!$D$16),A188-12,IF(AND(A188&gt;Onderwerpen!$D$16,A188&lt;Onderwerpen!$D$17),A188-13,IF(AND(A188&gt;Onderwerpen!$D$17,A188&lt;Onderwerpen!$D$18),A188-14,IF(AND(A188&gt;Onderwerpen!$D$18,A188&lt;Onderwerpen!$D$19),A188-15,IF(AND(A188&gt;Onderwerpen!$D$19,A188&lt;Onderwerpen!$D$20),A188-16,IF(AND(A188&gt;Onderwerpen!$D$20,A188&lt;Onderwerpen!$D$21),A188-17,IF(AND(A188&gt;Onderwerpen!$D$21,A188&lt;Onderwerpen!$D$22),A188-18,IF(A188&gt;Onderwerpen!$D$22,A188-19,"X"))))))))))))))))))))),""))))))))))))))))))))</f>
        <v/>
      </c>
      <c r="D188" s="30" t="str">
        <f>IF(B188="",""&amp;C188,LEFT(B188,FIND(" ",B188)-1)&amp;"."&amp;COUNTIF($B$8:B188,B188))</f>
        <v/>
      </c>
      <c r="E188" s="31"/>
      <c r="F188" s="32"/>
      <c r="G188" s="32"/>
      <c r="H188" s="32"/>
      <c r="I188" s="33"/>
      <c r="J188" s="34" t="str">
        <f t="shared" si="10"/>
        <v/>
      </c>
      <c r="K188" s="15"/>
      <c r="L188" s="32"/>
      <c r="M188" s="32"/>
      <c r="N188" s="32"/>
      <c r="O188" s="33"/>
      <c r="P188" s="34" t="str">
        <f t="shared" si="11"/>
        <v/>
      </c>
      <c r="Q188" s="15"/>
      <c r="R188" s="32"/>
      <c r="S188" s="32"/>
      <c r="T188" s="32"/>
      <c r="U188" s="33"/>
      <c r="V188" s="34" t="str">
        <f t="shared" si="12"/>
        <v/>
      </c>
      <c r="W188" s="15"/>
      <c r="X188" s="32"/>
      <c r="Y188" s="32"/>
      <c r="Z188" s="32"/>
      <c r="AA188" s="33"/>
      <c r="AB188" s="34" t="str">
        <f t="shared" si="13"/>
        <v/>
      </c>
      <c r="AC188" s="15"/>
      <c r="AD188" s="32"/>
      <c r="AE188" s="32"/>
      <c r="AF188" s="32"/>
      <c r="AG188" s="33"/>
      <c r="AH188" s="34" t="str">
        <f t="shared" si="14"/>
        <v/>
      </c>
      <c r="AI188" s="15"/>
    </row>
    <row r="189" spans="1:35" ht="15" customHeight="1" x14ac:dyDescent="0.25">
      <c r="A189" s="10" t="str">
        <f>IFERROR(IF(A188=Onderwerpen!$C$23+19,"",A188+1),"")</f>
        <v/>
      </c>
      <c r="B189" s="10" t="str">
        <f>IF(C189&lt;=Onderwerpen!$C$4,Onderwerpen!$A$4,IF(C189&lt;=Onderwerpen!$C$5,Onderwerpen!$A$5,IF(C189&lt;=Onderwerpen!$C$6,Onderwerpen!$A$6,IF(C189&lt;=Onderwerpen!$C$7,Onderwerpen!$A$7,IF(C189&lt;=Onderwerpen!$C$8,Onderwerpen!$A$8,IF(C189&lt;=Onderwerpen!$C$9,Onderwerpen!$A$9,IF(C189&lt;=Onderwerpen!C$10,Onderwerpen!$A$10,IF(C189&lt;=Onderwerpen!C$11,Onderwerpen!$A$11,IF(C189&lt;=Onderwerpen!C$12,Onderwerpen!$A$12,IF(C189&lt;=Onderwerpen!C$13,Onderwerpen!$A$13,IF(C189&lt;=Onderwerpen!$C$14,Onderwerpen!$A$14,IF(C189&lt;=Onderwerpen!$C$15,Onderwerpen!$A$15,IF(C189&lt;=Onderwerpen!$C$16,Onderwerpen!$A$16,IF(C189&lt;=Onderwerpen!$C$17,Onderwerpen!$A$17,IF(C189&lt;=Onderwerpen!$C$18,Onderwerpen!$A$18,IF(C189&lt;=Onderwerpen!$C$19,Onderwerpen!$A$19,IF(C189&lt;=Onderwerpen!$C$20,Onderwerpen!$A$20,IF(C189&lt;=Onderwerpen!$C$21,Onderwerpen!$A$21,IF(C189&lt;=Onderwerpen!$C$22,Onderwerpen!$A$22,IF(C189&lt;=Onderwerpen!$C$23,Onderwerpen!$A$22,""))))))))))))))))))))</f>
        <v/>
      </c>
      <c r="C189" s="29" t="str">
        <f>IF(Onderwerpen!$B$4+1=A189,Onderwerpen!$A$5,IF(SUM(Onderwerpen!$B$4:$B$5)+2=A189,Onderwerpen!$A$6,IF(SUM(Onderwerpen!$B$4:$B$6)+3=A189,Onderwerpen!$A$7,IF(SUM(Onderwerpen!$B$4:$B$7)+4=A189,Onderwerpen!$A$8,IF(SUM(Onderwerpen!$B$4:$B$8)+5=A189,Onderwerpen!$A$9,IF(SUM(Onderwerpen!$B$4:$B$9)+6=A189,Onderwerpen!$A$10,IF(SUM(Onderwerpen!$B$4:$B$10)+7=A189,Onderwerpen!$A$11,IF(SUM(Onderwerpen!$B$4:$B$11)+8=A189,Onderwerpen!$A$12,IF(SUM(Onderwerpen!$B$4:$B$12)+9=A189,Onderwerpen!$A$13,IF(SUM(Onderwerpen!$B$4:$B$13)+10=A189,Onderwerpen!$A$14,IF(SUM(Onderwerpen!$B$4:$B$14)+11=A189,Onderwerpen!$A$15,IF(SUM(Onderwerpen!$B$4:$B$15)+12=A189,Onderwerpen!$A$16,IF(SUM(Onderwerpen!$B$4:$B$16)+13=A189,Onderwerpen!$A$17,IF(SUM(Onderwerpen!$B$4:$B$17)+14=A189,Onderwerpen!$A$18,IF(SUM(Onderwerpen!$B$4:$B$18)+15=A189,Onderwerpen!$A$19,IF(SUM(Onderwerpen!$B$4:$B$19)+16=A189,Onderwerpen!$A$20,IF(SUM(Onderwerpen!$B$4:$B$20)+17=A189,Onderwerpen!$A$21,IF(SUM(Onderwerpen!$B$4:$B$21)+18=A189,Onderwerpen!$A$22,IF(SUM(Onderwerpen!$B$4:$B$22)+19=A189,Onderwerpen!$A$23,IFERROR((IF(A189&lt;Onderwerpen!$D$4,A189,IF(AND(A189&gt;Onderwerpen!$D$4,A189&lt;Onderwerpen!$D$5),A189-1,IF(AND(A189&gt;Onderwerpen!$D$5,A189&lt;Onderwerpen!$D$6),A189-2,IF(AND(A189&gt;Onderwerpen!$D$6,A189&lt;Onderwerpen!$D$7),A189-3,IF(AND(A189&gt;Onderwerpen!$D$7,A189&lt;Onderwerpen!$D$8),A189-4,IF(AND(A189&gt;Onderwerpen!$D$8,A189&lt;Onderwerpen!$D$9),A189-5,IF(AND(A189&gt;Onderwerpen!$D$9,A189&lt;Onderwerpen!$D$10),A189-6,IF(AND(A189&gt;Onderwerpen!$D$10,A189&lt;Onderwerpen!$D$11),A189-7,IF(AND(A189&gt;Onderwerpen!$D$11,A189&lt;Onderwerpen!$D$12),A189-8,IF(AND(A189&gt;Onderwerpen!$D$12,A189&lt;Onderwerpen!$D$13),A189-9,IF(AND(A189&gt;Onderwerpen!$D$13,A189&lt;Onderwerpen!$D$14),A189-10,IF(AND(A189&gt;Onderwerpen!$D$14,A189&lt;Onderwerpen!$D$15),A189-11,IF(AND(A189&gt;Onderwerpen!$D$15,A189&lt;Onderwerpen!$D$16),A189-12,IF(AND(A189&gt;Onderwerpen!$D$16,A189&lt;Onderwerpen!$D$17),A189-13,IF(AND(A189&gt;Onderwerpen!$D$17,A189&lt;Onderwerpen!$D$18),A189-14,IF(AND(A189&gt;Onderwerpen!$D$18,A189&lt;Onderwerpen!$D$19),A189-15,IF(AND(A189&gt;Onderwerpen!$D$19,A189&lt;Onderwerpen!$D$20),A189-16,IF(AND(A189&gt;Onderwerpen!$D$20,A189&lt;Onderwerpen!$D$21),A189-17,IF(AND(A189&gt;Onderwerpen!$D$21,A189&lt;Onderwerpen!$D$22),A189-18,IF(A189&gt;Onderwerpen!$D$22,A189-19,"X"))))))))))))))))))))),""))))))))))))))))))))</f>
        <v/>
      </c>
      <c r="D189" s="30" t="str">
        <f>IF(B189="",""&amp;C189,LEFT(B189,FIND(" ",B189)-1)&amp;"."&amp;COUNTIF($B$8:B189,B189))</f>
        <v/>
      </c>
      <c r="E189" s="31"/>
      <c r="F189" s="32"/>
      <c r="G189" s="32"/>
      <c r="H189" s="32"/>
      <c r="I189" s="33"/>
      <c r="J189" s="34" t="str">
        <f t="shared" si="10"/>
        <v/>
      </c>
      <c r="K189" s="15"/>
      <c r="L189" s="32"/>
      <c r="M189" s="32"/>
      <c r="N189" s="32"/>
      <c r="O189" s="33"/>
      <c r="P189" s="34" t="str">
        <f t="shared" si="11"/>
        <v/>
      </c>
      <c r="Q189" s="15"/>
      <c r="R189" s="32"/>
      <c r="S189" s="32"/>
      <c r="T189" s="32"/>
      <c r="U189" s="33"/>
      <c r="V189" s="34" t="str">
        <f t="shared" si="12"/>
        <v/>
      </c>
      <c r="W189" s="15"/>
      <c r="X189" s="32"/>
      <c r="Y189" s="32"/>
      <c r="Z189" s="32"/>
      <c r="AA189" s="33"/>
      <c r="AB189" s="34" t="str">
        <f t="shared" si="13"/>
        <v/>
      </c>
      <c r="AC189" s="15"/>
      <c r="AD189" s="32"/>
      <c r="AE189" s="32"/>
      <c r="AF189" s="32"/>
      <c r="AG189" s="33"/>
      <c r="AH189" s="34" t="str">
        <f t="shared" si="14"/>
        <v/>
      </c>
      <c r="AI189" s="15"/>
    </row>
    <row r="190" spans="1:35" ht="15" customHeight="1" x14ac:dyDescent="0.25">
      <c r="A190" s="10" t="str">
        <f>IFERROR(IF(A189=Onderwerpen!$C$23+19,"",A189+1),"")</f>
        <v/>
      </c>
      <c r="B190" s="10" t="str">
        <f>IF(C190&lt;=Onderwerpen!$C$4,Onderwerpen!$A$4,IF(C190&lt;=Onderwerpen!$C$5,Onderwerpen!$A$5,IF(C190&lt;=Onderwerpen!$C$6,Onderwerpen!$A$6,IF(C190&lt;=Onderwerpen!$C$7,Onderwerpen!$A$7,IF(C190&lt;=Onderwerpen!$C$8,Onderwerpen!$A$8,IF(C190&lt;=Onderwerpen!$C$9,Onderwerpen!$A$9,IF(C190&lt;=Onderwerpen!C$10,Onderwerpen!$A$10,IF(C190&lt;=Onderwerpen!C$11,Onderwerpen!$A$11,IF(C190&lt;=Onderwerpen!C$12,Onderwerpen!$A$12,IF(C190&lt;=Onderwerpen!C$13,Onderwerpen!$A$13,IF(C190&lt;=Onderwerpen!$C$14,Onderwerpen!$A$14,IF(C190&lt;=Onderwerpen!$C$15,Onderwerpen!$A$15,IF(C190&lt;=Onderwerpen!$C$16,Onderwerpen!$A$16,IF(C190&lt;=Onderwerpen!$C$17,Onderwerpen!$A$17,IF(C190&lt;=Onderwerpen!$C$18,Onderwerpen!$A$18,IF(C190&lt;=Onderwerpen!$C$19,Onderwerpen!$A$19,IF(C190&lt;=Onderwerpen!$C$20,Onderwerpen!$A$20,IF(C190&lt;=Onderwerpen!$C$21,Onderwerpen!$A$21,IF(C190&lt;=Onderwerpen!$C$22,Onderwerpen!$A$22,IF(C190&lt;=Onderwerpen!$C$23,Onderwerpen!$A$22,""))))))))))))))))))))</f>
        <v/>
      </c>
      <c r="C190" s="29" t="str">
        <f>IF(Onderwerpen!$B$4+1=A190,Onderwerpen!$A$5,IF(SUM(Onderwerpen!$B$4:$B$5)+2=A190,Onderwerpen!$A$6,IF(SUM(Onderwerpen!$B$4:$B$6)+3=A190,Onderwerpen!$A$7,IF(SUM(Onderwerpen!$B$4:$B$7)+4=A190,Onderwerpen!$A$8,IF(SUM(Onderwerpen!$B$4:$B$8)+5=A190,Onderwerpen!$A$9,IF(SUM(Onderwerpen!$B$4:$B$9)+6=A190,Onderwerpen!$A$10,IF(SUM(Onderwerpen!$B$4:$B$10)+7=A190,Onderwerpen!$A$11,IF(SUM(Onderwerpen!$B$4:$B$11)+8=A190,Onderwerpen!$A$12,IF(SUM(Onderwerpen!$B$4:$B$12)+9=A190,Onderwerpen!$A$13,IF(SUM(Onderwerpen!$B$4:$B$13)+10=A190,Onderwerpen!$A$14,IF(SUM(Onderwerpen!$B$4:$B$14)+11=A190,Onderwerpen!$A$15,IF(SUM(Onderwerpen!$B$4:$B$15)+12=A190,Onderwerpen!$A$16,IF(SUM(Onderwerpen!$B$4:$B$16)+13=A190,Onderwerpen!$A$17,IF(SUM(Onderwerpen!$B$4:$B$17)+14=A190,Onderwerpen!$A$18,IF(SUM(Onderwerpen!$B$4:$B$18)+15=A190,Onderwerpen!$A$19,IF(SUM(Onderwerpen!$B$4:$B$19)+16=A190,Onderwerpen!$A$20,IF(SUM(Onderwerpen!$B$4:$B$20)+17=A190,Onderwerpen!$A$21,IF(SUM(Onderwerpen!$B$4:$B$21)+18=A190,Onderwerpen!$A$22,IF(SUM(Onderwerpen!$B$4:$B$22)+19=A190,Onderwerpen!$A$23,IFERROR((IF(A190&lt;Onderwerpen!$D$4,A190,IF(AND(A190&gt;Onderwerpen!$D$4,A190&lt;Onderwerpen!$D$5),A190-1,IF(AND(A190&gt;Onderwerpen!$D$5,A190&lt;Onderwerpen!$D$6),A190-2,IF(AND(A190&gt;Onderwerpen!$D$6,A190&lt;Onderwerpen!$D$7),A190-3,IF(AND(A190&gt;Onderwerpen!$D$7,A190&lt;Onderwerpen!$D$8),A190-4,IF(AND(A190&gt;Onderwerpen!$D$8,A190&lt;Onderwerpen!$D$9),A190-5,IF(AND(A190&gt;Onderwerpen!$D$9,A190&lt;Onderwerpen!$D$10),A190-6,IF(AND(A190&gt;Onderwerpen!$D$10,A190&lt;Onderwerpen!$D$11),A190-7,IF(AND(A190&gt;Onderwerpen!$D$11,A190&lt;Onderwerpen!$D$12),A190-8,IF(AND(A190&gt;Onderwerpen!$D$12,A190&lt;Onderwerpen!$D$13),A190-9,IF(AND(A190&gt;Onderwerpen!$D$13,A190&lt;Onderwerpen!$D$14),A190-10,IF(AND(A190&gt;Onderwerpen!$D$14,A190&lt;Onderwerpen!$D$15),A190-11,IF(AND(A190&gt;Onderwerpen!$D$15,A190&lt;Onderwerpen!$D$16),A190-12,IF(AND(A190&gt;Onderwerpen!$D$16,A190&lt;Onderwerpen!$D$17),A190-13,IF(AND(A190&gt;Onderwerpen!$D$17,A190&lt;Onderwerpen!$D$18),A190-14,IF(AND(A190&gt;Onderwerpen!$D$18,A190&lt;Onderwerpen!$D$19),A190-15,IF(AND(A190&gt;Onderwerpen!$D$19,A190&lt;Onderwerpen!$D$20),A190-16,IF(AND(A190&gt;Onderwerpen!$D$20,A190&lt;Onderwerpen!$D$21),A190-17,IF(AND(A190&gt;Onderwerpen!$D$21,A190&lt;Onderwerpen!$D$22),A190-18,IF(A190&gt;Onderwerpen!$D$22,A190-19,"X"))))))))))))))))))))),""))))))))))))))))))))</f>
        <v/>
      </c>
      <c r="D190" s="30" t="str">
        <f>IF(B190="",""&amp;C190,LEFT(B190,FIND(" ",B190)-1)&amp;"."&amp;COUNTIF($B$8:B190,B190))</f>
        <v/>
      </c>
      <c r="E190" s="31"/>
      <c r="F190" s="32"/>
      <c r="G190" s="32"/>
      <c r="H190" s="32"/>
      <c r="I190" s="33"/>
      <c r="J190" s="34" t="str">
        <f t="shared" si="10"/>
        <v/>
      </c>
      <c r="K190" s="15"/>
      <c r="L190" s="32"/>
      <c r="M190" s="32"/>
      <c r="N190" s="32"/>
      <c r="O190" s="33"/>
      <c r="P190" s="34" t="str">
        <f t="shared" si="11"/>
        <v/>
      </c>
      <c r="Q190" s="15"/>
      <c r="R190" s="32"/>
      <c r="S190" s="32"/>
      <c r="T190" s="32"/>
      <c r="U190" s="33"/>
      <c r="V190" s="34" t="str">
        <f t="shared" si="12"/>
        <v/>
      </c>
      <c r="W190" s="15"/>
      <c r="X190" s="32"/>
      <c r="Y190" s="32"/>
      <c r="Z190" s="32"/>
      <c r="AA190" s="33"/>
      <c r="AB190" s="34" t="str">
        <f t="shared" si="13"/>
        <v/>
      </c>
      <c r="AC190" s="15"/>
      <c r="AD190" s="32"/>
      <c r="AE190" s="32"/>
      <c r="AF190" s="32"/>
      <c r="AG190" s="33"/>
      <c r="AH190" s="34" t="str">
        <f t="shared" si="14"/>
        <v/>
      </c>
      <c r="AI190" s="15"/>
    </row>
    <row r="191" spans="1:35" ht="15" customHeight="1" x14ac:dyDescent="0.25">
      <c r="A191" s="10" t="str">
        <f>IFERROR(IF(A190=Onderwerpen!$C$23+19,"",A190+1),"")</f>
        <v/>
      </c>
      <c r="B191" s="10" t="str">
        <f>IF(C191&lt;=Onderwerpen!$C$4,Onderwerpen!$A$4,IF(C191&lt;=Onderwerpen!$C$5,Onderwerpen!$A$5,IF(C191&lt;=Onderwerpen!$C$6,Onderwerpen!$A$6,IF(C191&lt;=Onderwerpen!$C$7,Onderwerpen!$A$7,IF(C191&lt;=Onderwerpen!$C$8,Onderwerpen!$A$8,IF(C191&lt;=Onderwerpen!$C$9,Onderwerpen!$A$9,IF(C191&lt;=Onderwerpen!C$10,Onderwerpen!$A$10,IF(C191&lt;=Onderwerpen!C$11,Onderwerpen!$A$11,IF(C191&lt;=Onderwerpen!C$12,Onderwerpen!$A$12,IF(C191&lt;=Onderwerpen!C$13,Onderwerpen!$A$13,IF(C191&lt;=Onderwerpen!$C$14,Onderwerpen!$A$14,IF(C191&lt;=Onderwerpen!$C$15,Onderwerpen!$A$15,IF(C191&lt;=Onderwerpen!$C$16,Onderwerpen!$A$16,IF(C191&lt;=Onderwerpen!$C$17,Onderwerpen!$A$17,IF(C191&lt;=Onderwerpen!$C$18,Onderwerpen!$A$18,IF(C191&lt;=Onderwerpen!$C$19,Onderwerpen!$A$19,IF(C191&lt;=Onderwerpen!$C$20,Onderwerpen!$A$20,IF(C191&lt;=Onderwerpen!$C$21,Onderwerpen!$A$21,IF(C191&lt;=Onderwerpen!$C$22,Onderwerpen!$A$22,IF(C191&lt;=Onderwerpen!$C$23,Onderwerpen!$A$22,""))))))))))))))))))))</f>
        <v/>
      </c>
      <c r="C191" s="29" t="str">
        <f>IF(Onderwerpen!$B$4+1=A191,Onderwerpen!$A$5,IF(SUM(Onderwerpen!$B$4:$B$5)+2=A191,Onderwerpen!$A$6,IF(SUM(Onderwerpen!$B$4:$B$6)+3=A191,Onderwerpen!$A$7,IF(SUM(Onderwerpen!$B$4:$B$7)+4=A191,Onderwerpen!$A$8,IF(SUM(Onderwerpen!$B$4:$B$8)+5=A191,Onderwerpen!$A$9,IF(SUM(Onderwerpen!$B$4:$B$9)+6=A191,Onderwerpen!$A$10,IF(SUM(Onderwerpen!$B$4:$B$10)+7=A191,Onderwerpen!$A$11,IF(SUM(Onderwerpen!$B$4:$B$11)+8=A191,Onderwerpen!$A$12,IF(SUM(Onderwerpen!$B$4:$B$12)+9=A191,Onderwerpen!$A$13,IF(SUM(Onderwerpen!$B$4:$B$13)+10=A191,Onderwerpen!$A$14,IF(SUM(Onderwerpen!$B$4:$B$14)+11=A191,Onderwerpen!$A$15,IF(SUM(Onderwerpen!$B$4:$B$15)+12=A191,Onderwerpen!$A$16,IF(SUM(Onderwerpen!$B$4:$B$16)+13=A191,Onderwerpen!$A$17,IF(SUM(Onderwerpen!$B$4:$B$17)+14=A191,Onderwerpen!$A$18,IF(SUM(Onderwerpen!$B$4:$B$18)+15=A191,Onderwerpen!$A$19,IF(SUM(Onderwerpen!$B$4:$B$19)+16=A191,Onderwerpen!$A$20,IF(SUM(Onderwerpen!$B$4:$B$20)+17=A191,Onderwerpen!$A$21,IF(SUM(Onderwerpen!$B$4:$B$21)+18=A191,Onderwerpen!$A$22,IF(SUM(Onderwerpen!$B$4:$B$22)+19=A191,Onderwerpen!$A$23,IFERROR((IF(A191&lt;Onderwerpen!$D$4,A191,IF(AND(A191&gt;Onderwerpen!$D$4,A191&lt;Onderwerpen!$D$5),A191-1,IF(AND(A191&gt;Onderwerpen!$D$5,A191&lt;Onderwerpen!$D$6),A191-2,IF(AND(A191&gt;Onderwerpen!$D$6,A191&lt;Onderwerpen!$D$7),A191-3,IF(AND(A191&gt;Onderwerpen!$D$7,A191&lt;Onderwerpen!$D$8),A191-4,IF(AND(A191&gt;Onderwerpen!$D$8,A191&lt;Onderwerpen!$D$9),A191-5,IF(AND(A191&gt;Onderwerpen!$D$9,A191&lt;Onderwerpen!$D$10),A191-6,IF(AND(A191&gt;Onderwerpen!$D$10,A191&lt;Onderwerpen!$D$11),A191-7,IF(AND(A191&gt;Onderwerpen!$D$11,A191&lt;Onderwerpen!$D$12),A191-8,IF(AND(A191&gt;Onderwerpen!$D$12,A191&lt;Onderwerpen!$D$13),A191-9,IF(AND(A191&gt;Onderwerpen!$D$13,A191&lt;Onderwerpen!$D$14),A191-10,IF(AND(A191&gt;Onderwerpen!$D$14,A191&lt;Onderwerpen!$D$15),A191-11,IF(AND(A191&gt;Onderwerpen!$D$15,A191&lt;Onderwerpen!$D$16),A191-12,IF(AND(A191&gt;Onderwerpen!$D$16,A191&lt;Onderwerpen!$D$17),A191-13,IF(AND(A191&gt;Onderwerpen!$D$17,A191&lt;Onderwerpen!$D$18),A191-14,IF(AND(A191&gt;Onderwerpen!$D$18,A191&lt;Onderwerpen!$D$19),A191-15,IF(AND(A191&gt;Onderwerpen!$D$19,A191&lt;Onderwerpen!$D$20),A191-16,IF(AND(A191&gt;Onderwerpen!$D$20,A191&lt;Onderwerpen!$D$21),A191-17,IF(AND(A191&gt;Onderwerpen!$D$21,A191&lt;Onderwerpen!$D$22),A191-18,IF(A191&gt;Onderwerpen!$D$22,A191-19,"X"))))))))))))))))))))),""))))))))))))))))))))</f>
        <v/>
      </c>
      <c r="D191" s="30" t="str">
        <f>IF(B191="",""&amp;C191,LEFT(B191,FIND(" ",B191)-1)&amp;"."&amp;COUNTIF($B$8:B191,B191))</f>
        <v/>
      </c>
      <c r="E191" s="31"/>
      <c r="F191" s="32"/>
      <c r="G191" s="32"/>
      <c r="H191" s="32"/>
      <c r="I191" s="33"/>
      <c r="J191" s="34" t="str">
        <f t="shared" si="10"/>
        <v/>
      </c>
      <c r="K191" s="15"/>
      <c r="L191" s="32"/>
      <c r="M191" s="32"/>
      <c r="N191" s="32"/>
      <c r="O191" s="33"/>
      <c r="P191" s="34" t="str">
        <f t="shared" si="11"/>
        <v/>
      </c>
      <c r="Q191" s="15"/>
      <c r="R191" s="32"/>
      <c r="S191" s="32"/>
      <c r="T191" s="32"/>
      <c r="U191" s="33"/>
      <c r="V191" s="34" t="str">
        <f t="shared" si="12"/>
        <v/>
      </c>
      <c r="W191" s="15"/>
      <c r="X191" s="32"/>
      <c r="Y191" s="32"/>
      <c r="Z191" s="32"/>
      <c r="AA191" s="33"/>
      <c r="AB191" s="34" t="str">
        <f t="shared" si="13"/>
        <v/>
      </c>
      <c r="AC191" s="15"/>
      <c r="AD191" s="32"/>
      <c r="AE191" s="32"/>
      <c r="AF191" s="32"/>
      <c r="AG191" s="33"/>
      <c r="AH191" s="34" t="str">
        <f t="shared" si="14"/>
        <v/>
      </c>
      <c r="AI191" s="15"/>
    </row>
    <row r="192" spans="1:35" ht="15" customHeight="1" x14ac:dyDescent="0.25">
      <c r="A192" s="10" t="str">
        <f>IFERROR(IF(A191=Onderwerpen!$C$23+19,"",A191+1),"")</f>
        <v/>
      </c>
      <c r="B192" s="10" t="str">
        <f>IF(C192&lt;=Onderwerpen!$C$4,Onderwerpen!$A$4,IF(C192&lt;=Onderwerpen!$C$5,Onderwerpen!$A$5,IF(C192&lt;=Onderwerpen!$C$6,Onderwerpen!$A$6,IF(C192&lt;=Onderwerpen!$C$7,Onderwerpen!$A$7,IF(C192&lt;=Onderwerpen!$C$8,Onderwerpen!$A$8,IF(C192&lt;=Onderwerpen!$C$9,Onderwerpen!$A$9,IF(C192&lt;=Onderwerpen!C$10,Onderwerpen!$A$10,IF(C192&lt;=Onderwerpen!C$11,Onderwerpen!$A$11,IF(C192&lt;=Onderwerpen!C$12,Onderwerpen!$A$12,IF(C192&lt;=Onderwerpen!C$13,Onderwerpen!$A$13,IF(C192&lt;=Onderwerpen!$C$14,Onderwerpen!$A$14,IF(C192&lt;=Onderwerpen!$C$15,Onderwerpen!$A$15,IF(C192&lt;=Onderwerpen!$C$16,Onderwerpen!$A$16,IF(C192&lt;=Onderwerpen!$C$17,Onderwerpen!$A$17,IF(C192&lt;=Onderwerpen!$C$18,Onderwerpen!$A$18,IF(C192&lt;=Onderwerpen!$C$19,Onderwerpen!$A$19,IF(C192&lt;=Onderwerpen!$C$20,Onderwerpen!$A$20,IF(C192&lt;=Onderwerpen!$C$21,Onderwerpen!$A$21,IF(C192&lt;=Onderwerpen!$C$22,Onderwerpen!$A$22,IF(C192&lt;=Onderwerpen!$C$23,Onderwerpen!$A$22,""))))))))))))))))))))</f>
        <v/>
      </c>
      <c r="C192" s="29" t="str">
        <f>IF(Onderwerpen!$B$4+1=A192,Onderwerpen!$A$5,IF(SUM(Onderwerpen!$B$4:$B$5)+2=A192,Onderwerpen!$A$6,IF(SUM(Onderwerpen!$B$4:$B$6)+3=A192,Onderwerpen!$A$7,IF(SUM(Onderwerpen!$B$4:$B$7)+4=A192,Onderwerpen!$A$8,IF(SUM(Onderwerpen!$B$4:$B$8)+5=A192,Onderwerpen!$A$9,IF(SUM(Onderwerpen!$B$4:$B$9)+6=A192,Onderwerpen!$A$10,IF(SUM(Onderwerpen!$B$4:$B$10)+7=A192,Onderwerpen!$A$11,IF(SUM(Onderwerpen!$B$4:$B$11)+8=A192,Onderwerpen!$A$12,IF(SUM(Onderwerpen!$B$4:$B$12)+9=A192,Onderwerpen!$A$13,IF(SUM(Onderwerpen!$B$4:$B$13)+10=A192,Onderwerpen!$A$14,IF(SUM(Onderwerpen!$B$4:$B$14)+11=A192,Onderwerpen!$A$15,IF(SUM(Onderwerpen!$B$4:$B$15)+12=A192,Onderwerpen!$A$16,IF(SUM(Onderwerpen!$B$4:$B$16)+13=A192,Onderwerpen!$A$17,IF(SUM(Onderwerpen!$B$4:$B$17)+14=A192,Onderwerpen!$A$18,IF(SUM(Onderwerpen!$B$4:$B$18)+15=A192,Onderwerpen!$A$19,IF(SUM(Onderwerpen!$B$4:$B$19)+16=A192,Onderwerpen!$A$20,IF(SUM(Onderwerpen!$B$4:$B$20)+17=A192,Onderwerpen!$A$21,IF(SUM(Onderwerpen!$B$4:$B$21)+18=A192,Onderwerpen!$A$22,IF(SUM(Onderwerpen!$B$4:$B$22)+19=A192,Onderwerpen!$A$23,IFERROR((IF(A192&lt;Onderwerpen!$D$4,A192,IF(AND(A192&gt;Onderwerpen!$D$4,A192&lt;Onderwerpen!$D$5),A192-1,IF(AND(A192&gt;Onderwerpen!$D$5,A192&lt;Onderwerpen!$D$6),A192-2,IF(AND(A192&gt;Onderwerpen!$D$6,A192&lt;Onderwerpen!$D$7),A192-3,IF(AND(A192&gt;Onderwerpen!$D$7,A192&lt;Onderwerpen!$D$8),A192-4,IF(AND(A192&gt;Onderwerpen!$D$8,A192&lt;Onderwerpen!$D$9),A192-5,IF(AND(A192&gt;Onderwerpen!$D$9,A192&lt;Onderwerpen!$D$10),A192-6,IF(AND(A192&gt;Onderwerpen!$D$10,A192&lt;Onderwerpen!$D$11),A192-7,IF(AND(A192&gt;Onderwerpen!$D$11,A192&lt;Onderwerpen!$D$12),A192-8,IF(AND(A192&gt;Onderwerpen!$D$12,A192&lt;Onderwerpen!$D$13),A192-9,IF(AND(A192&gt;Onderwerpen!$D$13,A192&lt;Onderwerpen!$D$14),A192-10,IF(AND(A192&gt;Onderwerpen!$D$14,A192&lt;Onderwerpen!$D$15),A192-11,IF(AND(A192&gt;Onderwerpen!$D$15,A192&lt;Onderwerpen!$D$16),A192-12,IF(AND(A192&gt;Onderwerpen!$D$16,A192&lt;Onderwerpen!$D$17),A192-13,IF(AND(A192&gt;Onderwerpen!$D$17,A192&lt;Onderwerpen!$D$18),A192-14,IF(AND(A192&gt;Onderwerpen!$D$18,A192&lt;Onderwerpen!$D$19),A192-15,IF(AND(A192&gt;Onderwerpen!$D$19,A192&lt;Onderwerpen!$D$20),A192-16,IF(AND(A192&gt;Onderwerpen!$D$20,A192&lt;Onderwerpen!$D$21),A192-17,IF(AND(A192&gt;Onderwerpen!$D$21,A192&lt;Onderwerpen!$D$22),A192-18,IF(A192&gt;Onderwerpen!$D$22,A192-19,"X"))))))))))))))))))))),""))))))))))))))))))))</f>
        <v/>
      </c>
      <c r="D192" s="30" t="str">
        <f>IF(B192="",""&amp;C192,LEFT(B192,FIND(" ",B192)-1)&amp;"."&amp;COUNTIF($B$8:B192,B192))</f>
        <v/>
      </c>
      <c r="E192" s="31"/>
      <c r="F192" s="32"/>
      <c r="G192" s="32"/>
      <c r="H192" s="32"/>
      <c r="I192" s="33"/>
      <c r="J192" s="34" t="str">
        <f t="shared" si="10"/>
        <v/>
      </c>
      <c r="K192" s="15"/>
      <c r="L192" s="32"/>
      <c r="M192" s="32"/>
      <c r="N192" s="32"/>
      <c r="O192" s="33"/>
      <c r="P192" s="34" t="str">
        <f t="shared" si="11"/>
        <v/>
      </c>
      <c r="Q192" s="15"/>
      <c r="R192" s="32"/>
      <c r="S192" s="32"/>
      <c r="T192" s="32"/>
      <c r="U192" s="33"/>
      <c r="V192" s="34" t="str">
        <f t="shared" si="12"/>
        <v/>
      </c>
      <c r="W192" s="15"/>
      <c r="X192" s="32"/>
      <c r="Y192" s="32"/>
      <c r="Z192" s="32"/>
      <c r="AA192" s="33"/>
      <c r="AB192" s="34" t="str">
        <f t="shared" si="13"/>
        <v/>
      </c>
      <c r="AC192" s="15"/>
      <c r="AD192" s="32"/>
      <c r="AE192" s="32"/>
      <c r="AF192" s="32"/>
      <c r="AG192" s="33"/>
      <c r="AH192" s="34" t="str">
        <f t="shared" si="14"/>
        <v/>
      </c>
      <c r="AI192" s="15"/>
    </row>
    <row r="193" spans="1:35" ht="15" customHeight="1" x14ac:dyDescent="0.25">
      <c r="A193" s="10" t="str">
        <f>IFERROR(IF(A192=Onderwerpen!$C$23+19,"",A192+1),"")</f>
        <v/>
      </c>
      <c r="B193" s="10" t="str">
        <f>IF(C193&lt;=Onderwerpen!$C$4,Onderwerpen!$A$4,IF(C193&lt;=Onderwerpen!$C$5,Onderwerpen!$A$5,IF(C193&lt;=Onderwerpen!$C$6,Onderwerpen!$A$6,IF(C193&lt;=Onderwerpen!$C$7,Onderwerpen!$A$7,IF(C193&lt;=Onderwerpen!$C$8,Onderwerpen!$A$8,IF(C193&lt;=Onderwerpen!$C$9,Onderwerpen!$A$9,IF(C193&lt;=Onderwerpen!C$10,Onderwerpen!$A$10,IF(C193&lt;=Onderwerpen!C$11,Onderwerpen!$A$11,IF(C193&lt;=Onderwerpen!C$12,Onderwerpen!$A$12,IF(C193&lt;=Onderwerpen!C$13,Onderwerpen!$A$13,IF(C193&lt;=Onderwerpen!$C$14,Onderwerpen!$A$14,IF(C193&lt;=Onderwerpen!$C$15,Onderwerpen!$A$15,IF(C193&lt;=Onderwerpen!$C$16,Onderwerpen!$A$16,IF(C193&lt;=Onderwerpen!$C$17,Onderwerpen!$A$17,IF(C193&lt;=Onderwerpen!$C$18,Onderwerpen!$A$18,IF(C193&lt;=Onderwerpen!$C$19,Onderwerpen!$A$19,IF(C193&lt;=Onderwerpen!$C$20,Onderwerpen!$A$20,IF(C193&lt;=Onderwerpen!$C$21,Onderwerpen!$A$21,IF(C193&lt;=Onderwerpen!$C$22,Onderwerpen!$A$22,IF(C193&lt;=Onderwerpen!$C$23,Onderwerpen!$A$22,""))))))))))))))))))))</f>
        <v/>
      </c>
      <c r="C193" s="29" t="str">
        <f>IF(Onderwerpen!$B$4+1=A193,Onderwerpen!$A$5,IF(SUM(Onderwerpen!$B$4:$B$5)+2=A193,Onderwerpen!$A$6,IF(SUM(Onderwerpen!$B$4:$B$6)+3=A193,Onderwerpen!$A$7,IF(SUM(Onderwerpen!$B$4:$B$7)+4=A193,Onderwerpen!$A$8,IF(SUM(Onderwerpen!$B$4:$B$8)+5=A193,Onderwerpen!$A$9,IF(SUM(Onderwerpen!$B$4:$B$9)+6=A193,Onderwerpen!$A$10,IF(SUM(Onderwerpen!$B$4:$B$10)+7=A193,Onderwerpen!$A$11,IF(SUM(Onderwerpen!$B$4:$B$11)+8=A193,Onderwerpen!$A$12,IF(SUM(Onderwerpen!$B$4:$B$12)+9=A193,Onderwerpen!$A$13,IF(SUM(Onderwerpen!$B$4:$B$13)+10=A193,Onderwerpen!$A$14,IF(SUM(Onderwerpen!$B$4:$B$14)+11=A193,Onderwerpen!$A$15,IF(SUM(Onderwerpen!$B$4:$B$15)+12=A193,Onderwerpen!$A$16,IF(SUM(Onderwerpen!$B$4:$B$16)+13=A193,Onderwerpen!$A$17,IF(SUM(Onderwerpen!$B$4:$B$17)+14=A193,Onderwerpen!$A$18,IF(SUM(Onderwerpen!$B$4:$B$18)+15=A193,Onderwerpen!$A$19,IF(SUM(Onderwerpen!$B$4:$B$19)+16=A193,Onderwerpen!$A$20,IF(SUM(Onderwerpen!$B$4:$B$20)+17=A193,Onderwerpen!$A$21,IF(SUM(Onderwerpen!$B$4:$B$21)+18=A193,Onderwerpen!$A$22,IF(SUM(Onderwerpen!$B$4:$B$22)+19=A193,Onderwerpen!$A$23,IFERROR((IF(A193&lt;Onderwerpen!$D$4,A193,IF(AND(A193&gt;Onderwerpen!$D$4,A193&lt;Onderwerpen!$D$5),A193-1,IF(AND(A193&gt;Onderwerpen!$D$5,A193&lt;Onderwerpen!$D$6),A193-2,IF(AND(A193&gt;Onderwerpen!$D$6,A193&lt;Onderwerpen!$D$7),A193-3,IF(AND(A193&gt;Onderwerpen!$D$7,A193&lt;Onderwerpen!$D$8),A193-4,IF(AND(A193&gt;Onderwerpen!$D$8,A193&lt;Onderwerpen!$D$9),A193-5,IF(AND(A193&gt;Onderwerpen!$D$9,A193&lt;Onderwerpen!$D$10),A193-6,IF(AND(A193&gt;Onderwerpen!$D$10,A193&lt;Onderwerpen!$D$11),A193-7,IF(AND(A193&gt;Onderwerpen!$D$11,A193&lt;Onderwerpen!$D$12),A193-8,IF(AND(A193&gt;Onderwerpen!$D$12,A193&lt;Onderwerpen!$D$13),A193-9,IF(AND(A193&gt;Onderwerpen!$D$13,A193&lt;Onderwerpen!$D$14),A193-10,IF(AND(A193&gt;Onderwerpen!$D$14,A193&lt;Onderwerpen!$D$15),A193-11,IF(AND(A193&gt;Onderwerpen!$D$15,A193&lt;Onderwerpen!$D$16),A193-12,IF(AND(A193&gt;Onderwerpen!$D$16,A193&lt;Onderwerpen!$D$17),A193-13,IF(AND(A193&gt;Onderwerpen!$D$17,A193&lt;Onderwerpen!$D$18),A193-14,IF(AND(A193&gt;Onderwerpen!$D$18,A193&lt;Onderwerpen!$D$19),A193-15,IF(AND(A193&gt;Onderwerpen!$D$19,A193&lt;Onderwerpen!$D$20),A193-16,IF(AND(A193&gt;Onderwerpen!$D$20,A193&lt;Onderwerpen!$D$21),A193-17,IF(AND(A193&gt;Onderwerpen!$D$21,A193&lt;Onderwerpen!$D$22),A193-18,IF(A193&gt;Onderwerpen!$D$22,A193-19,"X"))))))))))))))))))))),""))))))))))))))))))))</f>
        <v/>
      </c>
      <c r="D193" s="30" t="str">
        <f>IF(B193="",""&amp;C193,LEFT(B193,FIND(" ",B193)-1)&amp;"."&amp;COUNTIF($B$8:B193,B193))</f>
        <v/>
      </c>
      <c r="E193" s="31"/>
      <c r="F193" s="32"/>
      <c r="G193" s="32"/>
      <c r="H193" s="32"/>
      <c r="I193" s="33"/>
      <c r="J193" s="34" t="str">
        <f t="shared" si="10"/>
        <v/>
      </c>
      <c r="K193" s="15"/>
      <c r="L193" s="32"/>
      <c r="M193" s="32"/>
      <c r="N193" s="32"/>
      <c r="O193" s="33"/>
      <c r="P193" s="34" t="str">
        <f t="shared" si="11"/>
        <v/>
      </c>
      <c r="Q193" s="15"/>
      <c r="R193" s="32"/>
      <c r="S193" s="32"/>
      <c r="T193" s="32"/>
      <c r="U193" s="33"/>
      <c r="V193" s="34" t="str">
        <f t="shared" si="12"/>
        <v/>
      </c>
      <c r="W193" s="15"/>
      <c r="X193" s="32"/>
      <c r="Y193" s="32"/>
      <c r="Z193" s="32"/>
      <c r="AA193" s="33"/>
      <c r="AB193" s="34" t="str">
        <f t="shared" si="13"/>
        <v/>
      </c>
      <c r="AC193" s="15"/>
      <c r="AD193" s="32"/>
      <c r="AE193" s="32"/>
      <c r="AF193" s="32"/>
      <c r="AG193" s="33"/>
      <c r="AH193" s="34" t="str">
        <f t="shared" si="14"/>
        <v/>
      </c>
      <c r="AI193" s="15"/>
    </row>
    <row r="194" spans="1:35" ht="15" customHeight="1" x14ac:dyDescent="0.25">
      <c r="A194" s="10" t="str">
        <f>IFERROR(IF(A193=Onderwerpen!$C$23+19,"",A193+1),"")</f>
        <v/>
      </c>
      <c r="B194" s="10" t="str">
        <f>IF(C194&lt;=Onderwerpen!$C$4,Onderwerpen!$A$4,IF(C194&lt;=Onderwerpen!$C$5,Onderwerpen!$A$5,IF(C194&lt;=Onderwerpen!$C$6,Onderwerpen!$A$6,IF(C194&lt;=Onderwerpen!$C$7,Onderwerpen!$A$7,IF(C194&lt;=Onderwerpen!$C$8,Onderwerpen!$A$8,IF(C194&lt;=Onderwerpen!$C$9,Onderwerpen!$A$9,IF(C194&lt;=Onderwerpen!C$10,Onderwerpen!$A$10,IF(C194&lt;=Onderwerpen!C$11,Onderwerpen!$A$11,IF(C194&lt;=Onderwerpen!C$12,Onderwerpen!$A$12,IF(C194&lt;=Onderwerpen!C$13,Onderwerpen!$A$13,IF(C194&lt;=Onderwerpen!$C$14,Onderwerpen!$A$14,IF(C194&lt;=Onderwerpen!$C$15,Onderwerpen!$A$15,IF(C194&lt;=Onderwerpen!$C$16,Onderwerpen!$A$16,IF(C194&lt;=Onderwerpen!$C$17,Onderwerpen!$A$17,IF(C194&lt;=Onderwerpen!$C$18,Onderwerpen!$A$18,IF(C194&lt;=Onderwerpen!$C$19,Onderwerpen!$A$19,IF(C194&lt;=Onderwerpen!$C$20,Onderwerpen!$A$20,IF(C194&lt;=Onderwerpen!$C$21,Onderwerpen!$A$21,IF(C194&lt;=Onderwerpen!$C$22,Onderwerpen!$A$22,IF(C194&lt;=Onderwerpen!$C$23,Onderwerpen!$A$22,""))))))))))))))))))))</f>
        <v/>
      </c>
      <c r="C194" s="29" t="str">
        <f>IF(Onderwerpen!$B$4+1=A194,Onderwerpen!$A$5,IF(SUM(Onderwerpen!$B$4:$B$5)+2=A194,Onderwerpen!$A$6,IF(SUM(Onderwerpen!$B$4:$B$6)+3=A194,Onderwerpen!$A$7,IF(SUM(Onderwerpen!$B$4:$B$7)+4=A194,Onderwerpen!$A$8,IF(SUM(Onderwerpen!$B$4:$B$8)+5=A194,Onderwerpen!$A$9,IF(SUM(Onderwerpen!$B$4:$B$9)+6=A194,Onderwerpen!$A$10,IF(SUM(Onderwerpen!$B$4:$B$10)+7=A194,Onderwerpen!$A$11,IF(SUM(Onderwerpen!$B$4:$B$11)+8=A194,Onderwerpen!$A$12,IF(SUM(Onderwerpen!$B$4:$B$12)+9=A194,Onderwerpen!$A$13,IF(SUM(Onderwerpen!$B$4:$B$13)+10=A194,Onderwerpen!$A$14,IF(SUM(Onderwerpen!$B$4:$B$14)+11=A194,Onderwerpen!$A$15,IF(SUM(Onderwerpen!$B$4:$B$15)+12=A194,Onderwerpen!$A$16,IF(SUM(Onderwerpen!$B$4:$B$16)+13=A194,Onderwerpen!$A$17,IF(SUM(Onderwerpen!$B$4:$B$17)+14=A194,Onderwerpen!$A$18,IF(SUM(Onderwerpen!$B$4:$B$18)+15=A194,Onderwerpen!$A$19,IF(SUM(Onderwerpen!$B$4:$B$19)+16=A194,Onderwerpen!$A$20,IF(SUM(Onderwerpen!$B$4:$B$20)+17=A194,Onderwerpen!$A$21,IF(SUM(Onderwerpen!$B$4:$B$21)+18=A194,Onderwerpen!$A$22,IF(SUM(Onderwerpen!$B$4:$B$22)+19=A194,Onderwerpen!$A$23,IFERROR((IF(A194&lt;Onderwerpen!$D$4,A194,IF(AND(A194&gt;Onderwerpen!$D$4,A194&lt;Onderwerpen!$D$5),A194-1,IF(AND(A194&gt;Onderwerpen!$D$5,A194&lt;Onderwerpen!$D$6),A194-2,IF(AND(A194&gt;Onderwerpen!$D$6,A194&lt;Onderwerpen!$D$7),A194-3,IF(AND(A194&gt;Onderwerpen!$D$7,A194&lt;Onderwerpen!$D$8),A194-4,IF(AND(A194&gt;Onderwerpen!$D$8,A194&lt;Onderwerpen!$D$9),A194-5,IF(AND(A194&gt;Onderwerpen!$D$9,A194&lt;Onderwerpen!$D$10),A194-6,IF(AND(A194&gt;Onderwerpen!$D$10,A194&lt;Onderwerpen!$D$11),A194-7,IF(AND(A194&gt;Onderwerpen!$D$11,A194&lt;Onderwerpen!$D$12),A194-8,IF(AND(A194&gt;Onderwerpen!$D$12,A194&lt;Onderwerpen!$D$13),A194-9,IF(AND(A194&gt;Onderwerpen!$D$13,A194&lt;Onderwerpen!$D$14),A194-10,IF(AND(A194&gt;Onderwerpen!$D$14,A194&lt;Onderwerpen!$D$15),A194-11,IF(AND(A194&gt;Onderwerpen!$D$15,A194&lt;Onderwerpen!$D$16),A194-12,IF(AND(A194&gt;Onderwerpen!$D$16,A194&lt;Onderwerpen!$D$17),A194-13,IF(AND(A194&gt;Onderwerpen!$D$17,A194&lt;Onderwerpen!$D$18),A194-14,IF(AND(A194&gt;Onderwerpen!$D$18,A194&lt;Onderwerpen!$D$19),A194-15,IF(AND(A194&gt;Onderwerpen!$D$19,A194&lt;Onderwerpen!$D$20),A194-16,IF(AND(A194&gt;Onderwerpen!$D$20,A194&lt;Onderwerpen!$D$21),A194-17,IF(AND(A194&gt;Onderwerpen!$D$21,A194&lt;Onderwerpen!$D$22),A194-18,IF(A194&gt;Onderwerpen!$D$22,A194-19,"X"))))))))))))))))))))),""))))))))))))))))))))</f>
        <v/>
      </c>
      <c r="D194" s="30" t="str">
        <f>IF(B194="",""&amp;C194,LEFT(B194,FIND(" ",B194)-1)&amp;"."&amp;COUNTIF($B$8:B194,B194))</f>
        <v/>
      </c>
      <c r="E194" s="31"/>
      <c r="F194" s="32"/>
      <c r="G194" s="32"/>
      <c r="H194" s="32"/>
      <c r="I194" s="33"/>
      <c r="J194" s="34" t="str">
        <f t="shared" si="10"/>
        <v/>
      </c>
      <c r="K194" s="15"/>
      <c r="L194" s="32"/>
      <c r="M194" s="32"/>
      <c r="N194" s="32"/>
      <c r="O194" s="33"/>
      <c r="P194" s="34" t="str">
        <f t="shared" si="11"/>
        <v/>
      </c>
      <c r="Q194" s="15"/>
      <c r="R194" s="32"/>
      <c r="S194" s="32"/>
      <c r="T194" s="32"/>
      <c r="U194" s="33"/>
      <c r="V194" s="34" t="str">
        <f t="shared" si="12"/>
        <v/>
      </c>
      <c r="W194" s="15"/>
      <c r="X194" s="32"/>
      <c r="Y194" s="32"/>
      <c r="Z194" s="32"/>
      <c r="AA194" s="33"/>
      <c r="AB194" s="34" t="str">
        <f t="shared" si="13"/>
        <v/>
      </c>
      <c r="AC194" s="15"/>
      <c r="AD194" s="32"/>
      <c r="AE194" s="32"/>
      <c r="AF194" s="32"/>
      <c r="AG194" s="33"/>
      <c r="AH194" s="34" t="str">
        <f t="shared" si="14"/>
        <v/>
      </c>
      <c r="AI194" s="15"/>
    </row>
    <row r="195" spans="1:35" ht="15" customHeight="1" x14ac:dyDescent="0.25">
      <c r="A195" s="10" t="str">
        <f>IFERROR(IF(A194=Onderwerpen!$C$23+19,"",A194+1),"")</f>
        <v/>
      </c>
      <c r="B195" s="10" t="str">
        <f>IF(C195&lt;=Onderwerpen!$C$4,Onderwerpen!$A$4,IF(C195&lt;=Onderwerpen!$C$5,Onderwerpen!$A$5,IF(C195&lt;=Onderwerpen!$C$6,Onderwerpen!$A$6,IF(C195&lt;=Onderwerpen!$C$7,Onderwerpen!$A$7,IF(C195&lt;=Onderwerpen!$C$8,Onderwerpen!$A$8,IF(C195&lt;=Onderwerpen!$C$9,Onderwerpen!$A$9,IF(C195&lt;=Onderwerpen!C$10,Onderwerpen!$A$10,IF(C195&lt;=Onderwerpen!C$11,Onderwerpen!$A$11,IF(C195&lt;=Onderwerpen!C$12,Onderwerpen!$A$12,IF(C195&lt;=Onderwerpen!C$13,Onderwerpen!$A$13,IF(C195&lt;=Onderwerpen!$C$14,Onderwerpen!$A$14,IF(C195&lt;=Onderwerpen!$C$15,Onderwerpen!$A$15,IF(C195&lt;=Onderwerpen!$C$16,Onderwerpen!$A$16,IF(C195&lt;=Onderwerpen!$C$17,Onderwerpen!$A$17,IF(C195&lt;=Onderwerpen!$C$18,Onderwerpen!$A$18,IF(C195&lt;=Onderwerpen!$C$19,Onderwerpen!$A$19,IF(C195&lt;=Onderwerpen!$C$20,Onderwerpen!$A$20,IF(C195&lt;=Onderwerpen!$C$21,Onderwerpen!$A$21,IF(C195&lt;=Onderwerpen!$C$22,Onderwerpen!$A$22,IF(C195&lt;=Onderwerpen!$C$23,Onderwerpen!$A$22,""))))))))))))))))))))</f>
        <v/>
      </c>
      <c r="C195" s="29" t="str">
        <f>IF(Onderwerpen!$B$4+1=A195,Onderwerpen!$A$5,IF(SUM(Onderwerpen!$B$4:$B$5)+2=A195,Onderwerpen!$A$6,IF(SUM(Onderwerpen!$B$4:$B$6)+3=A195,Onderwerpen!$A$7,IF(SUM(Onderwerpen!$B$4:$B$7)+4=A195,Onderwerpen!$A$8,IF(SUM(Onderwerpen!$B$4:$B$8)+5=A195,Onderwerpen!$A$9,IF(SUM(Onderwerpen!$B$4:$B$9)+6=A195,Onderwerpen!$A$10,IF(SUM(Onderwerpen!$B$4:$B$10)+7=A195,Onderwerpen!$A$11,IF(SUM(Onderwerpen!$B$4:$B$11)+8=A195,Onderwerpen!$A$12,IF(SUM(Onderwerpen!$B$4:$B$12)+9=A195,Onderwerpen!$A$13,IF(SUM(Onderwerpen!$B$4:$B$13)+10=A195,Onderwerpen!$A$14,IF(SUM(Onderwerpen!$B$4:$B$14)+11=A195,Onderwerpen!$A$15,IF(SUM(Onderwerpen!$B$4:$B$15)+12=A195,Onderwerpen!$A$16,IF(SUM(Onderwerpen!$B$4:$B$16)+13=A195,Onderwerpen!$A$17,IF(SUM(Onderwerpen!$B$4:$B$17)+14=A195,Onderwerpen!$A$18,IF(SUM(Onderwerpen!$B$4:$B$18)+15=A195,Onderwerpen!$A$19,IF(SUM(Onderwerpen!$B$4:$B$19)+16=A195,Onderwerpen!$A$20,IF(SUM(Onderwerpen!$B$4:$B$20)+17=A195,Onderwerpen!$A$21,IF(SUM(Onderwerpen!$B$4:$B$21)+18=A195,Onderwerpen!$A$22,IF(SUM(Onderwerpen!$B$4:$B$22)+19=A195,Onderwerpen!$A$23,IFERROR((IF(A195&lt;Onderwerpen!$D$4,A195,IF(AND(A195&gt;Onderwerpen!$D$4,A195&lt;Onderwerpen!$D$5),A195-1,IF(AND(A195&gt;Onderwerpen!$D$5,A195&lt;Onderwerpen!$D$6),A195-2,IF(AND(A195&gt;Onderwerpen!$D$6,A195&lt;Onderwerpen!$D$7),A195-3,IF(AND(A195&gt;Onderwerpen!$D$7,A195&lt;Onderwerpen!$D$8),A195-4,IF(AND(A195&gt;Onderwerpen!$D$8,A195&lt;Onderwerpen!$D$9),A195-5,IF(AND(A195&gt;Onderwerpen!$D$9,A195&lt;Onderwerpen!$D$10),A195-6,IF(AND(A195&gt;Onderwerpen!$D$10,A195&lt;Onderwerpen!$D$11),A195-7,IF(AND(A195&gt;Onderwerpen!$D$11,A195&lt;Onderwerpen!$D$12),A195-8,IF(AND(A195&gt;Onderwerpen!$D$12,A195&lt;Onderwerpen!$D$13),A195-9,IF(AND(A195&gt;Onderwerpen!$D$13,A195&lt;Onderwerpen!$D$14),A195-10,IF(AND(A195&gt;Onderwerpen!$D$14,A195&lt;Onderwerpen!$D$15),A195-11,IF(AND(A195&gt;Onderwerpen!$D$15,A195&lt;Onderwerpen!$D$16),A195-12,IF(AND(A195&gt;Onderwerpen!$D$16,A195&lt;Onderwerpen!$D$17),A195-13,IF(AND(A195&gt;Onderwerpen!$D$17,A195&lt;Onderwerpen!$D$18),A195-14,IF(AND(A195&gt;Onderwerpen!$D$18,A195&lt;Onderwerpen!$D$19),A195-15,IF(AND(A195&gt;Onderwerpen!$D$19,A195&lt;Onderwerpen!$D$20),A195-16,IF(AND(A195&gt;Onderwerpen!$D$20,A195&lt;Onderwerpen!$D$21),A195-17,IF(AND(A195&gt;Onderwerpen!$D$21,A195&lt;Onderwerpen!$D$22),A195-18,IF(A195&gt;Onderwerpen!$D$22,A195-19,"X"))))))))))))))))))))),""))))))))))))))))))))</f>
        <v/>
      </c>
      <c r="D195" s="30" t="str">
        <f>IF(B195="",""&amp;C195,LEFT(B195,FIND(" ",B195)-1)&amp;"."&amp;COUNTIF($B$8:B195,B195))</f>
        <v/>
      </c>
      <c r="E195" s="31"/>
      <c r="F195" s="32"/>
      <c r="G195" s="32"/>
      <c r="H195" s="32"/>
      <c r="I195" s="33"/>
      <c r="J195" s="34" t="str">
        <f t="shared" si="10"/>
        <v/>
      </c>
      <c r="K195" s="15"/>
      <c r="L195" s="32"/>
      <c r="M195" s="32"/>
      <c r="N195" s="32"/>
      <c r="O195" s="33"/>
      <c r="P195" s="34" t="str">
        <f t="shared" si="11"/>
        <v/>
      </c>
      <c r="Q195" s="15"/>
      <c r="R195" s="32"/>
      <c r="S195" s="32"/>
      <c r="T195" s="32"/>
      <c r="U195" s="33"/>
      <c r="V195" s="34" t="str">
        <f t="shared" si="12"/>
        <v/>
      </c>
      <c r="W195" s="15"/>
      <c r="X195" s="32"/>
      <c r="Y195" s="32"/>
      <c r="Z195" s="32"/>
      <c r="AA195" s="33"/>
      <c r="AB195" s="34" t="str">
        <f t="shared" si="13"/>
        <v/>
      </c>
      <c r="AC195" s="15"/>
      <c r="AD195" s="32"/>
      <c r="AE195" s="32"/>
      <c r="AF195" s="32"/>
      <c r="AG195" s="33"/>
      <c r="AH195" s="34" t="str">
        <f t="shared" si="14"/>
        <v/>
      </c>
      <c r="AI195" s="15"/>
    </row>
    <row r="196" spans="1:35" ht="15" customHeight="1" x14ac:dyDescent="0.25">
      <c r="A196" s="10" t="str">
        <f>IFERROR(IF(A195=Onderwerpen!$C$23+19,"",A195+1),"")</f>
        <v/>
      </c>
      <c r="B196" s="10" t="str">
        <f>IF(C196&lt;=Onderwerpen!$C$4,Onderwerpen!$A$4,IF(C196&lt;=Onderwerpen!$C$5,Onderwerpen!$A$5,IF(C196&lt;=Onderwerpen!$C$6,Onderwerpen!$A$6,IF(C196&lt;=Onderwerpen!$C$7,Onderwerpen!$A$7,IF(C196&lt;=Onderwerpen!$C$8,Onderwerpen!$A$8,IF(C196&lt;=Onderwerpen!$C$9,Onderwerpen!$A$9,IF(C196&lt;=Onderwerpen!C$10,Onderwerpen!$A$10,IF(C196&lt;=Onderwerpen!C$11,Onderwerpen!$A$11,IF(C196&lt;=Onderwerpen!C$12,Onderwerpen!$A$12,IF(C196&lt;=Onderwerpen!C$13,Onderwerpen!$A$13,IF(C196&lt;=Onderwerpen!$C$14,Onderwerpen!$A$14,IF(C196&lt;=Onderwerpen!$C$15,Onderwerpen!$A$15,IF(C196&lt;=Onderwerpen!$C$16,Onderwerpen!$A$16,IF(C196&lt;=Onderwerpen!$C$17,Onderwerpen!$A$17,IF(C196&lt;=Onderwerpen!$C$18,Onderwerpen!$A$18,IF(C196&lt;=Onderwerpen!$C$19,Onderwerpen!$A$19,IF(C196&lt;=Onderwerpen!$C$20,Onderwerpen!$A$20,IF(C196&lt;=Onderwerpen!$C$21,Onderwerpen!$A$21,IF(C196&lt;=Onderwerpen!$C$22,Onderwerpen!$A$22,IF(C196&lt;=Onderwerpen!$C$23,Onderwerpen!$A$22,""))))))))))))))))))))</f>
        <v/>
      </c>
      <c r="C196" s="29" t="str">
        <f>IF(Onderwerpen!$B$4+1=A196,Onderwerpen!$A$5,IF(SUM(Onderwerpen!$B$4:$B$5)+2=A196,Onderwerpen!$A$6,IF(SUM(Onderwerpen!$B$4:$B$6)+3=A196,Onderwerpen!$A$7,IF(SUM(Onderwerpen!$B$4:$B$7)+4=A196,Onderwerpen!$A$8,IF(SUM(Onderwerpen!$B$4:$B$8)+5=A196,Onderwerpen!$A$9,IF(SUM(Onderwerpen!$B$4:$B$9)+6=A196,Onderwerpen!$A$10,IF(SUM(Onderwerpen!$B$4:$B$10)+7=A196,Onderwerpen!$A$11,IF(SUM(Onderwerpen!$B$4:$B$11)+8=A196,Onderwerpen!$A$12,IF(SUM(Onderwerpen!$B$4:$B$12)+9=A196,Onderwerpen!$A$13,IF(SUM(Onderwerpen!$B$4:$B$13)+10=A196,Onderwerpen!$A$14,IF(SUM(Onderwerpen!$B$4:$B$14)+11=A196,Onderwerpen!$A$15,IF(SUM(Onderwerpen!$B$4:$B$15)+12=A196,Onderwerpen!$A$16,IF(SUM(Onderwerpen!$B$4:$B$16)+13=A196,Onderwerpen!$A$17,IF(SUM(Onderwerpen!$B$4:$B$17)+14=A196,Onderwerpen!$A$18,IF(SUM(Onderwerpen!$B$4:$B$18)+15=A196,Onderwerpen!$A$19,IF(SUM(Onderwerpen!$B$4:$B$19)+16=A196,Onderwerpen!$A$20,IF(SUM(Onderwerpen!$B$4:$B$20)+17=A196,Onderwerpen!$A$21,IF(SUM(Onderwerpen!$B$4:$B$21)+18=A196,Onderwerpen!$A$22,IF(SUM(Onderwerpen!$B$4:$B$22)+19=A196,Onderwerpen!$A$23,IFERROR((IF(A196&lt;Onderwerpen!$D$4,A196,IF(AND(A196&gt;Onderwerpen!$D$4,A196&lt;Onderwerpen!$D$5),A196-1,IF(AND(A196&gt;Onderwerpen!$D$5,A196&lt;Onderwerpen!$D$6),A196-2,IF(AND(A196&gt;Onderwerpen!$D$6,A196&lt;Onderwerpen!$D$7),A196-3,IF(AND(A196&gt;Onderwerpen!$D$7,A196&lt;Onderwerpen!$D$8),A196-4,IF(AND(A196&gt;Onderwerpen!$D$8,A196&lt;Onderwerpen!$D$9),A196-5,IF(AND(A196&gt;Onderwerpen!$D$9,A196&lt;Onderwerpen!$D$10),A196-6,IF(AND(A196&gt;Onderwerpen!$D$10,A196&lt;Onderwerpen!$D$11),A196-7,IF(AND(A196&gt;Onderwerpen!$D$11,A196&lt;Onderwerpen!$D$12),A196-8,IF(AND(A196&gt;Onderwerpen!$D$12,A196&lt;Onderwerpen!$D$13),A196-9,IF(AND(A196&gt;Onderwerpen!$D$13,A196&lt;Onderwerpen!$D$14),A196-10,IF(AND(A196&gt;Onderwerpen!$D$14,A196&lt;Onderwerpen!$D$15),A196-11,IF(AND(A196&gt;Onderwerpen!$D$15,A196&lt;Onderwerpen!$D$16),A196-12,IF(AND(A196&gt;Onderwerpen!$D$16,A196&lt;Onderwerpen!$D$17),A196-13,IF(AND(A196&gt;Onderwerpen!$D$17,A196&lt;Onderwerpen!$D$18),A196-14,IF(AND(A196&gt;Onderwerpen!$D$18,A196&lt;Onderwerpen!$D$19),A196-15,IF(AND(A196&gt;Onderwerpen!$D$19,A196&lt;Onderwerpen!$D$20),A196-16,IF(AND(A196&gt;Onderwerpen!$D$20,A196&lt;Onderwerpen!$D$21),A196-17,IF(AND(A196&gt;Onderwerpen!$D$21,A196&lt;Onderwerpen!$D$22),A196-18,IF(A196&gt;Onderwerpen!$D$22,A196-19,"X"))))))))))))))))))))),""))))))))))))))))))))</f>
        <v/>
      </c>
      <c r="D196" s="30" t="str">
        <f>IF(B196="",""&amp;C196,LEFT(B196,FIND(" ",B196)-1)&amp;"."&amp;COUNTIF($B$8:B196,B196))</f>
        <v/>
      </c>
      <c r="E196" s="31"/>
      <c r="F196" s="32"/>
      <c r="G196" s="32"/>
      <c r="H196" s="32"/>
      <c r="I196" s="33"/>
      <c r="J196" s="34" t="str">
        <f t="shared" si="10"/>
        <v/>
      </c>
      <c r="K196" s="15"/>
      <c r="L196" s="32"/>
      <c r="M196" s="32"/>
      <c r="N196" s="32"/>
      <c r="O196" s="33"/>
      <c r="P196" s="34" t="str">
        <f t="shared" si="11"/>
        <v/>
      </c>
      <c r="Q196" s="15"/>
      <c r="R196" s="32"/>
      <c r="S196" s="32"/>
      <c r="T196" s="32"/>
      <c r="U196" s="33"/>
      <c r="V196" s="34" t="str">
        <f t="shared" si="12"/>
        <v/>
      </c>
      <c r="W196" s="15"/>
      <c r="X196" s="32"/>
      <c r="Y196" s="32"/>
      <c r="Z196" s="32"/>
      <c r="AA196" s="33"/>
      <c r="AB196" s="34" t="str">
        <f t="shared" si="13"/>
        <v/>
      </c>
      <c r="AC196" s="15"/>
      <c r="AD196" s="32"/>
      <c r="AE196" s="32"/>
      <c r="AF196" s="32"/>
      <c r="AG196" s="33"/>
      <c r="AH196" s="34" t="str">
        <f t="shared" si="14"/>
        <v/>
      </c>
      <c r="AI196" s="15"/>
    </row>
    <row r="197" spans="1:35" ht="15" customHeight="1" x14ac:dyDescent="0.25">
      <c r="A197" s="10" t="str">
        <f>IFERROR(IF(A196=Onderwerpen!$C$23+19,"",A196+1),"")</f>
        <v/>
      </c>
      <c r="B197" s="10" t="str">
        <f>IF(C197&lt;=Onderwerpen!$C$4,Onderwerpen!$A$4,IF(C197&lt;=Onderwerpen!$C$5,Onderwerpen!$A$5,IF(C197&lt;=Onderwerpen!$C$6,Onderwerpen!$A$6,IF(C197&lt;=Onderwerpen!$C$7,Onderwerpen!$A$7,IF(C197&lt;=Onderwerpen!$C$8,Onderwerpen!$A$8,IF(C197&lt;=Onderwerpen!$C$9,Onderwerpen!$A$9,IF(C197&lt;=Onderwerpen!C$10,Onderwerpen!$A$10,IF(C197&lt;=Onderwerpen!C$11,Onderwerpen!$A$11,IF(C197&lt;=Onderwerpen!C$12,Onderwerpen!$A$12,IF(C197&lt;=Onderwerpen!C$13,Onderwerpen!$A$13,IF(C197&lt;=Onderwerpen!$C$14,Onderwerpen!$A$14,IF(C197&lt;=Onderwerpen!$C$15,Onderwerpen!$A$15,IF(C197&lt;=Onderwerpen!$C$16,Onderwerpen!$A$16,IF(C197&lt;=Onderwerpen!$C$17,Onderwerpen!$A$17,IF(C197&lt;=Onderwerpen!$C$18,Onderwerpen!$A$18,IF(C197&lt;=Onderwerpen!$C$19,Onderwerpen!$A$19,IF(C197&lt;=Onderwerpen!$C$20,Onderwerpen!$A$20,IF(C197&lt;=Onderwerpen!$C$21,Onderwerpen!$A$21,IF(C197&lt;=Onderwerpen!$C$22,Onderwerpen!$A$22,IF(C197&lt;=Onderwerpen!$C$23,Onderwerpen!$A$22,""))))))))))))))))))))</f>
        <v/>
      </c>
      <c r="C197" s="29" t="str">
        <f>IF(Onderwerpen!$B$4+1=A197,Onderwerpen!$A$5,IF(SUM(Onderwerpen!$B$4:$B$5)+2=A197,Onderwerpen!$A$6,IF(SUM(Onderwerpen!$B$4:$B$6)+3=A197,Onderwerpen!$A$7,IF(SUM(Onderwerpen!$B$4:$B$7)+4=A197,Onderwerpen!$A$8,IF(SUM(Onderwerpen!$B$4:$B$8)+5=A197,Onderwerpen!$A$9,IF(SUM(Onderwerpen!$B$4:$B$9)+6=A197,Onderwerpen!$A$10,IF(SUM(Onderwerpen!$B$4:$B$10)+7=A197,Onderwerpen!$A$11,IF(SUM(Onderwerpen!$B$4:$B$11)+8=A197,Onderwerpen!$A$12,IF(SUM(Onderwerpen!$B$4:$B$12)+9=A197,Onderwerpen!$A$13,IF(SUM(Onderwerpen!$B$4:$B$13)+10=A197,Onderwerpen!$A$14,IF(SUM(Onderwerpen!$B$4:$B$14)+11=A197,Onderwerpen!$A$15,IF(SUM(Onderwerpen!$B$4:$B$15)+12=A197,Onderwerpen!$A$16,IF(SUM(Onderwerpen!$B$4:$B$16)+13=A197,Onderwerpen!$A$17,IF(SUM(Onderwerpen!$B$4:$B$17)+14=A197,Onderwerpen!$A$18,IF(SUM(Onderwerpen!$B$4:$B$18)+15=A197,Onderwerpen!$A$19,IF(SUM(Onderwerpen!$B$4:$B$19)+16=A197,Onderwerpen!$A$20,IF(SUM(Onderwerpen!$B$4:$B$20)+17=A197,Onderwerpen!$A$21,IF(SUM(Onderwerpen!$B$4:$B$21)+18=A197,Onderwerpen!$A$22,IF(SUM(Onderwerpen!$B$4:$B$22)+19=A197,Onderwerpen!$A$23,IFERROR((IF(A197&lt;Onderwerpen!$D$4,A197,IF(AND(A197&gt;Onderwerpen!$D$4,A197&lt;Onderwerpen!$D$5),A197-1,IF(AND(A197&gt;Onderwerpen!$D$5,A197&lt;Onderwerpen!$D$6),A197-2,IF(AND(A197&gt;Onderwerpen!$D$6,A197&lt;Onderwerpen!$D$7),A197-3,IF(AND(A197&gt;Onderwerpen!$D$7,A197&lt;Onderwerpen!$D$8),A197-4,IF(AND(A197&gt;Onderwerpen!$D$8,A197&lt;Onderwerpen!$D$9),A197-5,IF(AND(A197&gt;Onderwerpen!$D$9,A197&lt;Onderwerpen!$D$10),A197-6,IF(AND(A197&gt;Onderwerpen!$D$10,A197&lt;Onderwerpen!$D$11),A197-7,IF(AND(A197&gt;Onderwerpen!$D$11,A197&lt;Onderwerpen!$D$12),A197-8,IF(AND(A197&gt;Onderwerpen!$D$12,A197&lt;Onderwerpen!$D$13),A197-9,IF(AND(A197&gt;Onderwerpen!$D$13,A197&lt;Onderwerpen!$D$14),A197-10,IF(AND(A197&gt;Onderwerpen!$D$14,A197&lt;Onderwerpen!$D$15),A197-11,IF(AND(A197&gt;Onderwerpen!$D$15,A197&lt;Onderwerpen!$D$16),A197-12,IF(AND(A197&gt;Onderwerpen!$D$16,A197&lt;Onderwerpen!$D$17),A197-13,IF(AND(A197&gt;Onderwerpen!$D$17,A197&lt;Onderwerpen!$D$18),A197-14,IF(AND(A197&gt;Onderwerpen!$D$18,A197&lt;Onderwerpen!$D$19),A197-15,IF(AND(A197&gt;Onderwerpen!$D$19,A197&lt;Onderwerpen!$D$20),A197-16,IF(AND(A197&gt;Onderwerpen!$D$20,A197&lt;Onderwerpen!$D$21),A197-17,IF(AND(A197&gt;Onderwerpen!$D$21,A197&lt;Onderwerpen!$D$22),A197-18,IF(A197&gt;Onderwerpen!$D$22,A197-19,"X"))))))))))))))))))))),""))))))))))))))))))))</f>
        <v/>
      </c>
      <c r="D197" s="30" t="str">
        <f>IF(B197="",""&amp;C197,LEFT(B197,FIND(" ",B197)-1)&amp;"."&amp;COUNTIF($B$8:B197,B197))</f>
        <v/>
      </c>
      <c r="E197" s="31"/>
      <c r="F197" s="32"/>
      <c r="G197" s="32"/>
      <c r="H197" s="32"/>
      <c r="I197" s="33"/>
      <c r="J197" s="34" t="str">
        <f t="shared" si="10"/>
        <v/>
      </c>
      <c r="K197" s="15"/>
      <c r="L197" s="32"/>
      <c r="M197" s="32"/>
      <c r="N197" s="32"/>
      <c r="O197" s="33"/>
      <c r="P197" s="34" t="str">
        <f t="shared" si="11"/>
        <v/>
      </c>
      <c r="Q197" s="15"/>
      <c r="R197" s="32"/>
      <c r="S197" s="32"/>
      <c r="T197" s="32"/>
      <c r="U197" s="33"/>
      <c r="V197" s="34" t="str">
        <f t="shared" si="12"/>
        <v/>
      </c>
      <c r="W197" s="15"/>
      <c r="X197" s="32"/>
      <c r="Y197" s="32"/>
      <c r="Z197" s="32"/>
      <c r="AA197" s="33"/>
      <c r="AB197" s="34" t="str">
        <f t="shared" si="13"/>
        <v/>
      </c>
      <c r="AC197" s="15"/>
      <c r="AD197" s="32"/>
      <c r="AE197" s="32"/>
      <c r="AF197" s="32"/>
      <c r="AG197" s="33"/>
      <c r="AH197" s="34" t="str">
        <f t="shared" si="14"/>
        <v/>
      </c>
      <c r="AI197" s="15"/>
    </row>
    <row r="198" spans="1:35" ht="15" customHeight="1" x14ac:dyDescent="0.25">
      <c r="A198" s="10" t="str">
        <f>IFERROR(IF(A197=Onderwerpen!$C$23+19,"",A197+1),"")</f>
        <v/>
      </c>
      <c r="B198" s="10" t="str">
        <f>IF(C198&lt;=Onderwerpen!$C$4,Onderwerpen!$A$4,IF(C198&lt;=Onderwerpen!$C$5,Onderwerpen!$A$5,IF(C198&lt;=Onderwerpen!$C$6,Onderwerpen!$A$6,IF(C198&lt;=Onderwerpen!$C$7,Onderwerpen!$A$7,IF(C198&lt;=Onderwerpen!$C$8,Onderwerpen!$A$8,IF(C198&lt;=Onderwerpen!$C$9,Onderwerpen!$A$9,IF(C198&lt;=Onderwerpen!C$10,Onderwerpen!$A$10,IF(C198&lt;=Onderwerpen!C$11,Onderwerpen!$A$11,IF(C198&lt;=Onderwerpen!C$12,Onderwerpen!$A$12,IF(C198&lt;=Onderwerpen!C$13,Onderwerpen!$A$13,IF(C198&lt;=Onderwerpen!$C$14,Onderwerpen!$A$14,IF(C198&lt;=Onderwerpen!$C$15,Onderwerpen!$A$15,IF(C198&lt;=Onderwerpen!$C$16,Onderwerpen!$A$16,IF(C198&lt;=Onderwerpen!$C$17,Onderwerpen!$A$17,IF(C198&lt;=Onderwerpen!$C$18,Onderwerpen!$A$18,IF(C198&lt;=Onderwerpen!$C$19,Onderwerpen!$A$19,IF(C198&lt;=Onderwerpen!$C$20,Onderwerpen!$A$20,IF(C198&lt;=Onderwerpen!$C$21,Onderwerpen!$A$21,IF(C198&lt;=Onderwerpen!$C$22,Onderwerpen!$A$22,IF(C198&lt;=Onderwerpen!$C$23,Onderwerpen!$A$22,""))))))))))))))))))))</f>
        <v/>
      </c>
      <c r="C198" s="29" t="str">
        <f>IF(Onderwerpen!$B$4+1=A198,Onderwerpen!$A$5,IF(SUM(Onderwerpen!$B$4:$B$5)+2=A198,Onderwerpen!$A$6,IF(SUM(Onderwerpen!$B$4:$B$6)+3=A198,Onderwerpen!$A$7,IF(SUM(Onderwerpen!$B$4:$B$7)+4=A198,Onderwerpen!$A$8,IF(SUM(Onderwerpen!$B$4:$B$8)+5=A198,Onderwerpen!$A$9,IF(SUM(Onderwerpen!$B$4:$B$9)+6=A198,Onderwerpen!$A$10,IF(SUM(Onderwerpen!$B$4:$B$10)+7=A198,Onderwerpen!$A$11,IF(SUM(Onderwerpen!$B$4:$B$11)+8=A198,Onderwerpen!$A$12,IF(SUM(Onderwerpen!$B$4:$B$12)+9=A198,Onderwerpen!$A$13,IF(SUM(Onderwerpen!$B$4:$B$13)+10=A198,Onderwerpen!$A$14,IF(SUM(Onderwerpen!$B$4:$B$14)+11=A198,Onderwerpen!$A$15,IF(SUM(Onderwerpen!$B$4:$B$15)+12=A198,Onderwerpen!$A$16,IF(SUM(Onderwerpen!$B$4:$B$16)+13=A198,Onderwerpen!$A$17,IF(SUM(Onderwerpen!$B$4:$B$17)+14=A198,Onderwerpen!$A$18,IF(SUM(Onderwerpen!$B$4:$B$18)+15=A198,Onderwerpen!$A$19,IF(SUM(Onderwerpen!$B$4:$B$19)+16=A198,Onderwerpen!$A$20,IF(SUM(Onderwerpen!$B$4:$B$20)+17=A198,Onderwerpen!$A$21,IF(SUM(Onderwerpen!$B$4:$B$21)+18=A198,Onderwerpen!$A$22,IF(SUM(Onderwerpen!$B$4:$B$22)+19=A198,Onderwerpen!$A$23,IFERROR((IF(A198&lt;Onderwerpen!$D$4,A198,IF(AND(A198&gt;Onderwerpen!$D$4,A198&lt;Onderwerpen!$D$5),A198-1,IF(AND(A198&gt;Onderwerpen!$D$5,A198&lt;Onderwerpen!$D$6),A198-2,IF(AND(A198&gt;Onderwerpen!$D$6,A198&lt;Onderwerpen!$D$7),A198-3,IF(AND(A198&gt;Onderwerpen!$D$7,A198&lt;Onderwerpen!$D$8),A198-4,IF(AND(A198&gt;Onderwerpen!$D$8,A198&lt;Onderwerpen!$D$9),A198-5,IF(AND(A198&gt;Onderwerpen!$D$9,A198&lt;Onderwerpen!$D$10),A198-6,IF(AND(A198&gt;Onderwerpen!$D$10,A198&lt;Onderwerpen!$D$11),A198-7,IF(AND(A198&gt;Onderwerpen!$D$11,A198&lt;Onderwerpen!$D$12),A198-8,IF(AND(A198&gt;Onderwerpen!$D$12,A198&lt;Onderwerpen!$D$13),A198-9,IF(AND(A198&gt;Onderwerpen!$D$13,A198&lt;Onderwerpen!$D$14),A198-10,IF(AND(A198&gt;Onderwerpen!$D$14,A198&lt;Onderwerpen!$D$15),A198-11,IF(AND(A198&gt;Onderwerpen!$D$15,A198&lt;Onderwerpen!$D$16),A198-12,IF(AND(A198&gt;Onderwerpen!$D$16,A198&lt;Onderwerpen!$D$17),A198-13,IF(AND(A198&gt;Onderwerpen!$D$17,A198&lt;Onderwerpen!$D$18),A198-14,IF(AND(A198&gt;Onderwerpen!$D$18,A198&lt;Onderwerpen!$D$19),A198-15,IF(AND(A198&gt;Onderwerpen!$D$19,A198&lt;Onderwerpen!$D$20),A198-16,IF(AND(A198&gt;Onderwerpen!$D$20,A198&lt;Onderwerpen!$D$21),A198-17,IF(AND(A198&gt;Onderwerpen!$D$21,A198&lt;Onderwerpen!$D$22),A198-18,IF(A198&gt;Onderwerpen!$D$22,A198-19,"X"))))))))))))))))))))),""))))))))))))))))))))</f>
        <v/>
      </c>
      <c r="D198" s="30" t="str">
        <f>IF(B198="",""&amp;C198,LEFT(B198,FIND(" ",B198)-1)&amp;"."&amp;COUNTIF($B$8:B198,B198))</f>
        <v/>
      </c>
      <c r="E198" s="31"/>
      <c r="F198" s="32"/>
      <c r="G198" s="32"/>
      <c r="H198" s="32"/>
      <c r="I198" s="33"/>
      <c r="J198" s="34" t="str">
        <f t="shared" si="10"/>
        <v/>
      </c>
      <c r="K198" s="15"/>
      <c r="L198" s="32"/>
      <c r="M198" s="32"/>
      <c r="N198" s="32"/>
      <c r="O198" s="33"/>
      <c r="P198" s="34" t="str">
        <f t="shared" si="11"/>
        <v/>
      </c>
      <c r="Q198" s="15"/>
      <c r="R198" s="32"/>
      <c r="S198" s="32"/>
      <c r="T198" s="32"/>
      <c r="U198" s="33"/>
      <c r="V198" s="34" t="str">
        <f t="shared" si="12"/>
        <v/>
      </c>
      <c r="W198" s="15"/>
      <c r="X198" s="32"/>
      <c r="Y198" s="32"/>
      <c r="Z198" s="32"/>
      <c r="AA198" s="33"/>
      <c r="AB198" s="34" t="str">
        <f t="shared" si="13"/>
        <v/>
      </c>
      <c r="AC198" s="15"/>
      <c r="AD198" s="32"/>
      <c r="AE198" s="32"/>
      <c r="AF198" s="32"/>
      <c r="AG198" s="33"/>
      <c r="AH198" s="34" t="str">
        <f t="shared" si="14"/>
        <v/>
      </c>
      <c r="AI198" s="15"/>
    </row>
    <row r="199" spans="1:35" ht="15" customHeight="1" x14ac:dyDescent="0.25">
      <c r="A199" s="10" t="str">
        <f>IFERROR(IF(A198=Onderwerpen!$C$23+19,"",A198+1),"")</f>
        <v/>
      </c>
      <c r="B199" s="10" t="str">
        <f>IF(C199&lt;=Onderwerpen!$C$4,Onderwerpen!$A$4,IF(C199&lt;=Onderwerpen!$C$5,Onderwerpen!$A$5,IF(C199&lt;=Onderwerpen!$C$6,Onderwerpen!$A$6,IF(C199&lt;=Onderwerpen!$C$7,Onderwerpen!$A$7,IF(C199&lt;=Onderwerpen!$C$8,Onderwerpen!$A$8,IF(C199&lt;=Onderwerpen!$C$9,Onderwerpen!$A$9,IF(C199&lt;=Onderwerpen!C$10,Onderwerpen!$A$10,IF(C199&lt;=Onderwerpen!C$11,Onderwerpen!$A$11,IF(C199&lt;=Onderwerpen!C$12,Onderwerpen!$A$12,IF(C199&lt;=Onderwerpen!C$13,Onderwerpen!$A$13,IF(C199&lt;=Onderwerpen!$C$14,Onderwerpen!$A$14,IF(C199&lt;=Onderwerpen!$C$15,Onderwerpen!$A$15,IF(C199&lt;=Onderwerpen!$C$16,Onderwerpen!$A$16,IF(C199&lt;=Onderwerpen!$C$17,Onderwerpen!$A$17,IF(C199&lt;=Onderwerpen!$C$18,Onderwerpen!$A$18,IF(C199&lt;=Onderwerpen!$C$19,Onderwerpen!$A$19,IF(C199&lt;=Onderwerpen!$C$20,Onderwerpen!$A$20,IF(C199&lt;=Onderwerpen!$C$21,Onderwerpen!$A$21,IF(C199&lt;=Onderwerpen!$C$22,Onderwerpen!$A$22,IF(C199&lt;=Onderwerpen!$C$23,Onderwerpen!$A$22,""))))))))))))))))))))</f>
        <v/>
      </c>
      <c r="C199" s="29" t="str">
        <f>IF(Onderwerpen!$B$4+1=A199,Onderwerpen!$A$5,IF(SUM(Onderwerpen!$B$4:$B$5)+2=A199,Onderwerpen!$A$6,IF(SUM(Onderwerpen!$B$4:$B$6)+3=A199,Onderwerpen!$A$7,IF(SUM(Onderwerpen!$B$4:$B$7)+4=A199,Onderwerpen!$A$8,IF(SUM(Onderwerpen!$B$4:$B$8)+5=A199,Onderwerpen!$A$9,IF(SUM(Onderwerpen!$B$4:$B$9)+6=A199,Onderwerpen!$A$10,IF(SUM(Onderwerpen!$B$4:$B$10)+7=A199,Onderwerpen!$A$11,IF(SUM(Onderwerpen!$B$4:$B$11)+8=A199,Onderwerpen!$A$12,IF(SUM(Onderwerpen!$B$4:$B$12)+9=A199,Onderwerpen!$A$13,IF(SUM(Onderwerpen!$B$4:$B$13)+10=A199,Onderwerpen!$A$14,IF(SUM(Onderwerpen!$B$4:$B$14)+11=A199,Onderwerpen!$A$15,IF(SUM(Onderwerpen!$B$4:$B$15)+12=A199,Onderwerpen!$A$16,IF(SUM(Onderwerpen!$B$4:$B$16)+13=A199,Onderwerpen!$A$17,IF(SUM(Onderwerpen!$B$4:$B$17)+14=A199,Onderwerpen!$A$18,IF(SUM(Onderwerpen!$B$4:$B$18)+15=A199,Onderwerpen!$A$19,IF(SUM(Onderwerpen!$B$4:$B$19)+16=A199,Onderwerpen!$A$20,IF(SUM(Onderwerpen!$B$4:$B$20)+17=A199,Onderwerpen!$A$21,IF(SUM(Onderwerpen!$B$4:$B$21)+18=A199,Onderwerpen!$A$22,IF(SUM(Onderwerpen!$B$4:$B$22)+19=A199,Onderwerpen!$A$23,IFERROR((IF(A199&lt;Onderwerpen!$D$4,A199,IF(AND(A199&gt;Onderwerpen!$D$4,A199&lt;Onderwerpen!$D$5),A199-1,IF(AND(A199&gt;Onderwerpen!$D$5,A199&lt;Onderwerpen!$D$6),A199-2,IF(AND(A199&gt;Onderwerpen!$D$6,A199&lt;Onderwerpen!$D$7),A199-3,IF(AND(A199&gt;Onderwerpen!$D$7,A199&lt;Onderwerpen!$D$8),A199-4,IF(AND(A199&gt;Onderwerpen!$D$8,A199&lt;Onderwerpen!$D$9),A199-5,IF(AND(A199&gt;Onderwerpen!$D$9,A199&lt;Onderwerpen!$D$10),A199-6,IF(AND(A199&gt;Onderwerpen!$D$10,A199&lt;Onderwerpen!$D$11),A199-7,IF(AND(A199&gt;Onderwerpen!$D$11,A199&lt;Onderwerpen!$D$12),A199-8,IF(AND(A199&gt;Onderwerpen!$D$12,A199&lt;Onderwerpen!$D$13),A199-9,IF(AND(A199&gt;Onderwerpen!$D$13,A199&lt;Onderwerpen!$D$14),A199-10,IF(AND(A199&gt;Onderwerpen!$D$14,A199&lt;Onderwerpen!$D$15),A199-11,IF(AND(A199&gt;Onderwerpen!$D$15,A199&lt;Onderwerpen!$D$16),A199-12,IF(AND(A199&gt;Onderwerpen!$D$16,A199&lt;Onderwerpen!$D$17),A199-13,IF(AND(A199&gt;Onderwerpen!$D$17,A199&lt;Onderwerpen!$D$18),A199-14,IF(AND(A199&gt;Onderwerpen!$D$18,A199&lt;Onderwerpen!$D$19),A199-15,IF(AND(A199&gt;Onderwerpen!$D$19,A199&lt;Onderwerpen!$D$20),A199-16,IF(AND(A199&gt;Onderwerpen!$D$20,A199&lt;Onderwerpen!$D$21),A199-17,IF(AND(A199&gt;Onderwerpen!$D$21,A199&lt;Onderwerpen!$D$22),A199-18,IF(A199&gt;Onderwerpen!$D$22,A199-19,"X"))))))))))))))))))))),""))))))))))))))))))))</f>
        <v/>
      </c>
      <c r="D199" s="30" t="str">
        <f>IF(B199="",""&amp;C199,LEFT(B199,FIND(" ",B199)-1)&amp;"."&amp;COUNTIF($B$8:B199,B199))</f>
        <v/>
      </c>
      <c r="E199" s="31"/>
      <c r="F199" s="32"/>
      <c r="G199" s="32"/>
      <c r="H199" s="32"/>
      <c r="I199" s="33"/>
      <c r="J199" s="34" t="str">
        <f t="shared" si="10"/>
        <v/>
      </c>
      <c r="K199" s="15"/>
      <c r="L199" s="32"/>
      <c r="M199" s="32"/>
      <c r="N199" s="32"/>
      <c r="O199" s="33"/>
      <c r="P199" s="34" t="str">
        <f t="shared" si="11"/>
        <v/>
      </c>
      <c r="Q199" s="15"/>
      <c r="R199" s="32"/>
      <c r="S199" s="32"/>
      <c r="T199" s="32"/>
      <c r="U199" s="33"/>
      <c r="V199" s="34" t="str">
        <f t="shared" si="12"/>
        <v/>
      </c>
      <c r="W199" s="15"/>
      <c r="X199" s="32"/>
      <c r="Y199" s="32"/>
      <c r="Z199" s="32"/>
      <c r="AA199" s="33"/>
      <c r="AB199" s="34" t="str">
        <f t="shared" si="13"/>
        <v/>
      </c>
      <c r="AC199" s="15"/>
      <c r="AD199" s="32"/>
      <c r="AE199" s="32"/>
      <c r="AF199" s="32"/>
      <c r="AG199" s="33"/>
      <c r="AH199" s="34" t="str">
        <f t="shared" si="14"/>
        <v/>
      </c>
      <c r="AI199" s="15"/>
    </row>
    <row r="200" spans="1:35" ht="15" customHeight="1" x14ac:dyDescent="0.25">
      <c r="A200" s="10" t="str">
        <f>IFERROR(IF(A199=Onderwerpen!$C$23+19,"",A199+1),"")</f>
        <v/>
      </c>
      <c r="B200" s="10" t="str">
        <f>IF(C200&lt;=Onderwerpen!$C$4,Onderwerpen!$A$4,IF(C200&lt;=Onderwerpen!$C$5,Onderwerpen!$A$5,IF(C200&lt;=Onderwerpen!$C$6,Onderwerpen!$A$6,IF(C200&lt;=Onderwerpen!$C$7,Onderwerpen!$A$7,IF(C200&lt;=Onderwerpen!$C$8,Onderwerpen!$A$8,IF(C200&lt;=Onderwerpen!$C$9,Onderwerpen!$A$9,IF(C200&lt;=Onderwerpen!C$10,Onderwerpen!$A$10,IF(C200&lt;=Onderwerpen!C$11,Onderwerpen!$A$11,IF(C200&lt;=Onderwerpen!C$12,Onderwerpen!$A$12,IF(C200&lt;=Onderwerpen!C$13,Onderwerpen!$A$13,IF(C200&lt;=Onderwerpen!$C$14,Onderwerpen!$A$14,IF(C200&lt;=Onderwerpen!$C$15,Onderwerpen!$A$15,IF(C200&lt;=Onderwerpen!$C$16,Onderwerpen!$A$16,IF(C200&lt;=Onderwerpen!$C$17,Onderwerpen!$A$17,IF(C200&lt;=Onderwerpen!$C$18,Onderwerpen!$A$18,IF(C200&lt;=Onderwerpen!$C$19,Onderwerpen!$A$19,IF(C200&lt;=Onderwerpen!$C$20,Onderwerpen!$A$20,IF(C200&lt;=Onderwerpen!$C$21,Onderwerpen!$A$21,IF(C200&lt;=Onderwerpen!$C$22,Onderwerpen!$A$22,IF(C200&lt;=Onderwerpen!$C$23,Onderwerpen!$A$22,""))))))))))))))))))))</f>
        <v/>
      </c>
      <c r="C200" s="29" t="str">
        <f>IF(Onderwerpen!$B$4+1=A200,Onderwerpen!$A$5,IF(SUM(Onderwerpen!$B$4:$B$5)+2=A200,Onderwerpen!$A$6,IF(SUM(Onderwerpen!$B$4:$B$6)+3=A200,Onderwerpen!$A$7,IF(SUM(Onderwerpen!$B$4:$B$7)+4=A200,Onderwerpen!$A$8,IF(SUM(Onderwerpen!$B$4:$B$8)+5=A200,Onderwerpen!$A$9,IF(SUM(Onderwerpen!$B$4:$B$9)+6=A200,Onderwerpen!$A$10,IF(SUM(Onderwerpen!$B$4:$B$10)+7=A200,Onderwerpen!$A$11,IF(SUM(Onderwerpen!$B$4:$B$11)+8=A200,Onderwerpen!$A$12,IF(SUM(Onderwerpen!$B$4:$B$12)+9=A200,Onderwerpen!$A$13,IF(SUM(Onderwerpen!$B$4:$B$13)+10=A200,Onderwerpen!$A$14,IF(SUM(Onderwerpen!$B$4:$B$14)+11=A200,Onderwerpen!$A$15,IF(SUM(Onderwerpen!$B$4:$B$15)+12=A200,Onderwerpen!$A$16,IF(SUM(Onderwerpen!$B$4:$B$16)+13=A200,Onderwerpen!$A$17,IF(SUM(Onderwerpen!$B$4:$B$17)+14=A200,Onderwerpen!$A$18,IF(SUM(Onderwerpen!$B$4:$B$18)+15=A200,Onderwerpen!$A$19,IF(SUM(Onderwerpen!$B$4:$B$19)+16=A200,Onderwerpen!$A$20,IF(SUM(Onderwerpen!$B$4:$B$20)+17=A200,Onderwerpen!$A$21,IF(SUM(Onderwerpen!$B$4:$B$21)+18=A200,Onderwerpen!$A$22,IF(SUM(Onderwerpen!$B$4:$B$22)+19=A200,Onderwerpen!$A$23,IFERROR((IF(A200&lt;Onderwerpen!$D$4,A200,IF(AND(A200&gt;Onderwerpen!$D$4,A200&lt;Onderwerpen!$D$5),A200-1,IF(AND(A200&gt;Onderwerpen!$D$5,A200&lt;Onderwerpen!$D$6),A200-2,IF(AND(A200&gt;Onderwerpen!$D$6,A200&lt;Onderwerpen!$D$7),A200-3,IF(AND(A200&gt;Onderwerpen!$D$7,A200&lt;Onderwerpen!$D$8),A200-4,IF(AND(A200&gt;Onderwerpen!$D$8,A200&lt;Onderwerpen!$D$9),A200-5,IF(AND(A200&gt;Onderwerpen!$D$9,A200&lt;Onderwerpen!$D$10),A200-6,IF(AND(A200&gt;Onderwerpen!$D$10,A200&lt;Onderwerpen!$D$11),A200-7,IF(AND(A200&gt;Onderwerpen!$D$11,A200&lt;Onderwerpen!$D$12),A200-8,IF(AND(A200&gt;Onderwerpen!$D$12,A200&lt;Onderwerpen!$D$13),A200-9,IF(AND(A200&gt;Onderwerpen!$D$13,A200&lt;Onderwerpen!$D$14),A200-10,IF(AND(A200&gt;Onderwerpen!$D$14,A200&lt;Onderwerpen!$D$15),A200-11,IF(AND(A200&gt;Onderwerpen!$D$15,A200&lt;Onderwerpen!$D$16),A200-12,IF(AND(A200&gt;Onderwerpen!$D$16,A200&lt;Onderwerpen!$D$17),A200-13,IF(AND(A200&gt;Onderwerpen!$D$17,A200&lt;Onderwerpen!$D$18),A200-14,IF(AND(A200&gt;Onderwerpen!$D$18,A200&lt;Onderwerpen!$D$19),A200-15,IF(AND(A200&gt;Onderwerpen!$D$19,A200&lt;Onderwerpen!$D$20),A200-16,IF(AND(A200&gt;Onderwerpen!$D$20,A200&lt;Onderwerpen!$D$21),A200-17,IF(AND(A200&gt;Onderwerpen!$D$21,A200&lt;Onderwerpen!$D$22),A200-18,IF(A200&gt;Onderwerpen!$D$22,A200-19,"X"))))))))))))))))))))),""))))))))))))))))))))</f>
        <v/>
      </c>
      <c r="D200" s="30" t="str">
        <f>IF(B200="",""&amp;C200,LEFT(B200,FIND(" ",B200)-1)&amp;"."&amp;COUNTIF($B$8:B200,B200))</f>
        <v/>
      </c>
      <c r="E200" s="31"/>
      <c r="F200" s="32"/>
      <c r="G200" s="32"/>
      <c r="H200" s="32"/>
      <c r="I200" s="33"/>
      <c r="J200" s="34" t="str">
        <f t="shared" si="10"/>
        <v/>
      </c>
      <c r="K200" s="15"/>
      <c r="L200" s="32"/>
      <c r="M200" s="32"/>
      <c r="N200" s="32"/>
      <c r="O200" s="33"/>
      <c r="P200" s="34" t="str">
        <f t="shared" si="11"/>
        <v/>
      </c>
      <c r="Q200" s="15"/>
      <c r="R200" s="32"/>
      <c r="S200" s="32"/>
      <c r="T200" s="32"/>
      <c r="U200" s="33"/>
      <c r="V200" s="34" t="str">
        <f t="shared" si="12"/>
        <v/>
      </c>
      <c r="W200" s="15"/>
      <c r="X200" s="32"/>
      <c r="Y200" s="32"/>
      <c r="Z200" s="32"/>
      <c r="AA200" s="33"/>
      <c r="AB200" s="34" t="str">
        <f t="shared" si="13"/>
        <v/>
      </c>
      <c r="AC200" s="15"/>
      <c r="AD200" s="32"/>
      <c r="AE200" s="32"/>
      <c r="AF200" s="32"/>
      <c r="AG200" s="33"/>
      <c r="AH200" s="34" t="str">
        <f t="shared" si="14"/>
        <v/>
      </c>
      <c r="AI200" s="15"/>
    </row>
    <row r="201" spans="1:35" ht="15" customHeight="1" x14ac:dyDescent="0.25">
      <c r="A201" s="10" t="str">
        <f>IFERROR(IF(A200=Onderwerpen!$C$23+19,"",A200+1),"")</f>
        <v/>
      </c>
      <c r="B201" s="10" t="str">
        <f>IF(C201&lt;=Onderwerpen!$C$4,Onderwerpen!$A$4,IF(C201&lt;=Onderwerpen!$C$5,Onderwerpen!$A$5,IF(C201&lt;=Onderwerpen!$C$6,Onderwerpen!$A$6,IF(C201&lt;=Onderwerpen!$C$7,Onderwerpen!$A$7,IF(C201&lt;=Onderwerpen!$C$8,Onderwerpen!$A$8,IF(C201&lt;=Onderwerpen!$C$9,Onderwerpen!$A$9,IF(C201&lt;=Onderwerpen!C$10,Onderwerpen!$A$10,IF(C201&lt;=Onderwerpen!C$11,Onderwerpen!$A$11,IF(C201&lt;=Onderwerpen!C$12,Onderwerpen!$A$12,IF(C201&lt;=Onderwerpen!C$13,Onderwerpen!$A$13,IF(C201&lt;=Onderwerpen!$C$14,Onderwerpen!$A$14,IF(C201&lt;=Onderwerpen!$C$15,Onderwerpen!$A$15,IF(C201&lt;=Onderwerpen!$C$16,Onderwerpen!$A$16,IF(C201&lt;=Onderwerpen!$C$17,Onderwerpen!$A$17,IF(C201&lt;=Onderwerpen!$C$18,Onderwerpen!$A$18,IF(C201&lt;=Onderwerpen!$C$19,Onderwerpen!$A$19,IF(C201&lt;=Onderwerpen!$C$20,Onderwerpen!$A$20,IF(C201&lt;=Onderwerpen!$C$21,Onderwerpen!$A$21,IF(C201&lt;=Onderwerpen!$C$22,Onderwerpen!$A$22,IF(C201&lt;=Onderwerpen!$C$23,Onderwerpen!$A$22,""))))))))))))))))))))</f>
        <v/>
      </c>
      <c r="C201" s="29" t="str">
        <f>IF(Onderwerpen!$B$4+1=A201,Onderwerpen!$A$5,IF(SUM(Onderwerpen!$B$4:$B$5)+2=A201,Onderwerpen!$A$6,IF(SUM(Onderwerpen!$B$4:$B$6)+3=A201,Onderwerpen!$A$7,IF(SUM(Onderwerpen!$B$4:$B$7)+4=A201,Onderwerpen!$A$8,IF(SUM(Onderwerpen!$B$4:$B$8)+5=A201,Onderwerpen!$A$9,IF(SUM(Onderwerpen!$B$4:$B$9)+6=A201,Onderwerpen!$A$10,IF(SUM(Onderwerpen!$B$4:$B$10)+7=A201,Onderwerpen!$A$11,IF(SUM(Onderwerpen!$B$4:$B$11)+8=A201,Onderwerpen!$A$12,IF(SUM(Onderwerpen!$B$4:$B$12)+9=A201,Onderwerpen!$A$13,IF(SUM(Onderwerpen!$B$4:$B$13)+10=A201,Onderwerpen!$A$14,IF(SUM(Onderwerpen!$B$4:$B$14)+11=A201,Onderwerpen!$A$15,IF(SUM(Onderwerpen!$B$4:$B$15)+12=A201,Onderwerpen!$A$16,IF(SUM(Onderwerpen!$B$4:$B$16)+13=A201,Onderwerpen!$A$17,IF(SUM(Onderwerpen!$B$4:$B$17)+14=A201,Onderwerpen!$A$18,IF(SUM(Onderwerpen!$B$4:$B$18)+15=A201,Onderwerpen!$A$19,IF(SUM(Onderwerpen!$B$4:$B$19)+16=A201,Onderwerpen!$A$20,IF(SUM(Onderwerpen!$B$4:$B$20)+17=A201,Onderwerpen!$A$21,IF(SUM(Onderwerpen!$B$4:$B$21)+18=A201,Onderwerpen!$A$22,IF(SUM(Onderwerpen!$B$4:$B$22)+19=A201,Onderwerpen!$A$23,IFERROR((IF(A201&lt;Onderwerpen!$D$4,A201,IF(AND(A201&gt;Onderwerpen!$D$4,A201&lt;Onderwerpen!$D$5),A201-1,IF(AND(A201&gt;Onderwerpen!$D$5,A201&lt;Onderwerpen!$D$6),A201-2,IF(AND(A201&gt;Onderwerpen!$D$6,A201&lt;Onderwerpen!$D$7),A201-3,IF(AND(A201&gt;Onderwerpen!$D$7,A201&lt;Onderwerpen!$D$8),A201-4,IF(AND(A201&gt;Onderwerpen!$D$8,A201&lt;Onderwerpen!$D$9),A201-5,IF(AND(A201&gt;Onderwerpen!$D$9,A201&lt;Onderwerpen!$D$10),A201-6,IF(AND(A201&gt;Onderwerpen!$D$10,A201&lt;Onderwerpen!$D$11),A201-7,IF(AND(A201&gt;Onderwerpen!$D$11,A201&lt;Onderwerpen!$D$12),A201-8,IF(AND(A201&gt;Onderwerpen!$D$12,A201&lt;Onderwerpen!$D$13),A201-9,IF(AND(A201&gt;Onderwerpen!$D$13,A201&lt;Onderwerpen!$D$14),A201-10,IF(AND(A201&gt;Onderwerpen!$D$14,A201&lt;Onderwerpen!$D$15),A201-11,IF(AND(A201&gt;Onderwerpen!$D$15,A201&lt;Onderwerpen!$D$16),A201-12,IF(AND(A201&gt;Onderwerpen!$D$16,A201&lt;Onderwerpen!$D$17),A201-13,IF(AND(A201&gt;Onderwerpen!$D$17,A201&lt;Onderwerpen!$D$18),A201-14,IF(AND(A201&gt;Onderwerpen!$D$18,A201&lt;Onderwerpen!$D$19),A201-15,IF(AND(A201&gt;Onderwerpen!$D$19,A201&lt;Onderwerpen!$D$20),A201-16,IF(AND(A201&gt;Onderwerpen!$D$20,A201&lt;Onderwerpen!$D$21),A201-17,IF(AND(A201&gt;Onderwerpen!$D$21,A201&lt;Onderwerpen!$D$22),A201-18,IF(A201&gt;Onderwerpen!$D$22,A201-19,"X"))))))))))))))))))))),""))))))))))))))))))))</f>
        <v/>
      </c>
      <c r="D201" s="30" t="str">
        <f>IF(B201="",""&amp;C201,LEFT(B201,FIND(" ",B201)-1)&amp;"."&amp;COUNTIF($B$8:B201,B201))</f>
        <v/>
      </c>
      <c r="E201" s="31"/>
      <c r="F201" s="32"/>
      <c r="G201" s="32"/>
      <c r="H201" s="32"/>
      <c r="I201" s="33"/>
      <c r="J201" s="34" t="str">
        <f t="shared" si="10"/>
        <v/>
      </c>
      <c r="K201" s="15"/>
      <c r="L201" s="32"/>
      <c r="M201" s="32"/>
      <c r="N201" s="32"/>
      <c r="O201" s="33"/>
      <c r="P201" s="34" t="str">
        <f t="shared" si="11"/>
        <v/>
      </c>
      <c r="Q201" s="15"/>
      <c r="R201" s="32"/>
      <c r="S201" s="32"/>
      <c r="T201" s="32"/>
      <c r="U201" s="33"/>
      <c r="V201" s="34" t="str">
        <f t="shared" si="12"/>
        <v/>
      </c>
      <c r="W201" s="15"/>
      <c r="X201" s="32"/>
      <c r="Y201" s="32"/>
      <c r="Z201" s="32"/>
      <c r="AA201" s="33"/>
      <c r="AB201" s="34" t="str">
        <f t="shared" si="13"/>
        <v/>
      </c>
      <c r="AC201" s="15"/>
      <c r="AD201" s="32"/>
      <c r="AE201" s="32"/>
      <c r="AF201" s="32"/>
      <c r="AG201" s="33"/>
      <c r="AH201" s="34" t="str">
        <f t="shared" si="14"/>
        <v/>
      </c>
      <c r="AI201" s="15"/>
    </row>
    <row r="202" spans="1:35" ht="15" customHeight="1" x14ac:dyDescent="0.25">
      <c r="A202" s="10" t="str">
        <f>IFERROR(IF(A201=Onderwerpen!$C$23+19,"",A201+1),"")</f>
        <v/>
      </c>
      <c r="B202" s="10" t="str">
        <f>IF(C202&lt;=Onderwerpen!$C$4,Onderwerpen!$A$4,IF(C202&lt;=Onderwerpen!$C$5,Onderwerpen!$A$5,IF(C202&lt;=Onderwerpen!$C$6,Onderwerpen!$A$6,IF(C202&lt;=Onderwerpen!$C$7,Onderwerpen!$A$7,IF(C202&lt;=Onderwerpen!$C$8,Onderwerpen!$A$8,IF(C202&lt;=Onderwerpen!$C$9,Onderwerpen!$A$9,IF(C202&lt;=Onderwerpen!C$10,Onderwerpen!$A$10,IF(C202&lt;=Onderwerpen!C$11,Onderwerpen!$A$11,IF(C202&lt;=Onderwerpen!C$12,Onderwerpen!$A$12,IF(C202&lt;=Onderwerpen!C$13,Onderwerpen!$A$13,IF(C202&lt;=Onderwerpen!$C$14,Onderwerpen!$A$14,IF(C202&lt;=Onderwerpen!$C$15,Onderwerpen!$A$15,IF(C202&lt;=Onderwerpen!$C$16,Onderwerpen!$A$16,IF(C202&lt;=Onderwerpen!$C$17,Onderwerpen!$A$17,IF(C202&lt;=Onderwerpen!$C$18,Onderwerpen!$A$18,IF(C202&lt;=Onderwerpen!$C$19,Onderwerpen!$A$19,IF(C202&lt;=Onderwerpen!$C$20,Onderwerpen!$A$20,IF(C202&lt;=Onderwerpen!$C$21,Onderwerpen!$A$21,IF(C202&lt;=Onderwerpen!$C$22,Onderwerpen!$A$22,IF(C202&lt;=Onderwerpen!$C$23,Onderwerpen!$A$22,""))))))))))))))))))))</f>
        <v/>
      </c>
      <c r="C202" s="29" t="str">
        <f>IF(Onderwerpen!$B$4+1=A202,Onderwerpen!$A$5,IF(SUM(Onderwerpen!$B$4:$B$5)+2=A202,Onderwerpen!$A$6,IF(SUM(Onderwerpen!$B$4:$B$6)+3=A202,Onderwerpen!$A$7,IF(SUM(Onderwerpen!$B$4:$B$7)+4=A202,Onderwerpen!$A$8,IF(SUM(Onderwerpen!$B$4:$B$8)+5=A202,Onderwerpen!$A$9,IF(SUM(Onderwerpen!$B$4:$B$9)+6=A202,Onderwerpen!$A$10,IF(SUM(Onderwerpen!$B$4:$B$10)+7=A202,Onderwerpen!$A$11,IF(SUM(Onderwerpen!$B$4:$B$11)+8=A202,Onderwerpen!$A$12,IF(SUM(Onderwerpen!$B$4:$B$12)+9=A202,Onderwerpen!$A$13,IF(SUM(Onderwerpen!$B$4:$B$13)+10=A202,Onderwerpen!$A$14,IF(SUM(Onderwerpen!$B$4:$B$14)+11=A202,Onderwerpen!$A$15,IF(SUM(Onderwerpen!$B$4:$B$15)+12=A202,Onderwerpen!$A$16,IF(SUM(Onderwerpen!$B$4:$B$16)+13=A202,Onderwerpen!$A$17,IF(SUM(Onderwerpen!$B$4:$B$17)+14=A202,Onderwerpen!$A$18,IF(SUM(Onderwerpen!$B$4:$B$18)+15=A202,Onderwerpen!$A$19,IF(SUM(Onderwerpen!$B$4:$B$19)+16=A202,Onderwerpen!$A$20,IF(SUM(Onderwerpen!$B$4:$B$20)+17=A202,Onderwerpen!$A$21,IF(SUM(Onderwerpen!$B$4:$B$21)+18=A202,Onderwerpen!$A$22,IF(SUM(Onderwerpen!$B$4:$B$22)+19=A202,Onderwerpen!$A$23,IFERROR((IF(A202&lt;Onderwerpen!$D$4,A202,IF(AND(A202&gt;Onderwerpen!$D$4,A202&lt;Onderwerpen!$D$5),A202-1,IF(AND(A202&gt;Onderwerpen!$D$5,A202&lt;Onderwerpen!$D$6),A202-2,IF(AND(A202&gt;Onderwerpen!$D$6,A202&lt;Onderwerpen!$D$7),A202-3,IF(AND(A202&gt;Onderwerpen!$D$7,A202&lt;Onderwerpen!$D$8),A202-4,IF(AND(A202&gt;Onderwerpen!$D$8,A202&lt;Onderwerpen!$D$9),A202-5,IF(AND(A202&gt;Onderwerpen!$D$9,A202&lt;Onderwerpen!$D$10),A202-6,IF(AND(A202&gt;Onderwerpen!$D$10,A202&lt;Onderwerpen!$D$11),A202-7,IF(AND(A202&gt;Onderwerpen!$D$11,A202&lt;Onderwerpen!$D$12),A202-8,IF(AND(A202&gt;Onderwerpen!$D$12,A202&lt;Onderwerpen!$D$13),A202-9,IF(AND(A202&gt;Onderwerpen!$D$13,A202&lt;Onderwerpen!$D$14),A202-10,IF(AND(A202&gt;Onderwerpen!$D$14,A202&lt;Onderwerpen!$D$15),A202-11,IF(AND(A202&gt;Onderwerpen!$D$15,A202&lt;Onderwerpen!$D$16),A202-12,IF(AND(A202&gt;Onderwerpen!$D$16,A202&lt;Onderwerpen!$D$17),A202-13,IF(AND(A202&gt;Onderwerpen!$D$17,A202&lt;Onderwerpen!$D$18),A202-14,IF(AND(A202&gt;Onderwerpen!$D$18,A202&lt;Onderwerpen!$D$19),A202-15,IF(AND(A202&gt;Onderwerpen!$D$19,A202&lt;Onderwerpen!$D$20),A202-16,IF(AND(A202&gt;Onderwerpen!$D$20,A202&lt;Onderwerpen!$D$21),A202-17,IF(AND(A202&gt;Onderwerpen!$D$21,A202&lt;Onderwerpen!$D$22),A202-18,IF(A202&gt;Onderwerpen!$D$22,A202-19,"X"))))))))))))))))))))),""))))))))))))))))))))</f>
        <v/>
      </c>
      <c r="D202" s="30" t="str">
        <f>IF(B202="",""&amp;C202,LEFT(B202,FIND(" ",B202)-1)&amp;"."&amp;COUNTIF($B$8:B202,B202))</f>
        <v/>
      </c>
      <c r="E202" s="31"/>
      <c r="F202" s="32"/>
      <c r="G202" s="32"/>
      <c r="H202" s="32"/>
      <c r="I202" s="33"/>
      <c r="J202" s="34" t="str">
        <f t="shared" ref="J202:J265" si="15">IF(G202="x",D202,"")</f>
        <v/>
      </c>
      <c r="K202" s="15"/>
      <c r="L202" s="32"/>
      <c r="M202" s="32"/>
      <c r="N202" s="32"/>
      <c r="O202" s="33"/>
      <c r="P202" s="34" t="str">
        <f t="shared" ref="P202:P265" si="16">IF(M202="x",D202,"")</f>
        <v/>
      </c>
      <c r="Q202" s="15"/>
      <c r="R202" s="32"/>
      <c r="S202" s="32"/>
      <c r="T202" s="32"/>
      <c r="U202" s="33"/>
      <c r="V202" s="34" t="str">
        <f t="shared" ref="V202:V265" si="17">IF(S202="x",D202,"")</f>
        <v/>
      </c>
      <c r="W202" s="15"/>
      <c r="X202" s="32"/>
      <c r="Y202" s="32"/>
      <c r="Z202" s="32"/>
      <c r="AA202" s="33"/>
      <c r="AB202" s="34" t="str">
        <f t="shared" ref="AB202:AB265" si="18">IF(Y202="x",D202,"")</f>
        <v/>
      </c>
      <c r="AC202" s="15"/>
      <c r="AD202" s="32"/>
      <c r="AE202" s="32"/>
      <c r="AF202" s="32"/>
      <c r="AG202" s="33"/>
      <c r="AH202" s="34" t="str">
        <f t="shared" ref="AH202:AH265" si="19">IF(AE202="x",D202,"")</f>
        <v/>
      </c>
      <c r="AI202" s="15"/>
    </row>
    <row r="203" spans="1:35" ht="15" customHeight="1" x14ac:dyDescent="0.25">
      <c r="A203" s="10" t="str">
        <f>IFERROR(IF(A202=Onderwerpen!$C$23+19,"",A202+1),"")</f>
        <v/>
      </c>
      <c r="B203" s="10" t="str">
        <f>IF(C203&lt;=Onderwerpen!$C$4,Onderwerpen!$A$4,IF(C203&lt;=Onderwerpen!$C$5,Onderwerpen!$A$5,IF(C203&lt;=Onderwerpen!$C$6,Onderwerpen!$A$6,IF(C203&lt;=Onderwerpen!$C$7,Onderwerpen!$A$7,IF(C203&lt;=Onderwerpen!$C$8,Onderwerpen!$A$8,IF(C203&lt;=Onderwerpen!$C$9,Onderwerpen!$A$9,IF(C203&lt;=Onderwerpen!C$10,Onderwerpen!$A$10,IF(C203&lt;=Onderwerpen!C$11,Onderwerpen!$A$11,IF(C203&lt;=Onderwerpen!C$12,Onderwerpen!$A$12,IF(C203&lt;=Onderwerpen!C$13,Onderwerpen!$A$13,IF(C203&lt;=Onderwerpen!$C$14,Onderwerpen!$A$14,IF(C203&lt;=Onderwerpen!$C$15,Onderwerpen!$A$15,IF(C203&lt;=Onderwerpen!$C$16,Onderwerpen!$A$16,IF(C203&lt;=Onderwerpen!$C$17,Onderwerpen!$A$17,IF(C203&lt;=Onderwerpen!$C$18,Onderwerpen!$A$18,IF(C203&lt;=Onderwerpen!$C$19,Onderwerpen!$A$19,IF(C203&lt;=Onderwerpen!$C$20,Onderwerpen!$A$20,IF(C203&lt;=Onderwerpen!$C$21,Onderwerpen!$A$21,IF(C203&lt;=Onderwerpen!$C$22,Onderwerpen!$A$22,IF(C203&lt;=Onderwerpen!$C$23,Onderwerpen!$A$22,""))))))))))))))))))))</f>
        <v/>
      </c>
      <c r="C203" s="29" t="str">
        <f>IF(Onderwerpen!$B$4+1=A203,Onderwerpen!$A$5,IF(SUM(Onderwerpen!$B$4:$B$5)+2=A203,Onderwerpen!$A$6,IF(SUM(Onderwerpen!$B$4:$B$6)+3=A203,Onderwerpen!$A$7,IF(SUM(Onderwerpen!$B$4:$B$7)+4=A203,Onderwerpen!$A$8,IF(SUM(Onderwerpen!$B$4:$B$8)+5=A203,Onderwerpen!$A$9,IF(SUM(Onderwerpen!$B$4:$B$9)+6=A203,Onderwerpen!$A$10,IF(SUM(Onderwerpen!$B$4:$B$10)+7=A203,Onderwerpen!$A$11,IF(SUM(Onderwerpen!$B$4:$B$11)+8=A203,Onderwerpen!$A$12,IF(SUM(Onderwerpen!$B$4:$B$12)+9=A203,Onderwerpen!$A$13,IF(SUM(Onderwerpen!$B$4:$B$13)+10=A203,Onderwerpen!$A$14,IF(SUM(Onderwerpen!$B$4:$B$14)+11=A203,Onderwerpen!$A$15,IF(SUM(Onderwerpen!$B$4:$B$15)+12=A203,Onderwerpen!$A$16,IF(SUM(Onderwerpen!$B$4:$B$16)+13=A203,Onderwerpen!$A$17,IF(SUM(Onderwerpen!$B$4:$B$17)+14=A203,Onderwerpen!$A$18,IF(SUM(Onderwerpen!$B$4:$B$18)+15=A203,Onderwerpen!$A$19,IF(SUM(Onderwerpen!$B$4:$B$19)+16=A203,Onderwerpen!$A$20,IF(SUM(Onderwerpen!$B$4:$B$20)+17=A203,Onderwerpen!$A$21,IF(SUM(Onderwerpen!$B$4:$B$21)+18=A203,Onderwerpen!$A$22,IF(SUM(Onderwerpen!$B$4:$B$22)+19=A203,Onderwerpen!$A$23,IFERROR((IF(A203&lt;Onderwerpen!$D$4,A203,IF(AND(A203&gt;Onderwerpen!$D$4,A203&lt;Onderwerpen!$D$5),A203-1,IF(AND(A203&gt;Onderwerpen!$D$5,A203&lt;Onderwerpen!$D$6),A203-2,IF(AND(A203&gt;Onderwerpen!$D$6,A203&lt;Onderwerpen!$D$7),A203-3,IF(AND(A203&gt;Onderwerpen!$D$7,A203&lt;Onderwerpen!$D$8),A203-4,IF(AND(A203&gt;Onderwerpen!$D$8,A203&lt;Onderwerpen!$D$9),A203-5,IF(AND(A203&gt;Onderwerpen!$D$9,A203&lt;Onderwerpen!$D$10),A203-6,IF(AND(A203&gt;Onderwerpen!$D$10,A203&lt;Onderwerpen!$D$11),A203-7,IF(AND(A203&gt;Onderwerpen!$D$11,A203&lt;Onderwerpen!$D$12),A203-8,IF(AND(A203&gt;Onderwerpen!$D$12,A203&lt;Onderwerpen!$D$13),A203-9,IF(AND(A203&gt;Onderwerpen!$D$13,A203&lt;Onderwerpen!$D$14),A203-10,IF(AND(A203&gt;Onderwerpen!$D$14,A203&lt;Onderwerpen!$D$15),A203-11,IF(AND(A203&gt;Onderwerpen!$D$15,A203&lt;Onderwerpen!$D$16),A203-12,IF(AND(A203&gt;Onderwerpen!$D$16,A203&lt;Onderwerpen!$D$17),A203-13,IF(AND(A203&gt;Onderwerpen!$D$17,A203&lt;Onderwerpen!$D$18),A203-14,IF(AND(A203&gt;Onderwerpen!$D$18,A203&lt;Onderwerpen!$D$19),A203-15,IF(AND(A203&gt;Onderwerpen!$D$19,A203&lt;Onderwerpen!$D$20),A203-16,IF(AND(A203&gt;Onderwerpen!$D$20,A203&lt;Onderwerpen!$D$21),A203-17,IF(AND(A203&gt;Onderwerpen!$D$21,A203&lt;Onderwerpen!$D$22),A203-18,IF(A203&gt;Onderwerpen!$D$22,A203-19,"X"))))))))))))))))))))),""))))))))))))))))))))</f>
        <v/>
      </c>
      <c r="D203" s="30" t="str">
        <f>IF(B203="",""&amp;C203,LEFT(B203,FIND(" ",B203)-1)&amp;"."&amp;COUNTIF($B$8:B203,B203))</f>
        <v/>
      </c>
      <c r="E203" s="31"/>
      <c r="F203" s="32"/>
      <c r="G203" s="32"/>
      <c r="H203" s="32"/>
      <c r="I203" s="33"/>
      <c r="J203" s="34" t="str">
        <f t="shared" si="15"/>
        <v/>
      </c>
      <c r="K203" s="15"/>
      <c r="L203" s="32"/>
      <c r="M203" s="32"/>
      <c r="N203" s="32"/>
      <c r="O203" s="33"/>
      <c r="P203" s="34" t="str">
        <f t="shared" si="16"/>
        <v/>
      </c>
      <c r="Q203" s="15"/>
      <c r="R203" s="32"/>
      <c r="S203" s="32"/>
      <c r="T203" s="32"/>
      <c r="U203" s="33"/>
      <c r="V203" s="34" t="str">
        <f t="shared" si="17"/>
        <v/>
      </c>
      <c r="W203" s="15"/>
      <c r="X203" s="32"/>
      <c r="Y203" s="32"/>
      <c r="Z203" s="32"/>
      <c r="AA203" s="33"/>
      <c r="AB203" s="34" t="str">
        <f t="shared" si="18"/>
        <v/>
      </c>
      <c r="AC203" s="15"/>
      <c r="AD203" s="32"/>
      <c r="AE203" s="32"/>
      <c r="AF203" s="32"/>
      <c r="AG203" s="33"/>
      <c r="AH203" s="34" t="str">
        <f t="shared" si="19"/>
        <v/>
      </c>
      <c r="AI203" s="15"/>
    </row>
    <row r="204" spans="1:35" ht="15" customHeight="1" x14ac:dyDescent="0.25">
      <c r="A204" s="10" t="str">
        <f>IFERROR(IF(A203=Onderwerpen!$C$23+19,"",A203+1),"")</f>
        <v/>
      </c>
      <c r="B204" s="10" t="str">
        <f>IF(C204&lt;=Onderwerpen!$C$4,Onderwerpen!$A$4,IF(C204&lt;=Onderwerpen!$C$5,Onderwerpen!$A$5,IF(C204&lt;=Onderwerpen!$C$6,Onderwerpen!$A$6,IF(C204&lt;=Onderwerpen!$C$7,Onderwerpen!$A$7,IF(C204&lt;=Onderwerpen!$C$8,Onderwerpen!$A$8,IF(C204&lt;=Onderwerpen!$C$9,Onderwerpen!$A$9,IF(C204&lt;=Onderwerpen!C$10,Onderwerpen!$A$10,IF(C204&lt;=Onderwerpen!C$11,Onderwerpen!$A$11,IF(C204&lt;=Onderwerpen!C$12,Onderwerpen!$A$12,IF(C204&lt;=Onderwerpen!C$13,Onderwerpen!$A$13,IF(C204&lt;=Onderwerpen!$C$14,Onderwerpen!$A$14,IF(C204&lt;=Onderwerpen!$C$15,Onderwerpen!$A$15,IF(C204&lt;=Onderwerpen!$C$16,Onderwerpen!$A$16,IF(C204&lt;=Onderwerpen!$C$17,Onderwerpen!$A$17,IF(C204&lt;=Onderwerpen!$C$18,Onderwerpen!$A$18,IF(C204&lt;=Onderwerpen!$C$19,Onderwerpen!$A$19,IF(C204&lt;=Onderwerpen!$C$20,Onderwerpen!$A$20,IF(C204&lt;=Onderwerpen!$C$21,Onderwerpen!$A$21,IF(C204&lt;=Onderwerpen!$C$22,Onderwerpen!$A$22,IF(C204&lt;=Onderwerpen!$C$23,Onderwerpen!$A$22,""))))))))))))))))))))</f>
        <v/>
      </c>
      <c r="C204" s="29" t="str">
        <f>IF(Onderwerpen!$B$4+1=A204,Onderwerpen!$A$5,IF(SUM(Onderwerpen!$B$4:$B$5)+2=A204,Onderwerpen!$A$6,IF(SUM(Onderwerpen!$B$4:$B$6)+3=A204,Onderwerpen!$A$7,IF(SUM(Onderwerpen!$B$4:$B$7)+4=A204,Onderwerpen!$A$8,IF(SUM(Onderwerpen!$B$4:$B$8)+5=A204,Onderwerpen!$A$9,IF(SUM(Onderwerpen!$B$4:$B$9)+6=A204,Onderwerpen!$A$10,IF(SUM(Onderwerpen!$B$4:$B$10)+7=A204,Onderwerpen!$A$11,IF(SUM(Onderwerpen!$B$4:$B$11)+8=A204,Onderwerpen!$A$12,IF(SUM(Onderwerpen!$B$4:$B$12)+9=A204,Onderwerpen!$A$13,IF(SUM(Onderwerpen!$B$4:$B$13)+10=A204,Onderwerpen!$A$14,IF(SUM(Onderwerpen!$B$4:$B$14)+11=A204,Onderwerpen!$A$15,IF(SUM(Onderwerpen!$B$4:$B$15)+12=A204,Onderwerpen!$A$16,IF(SUM(Onderwerpen!$B$4:$B$16)+13=A204,Onderwerpen!$A$17,IF(SUM(Onderwerpen!$B$4:$B$17)+14=A204,Onderwerpen!$A$18,IF(SUM(Onderwerpen!$B$4:$B$18)+15=A204,Onderwerpen!$A$19,IF(SUM(Onderwerpen!$B$4:$B$19)+16=A204,Onderwerpen!$A$20,IF(SUM(Onderwerpen!$B$4:$B$20)+17=A204,Onderwerpen!$A$21,IF(SUM(Onderwerpen!$B$4:$B$21)+18=A204,Onderwerpen!$A$22,IF(SUM(Onderwerpen!$B$4:$B$22)+19=A204,Onderwerpen!$A$23,IFERROR((IF(A204&lt;Onderwerpen!$D$4,A204,IF(AND(A204&gt;Onderwerpen!$D$4,A204&lt;Onderwerpen!$D$5),A204-1,IF(AND(A204&gt;Onderwerpen!$D$5,A204&lt;Onderwerpen!$D$6),A204-2,IF(AND(A204&gt;Onderwerpen!$D$6,A204&lt;Onderwerpen!$D$7),A204-3,IF(AND(A204&gt;Onderwerpen!$D$7,A204&lt;Onderwerpen!$D$8),A204-4,IF(AND(A204&gt;Onderwerpen!$D$8,A204&lt;Onderwerpen!$D$9),A204-5,IF(AND(A204&gt;Onderwerpen!$D$9,A204&lt;Onderwerpen!$D$10),A204-6,IF(AND(A204&gt;Onderwerpen!$D$10,A204&lt;Onderwerpen!$D$11),A204-7,IF(AND(A204&gt;Onderwerpen!$D$11,A204&lt;Onderwerpen!$D$12),A204-8,IF(AND(A204&gt;Onderwerpen!$D$12,A204&lt;Onderwerpen!$D$13),A204-9,IF(AND(A204&gt;Onderwerpen!$D$13,A204&lt;Onderwerpen!$D$14),A204-10,IF(AND(A204&gt;Onderwerpen!$D$14,A204&lt;Onderwerpen!$D$15),A204-11,IF(AND(A204&gt;Onderwerpen!$D$15,A204&lt;Onderwerpen!$D$16),A204-12,IF(AND(A204&gt;Onderwerpen!$D$16,A204&lt;Onderwerpen!$D$17),A204-13,IF(AND(A204&gt;Onderwerpen!$D$17,A204&lt;Onderwerpen!$D$18),A204-14,IF(AND(A204&gt;Onderwerpen!$D$18,A204&lt;Onderwerpen!$D$19),A204-15,IF(AND(A204&gt;Onderwerpen!$D$19,A204&lt;Onderwerpen!$D$20),A204-16,IF(AND(A204&gt;Onderwerpen!$D$20,A204&lt;Onderwerpen!$D$21),A204-17,IF(AND(A204&gt;Onderwerpen!$D$21,A204&lt;Onderwerpen!$D$22),A204-18,IF(A204&gt;Onderwerpen!$D$22,A204-19,"X"))))))))))))))))))))),""))))))))))))))))))))</f>
        <v/>
      </c>
      <c r="D204" s="30" t="str">
        <f>IF(B204="",""&amp;C204,LEFT(B204,FIND(" ",B204)-1)&amp;"."&amp;COUNTIF($B$8:B204,B204))</f>
        <v/>
      </c>
      <c r="E204" s="31"/>
      <c r="F204" s="32"/>
      <c r="G204" s="32"/>
      <c r="H204" s="32"/>
      <c r="I204" s="33"/>
      <c r="J204" s="34" t="str">
        <f t="shared" si="15"/>
        <v/>
      </c>
      <c r="K204" s="15"/>
      <c r="L204" s="32"/>
      <c r="M204" s="32"/>
      <c r="N204" s="32"/>
      <c r="O204" s="33"/>
      <c r="P204" s="34" t="str">
        <f t="shared" si="16"/>
        <v/>
      </c>
      <c r="Q204" s="15"/>
      <c r="R204" s="32"/>
      <c r="S204" s="32"/>
      <c r="T204" s="32"/>
      <c r="U204" s="33"/>
      <c r="V204" s="34" t="str">
        <f t="shared" si="17"/>
        <v/>
      </c>
      <c r="W204" s="15"/>
      <c r="X204" s="32"/>
      <c r="Y204" s="32"/>
      <c r="Z204" s="32"/>
      <c r="AA204" s="33"/>
      <c r="AB204" s="34" t="str">
        <f t="shared" si="18"/>
        <v/>
      </c>
      <c r="AC204" s="15"/>
      <c r="AD204" s="32"/>
      <c r="AE204" s="32"/>
      <c r="AF204" s="32"/>
      <c r="AG204" s="33"/>
      <c r="AH204" s="34" t="str">
        <f t="shared" si="19"/>
        <v/>
      </c>
      <c r="AI204" s="15"/>
    </row>
    <row r="205" spans="1:35" ht="15" customHeight="1" x14ac:dyDescent="0.25">
      <c r="A205" s="10" t="str">
        <f>IFERROR(IF(A204=Onderwerpen!$C$23+19,"",A204+1),"")</f>
        <v/>
      </c>
      <c r="B205" s="10" t="str">
        <f>IF(C205&lt;=Onderwerpen!$C$4,Onderwerpen!$A$4,IF(C205&lt;=Onderwerpen!$C$5,Onderwerpen!$A$5,IF(C205&lt;=Onderwerpen!$C$6,Onderwerpen!$A$6,IF(C205&lt;=Onderwerpen!$C$7,Onderwerpen!$A$7,IF(C205&lt;=Onderwerpen!$C$8,Onderwerpen!$A$8,IF(C205&lt;=Onderwerpen!$C$9,Onderwerpen!$A$9,IF(C205&lt;=Onderwerpen!C$10,Onderwerpen!$A$10,IF(C205&lt;=Onderwerpen!C$11,Onderwerpen!$A$11,IF(C205&lt;=Onderwerpen!C$12,Onderwerpen!$A$12,IF(C205&lt;=Onderwerpen!C$13,Onderwerpen!$A$13,IF(C205&lt;=Onderwerpen!$C$14,Onderwerpen!$A$14,IF(C205&lt;=Onderwerpen!$C$15,Onderwerpen!$A$15,IF(C205&lt;=Onderwerpen!$C$16,Onderwerpen!$A$16,IF(C205&lt;=Onderwerpen!$C$17,Onderwerpen!$A$17,IF(C205&lt;=Onderwerpen!$C$18,Onderwerpen!$A$18,IF(C205&lt;=Onderwerpen!$C$19,Onderwerpen!$A$19,IF(C205&lt;=Onderwerpen!$C$20,Onderwerpen!$A$20,IF(C205&lt;=Onderwerpen!$C$21,Onderwerpen!$A$21,IF(C205&lt;=Onderwerpen!$C$22,Onderwerpen!$A$22,IF(C205&lt;=Onderwerpen!$C$23,Onderwerpen!$A$22,""))))))))))))))))))))</f>
        <v/>
      </c>
      <c r="C205" s="29" t="str">
        <f>IF(Onderwerpen!$B$4+1=A205,Onderwerpen!$A$5,IF(SUM(Onderwerpen!$B$4:$B$5)+2=A205,Onderwerpen!$A$6,IF(SUM(Onderwerpen!$B$4:$B$6)+3=A205,Onderwerpen!$A$7,IF(SUM(Onderwerpen!$B$4:$B$7)+4=A205,Onderwerpen!$A$8,IF(SUM(Onderwerpen!$B$4:$B$8)+5=A205,Onderwerpen!$A$9,IF(SUM(Onderwerpen!$B$4:$B$9)+6=A205,Onderwerpen!$A$10,IF(SUM(Onderwerpen!$B$4:$B$10)+7=A205,Onderwerpen!$A$11,IF(SUM(Onderwerpen!$B$4:$B$11)+8=A205,Onderwerpen!$A$12,IF(SUM(Onderwerpen!$B$4:$B$12)+9=A205,Onderwerpen!$A$13,IF(SUM(Onderwerpen!$B$4:$B$13)+10=A205,Onderwerpen!$A$14,IF(SUM(Onderwerpen!$B$4:$B$14)+11=A205,Onderwerpen!$A$15,IF(SUM(Onderwerpen!$B$4:$B$15)+12=A205,Onderwerpen!$A$16,IF(SUM(Onderwerpen!$B$4:$B$16)+13=A205,Onderwerpen!$A$17,IF(SUM(Onderwerpen!$B$4:$B$17)+14=A205,Onderwerpen!$A$18,IF(SUM(Onderwerpen!$B$4:$B$18)+15=A205,Onderwerpen!$A$19,IF(SUM(Onderwerpen!$B$4:$B$19)+16=A205,Onderwerpen!$A$20,IF(SUM(Onderwerpen!$B$4:$B$20)+17=A205,Onderwerpen!$A$21,IF(SUM(Onderwerpen!$B$4:$B$21)+18=A205,Onderwerpen!$A$22,IF(SUM(Onderwerpen!$B$4:$B$22)+19=A205,Onderwerpen!$A$23,IFERROR((IF(A205&lt;Onderwerpen!$D$4,A205,IF(AND(A205&gt;Onderwerpen!$D$4,A205&lt;Onderwerpen!$D$5),A205-1,IF(AND(A205&gt;Onderwerpen!$D$5,A205&lt;Onderwerpen!$D$6),A205-2,IF(AND(A205&gt;Onderwerpen!$D$6,A205&lt;Onderwerpen!$D$7),A205-3,IF(AND(A205&gt;Onderwerpen!$D$7,A205&lt;Onderwerpen!$D$8),A205-4,IF(AND(A205&gt;Onderwerpen!$D$8,A205&lt;Onderwerpen!$D$9),A205-5,IF(AND(A205&gt;Onderwerpen!$D$9,A205&lt;Onderwerpen!$D$10),A205-6,IF(AND(A205&gt;Onderwerpen!$D$10,A205&lt;Onderwerpen!$D$11),A205-7,IF(AND(A205&gt;Onderwerpen!$D$11,A205&lt;Onderwerpen!$D$12),A205-8,IF(AND(A205&gt;Onderwerpen!$D$12,A205&lt;Onderwerpen!$D$13),A205-9,IF(AND(A205&gt;Onderwerpen!$D$13,A205&lt;Onderwerpen!$D$14),A205-10,IF(AND(A205&gt;Onderwerpen!$D$14,A205&lt;Onderwerpen!$D$15),A205-11,IF(AND(A205&gt;Onderwerpen!$D$15,A205&lt;Onderwerpen!$D$16),A205-12,IF(AND(A205&gt;Onderwerpen!$D$16,A205&lt;Onderwerpen!$D$17),A205-13,IF(AND(A205&gt;Onderwerpen!$D$17,A205&lt;Onderwerpen!$D$18),A205-14,IF(AND(A205&gt;Onderwerpen!$D$18,A205&lt;Onderwerpen!$D$19),A205-15,IF(AND(A205&gt;Onderwerpen!$D$19,A205&lt;Onderwerpen!$D$20),A205-16,IF(AND(A205&gt;Onderwerpen!$D$20,A205&lt;Onderwerpen!$D$21),A205-17,IF(AND(A205&gt;Onderwerpen!$D$21,A205&lt;Onderwerpen!$D$22),A205-18,IF(A205&gt;Onderwerpen!$D$22,A205-19,"X"))))))))))))))))))))),""))))))))))))))))))))</f>
        <v/>
      </c>
      <c r="D205" s="30" t="str">
        <f>IF(B205="",""&amp;C205,LEFT(B205,FIND(" ",B205)-1)&amp;"."&amp;COUNTIF($B$8:B205,B205))</f>
        <v/>
      </c>
      <c r="E205" s="31"/>
      <c r="F205" s="32"/>
      <c r="G205" s="32"/>
      <c r="H205" s="32"/>
      <c r="I205" s="33"/>
      <c r="J205" s="34" t="str">
        <f t="shared" si="15"/>
        <v/>
      </c>
      <c r="K205" s="15"/>
      <c r="L205" s="32"/>
      <c r="M205" s="32"/>
      <c r="N205" s="32"/>
      <c r="O205" s="33"/>
      <c r="P205" s="34" t="str">
        <f t="shared" si="16"/>
        <v/>
      </c>
      <c r="Q205" s="15"/>
      <c r="R205" s="32"/>
      <c r="S205" s="32"/>
      <c r="T205" s="32"/>
      <c r="U205" s="33"/>
      <c r="V205" s="34" t="str">
        <f t="shared" si="17"/>
        <v/>
      </c>
      <c r="W205" s="15"/>
      <c r="X205" s="32"/>
      <c r="Y205" s="32"/>
      <c r="Z205" s="32"/>
      <c r="AA205" s="33"/>
      <c r="AB205" s="34" t="str">
        <f t="shared" si="18"/>
        <v/>
      </c>
      <c r="AC205" s="15"/>
      <c r="AD205" s="32"/>
      <c r="AE205" s="32"/>
      <c r="AF205" s="32"/>
      <c r="AG205" s="33"/>
      <c r="AH205" s="34" t="str">
        <f t="shared" si="19"/>
        <v/>
      </c>
      <c r="AI205" s="15"/>
    </row>
    <row r="206" spans="1:35" ht="15" customHeight="1" x14ac:dyDescent="0.25">
      <c r="A206" s="10" t="str">
        <f>IFERROR(IF(A205=Onderwerpen!$C$23+19,"",A205+1),"")</f>
        <v/>
      </c>
      <c r="B206" s="10" t="str">
        <f>IF(C206&lt;=Onderwerpen!$C$4,Onderwerpen!$A$4,IF(C206&lt;=Onderwerpen!$C$5,Onderwerpen!$A$5,IF(C206&lt;=Onderwerpen!$C$6,Onderwerpen!$A$6,IF(C206&lt;=Onderwerpen!$C$7,Onderwerpen!$A$7,IF(C206&lt;=Onderwerpen!$C$8,Onderwerpen!$A$8,IF(C206&lt;=Onderwerpen!$C$9,Onderwerpen!$A$9,IF(C206&lt;=Onderwerpen!C$10,Onderwerpen!$A$10,IF(C206&lt;=Onderwerpen!C$11,Onderwerpen!$A$11,IF(C206&lt;=Onderwerpen!C$12,Onderwerpen!$A$12,IF(C206&lt;=Onderwerpen!C$13,Onderwerpen!$A$13,IF(C206&lt;=Onderwerpen!$C$14,Onderwerpen!$A$14,IF(C206&lt;=Onderwerpen!$C$15,Onderwerpen!$A$15,IF(C206&lt;=Onderwerpen!$C$16,Onderwerpen!$A$16,IF(C206&lt;=Onderwerpen!$C$17,Onderwerpen!$A$17,IF(C206&lt;=Onderwerpen!$C$18,Onderwerpen!$A$18,IF(C206&lt;=Onderwerpen!$C$19,Onderwerpen!$A$19,IF(C206&lt;=Onderwerpen!$C$20,Onderwerpen!$A$20,IF(C206&lt;=Onderwerpen!$C$21,Onderwerpen!$A$21,IF(C206&lt;=Onderwerpen!$C$22,Onderwerpen!$A$22,IF(C206&lt;=Onderwerpen!$C$23,Onderwerpen!$A$22,""))))))))))))))))))))</f>
        <v/>
      </c>
      <c r="C206" s="29" t="str">
        <f>IF(Onderwerpen!$B$4+1=A206,Onderwerpen!$A$5,IF(SUM(Onderwerpen!$B$4:$B$5)+2=A206,Onderwerpen!$A$6,IF(SUM(Onderwerpen!$B$4:$B$6)+3=A206,Onderwerpen!$A$7,IF(SUM(Onderwerpen!$B$4:$B$7)+4=A206,Onderwerpen!$A$8,IF(SUM(Onderwerpen!$B$4:$B$8)+5=A206,Onderwerpen!$A$9,IF(SUM(Onderwerpen!$B$4:$B$9)+6=A206,Onderwerpen!$A$10,IF(SUM(Onderwerpen!$B$4:$B$10)+7=A206,Onderwerpen!$A$11,IF(SUM(Onderwerpen!$B$4:$B$11)+8=A206,Onderwerpen!$A$12,IF(SUM(Onderwerpen!$B$4:$B$12)+9=A206,Onderwerpen!$A$13,IF(SUM(Onderwerpen!$B$4:$B$13)+10=A206,Onderwerpen!$A$14,IF(SUM(Onderwerpen!$B$4:$B$14)+11=A206,Onderwerpen!$A$15,IF(SUM(Onderwerpen!$B$4:$B$15)+12=A206,Onderwerpen!$A$16,IF(SUM(Onderwerpen!$B$4:$B$16)+13=A206,Onderwerpen!$A$17,IF(SUM(Onderwerpen!$B$4:$B$17)+14=A206,Onderwerpen!$A$18,IF(SUM(Onderwerpen!$B$4:$B$18)+15=A206,Onderwerpen!$A$19,IF(SUM(Onderwerpen!$B$4:$B$19)+16=A206,Onderwerpen!$A$20,IF(SUM(Onderwerpen!$B$4:$B$20)+17=A206,Onderwerpen!$A$21,IF(SUM(Onderwerpen!$B$4:$B$21)+18=A206,Onderwerpen!$A$22,IF(SUM(Onderwerpen!$B$4:$B$22)+19=A206,Onderwerpen!$A$23,IFERROR((IF(A206&lt;Onderwerpen!$D$4,A206,IF(AND(A206&gt;Onderwerpen!$D$4,A206&lt;Onderwerpen!$D$5),A206-1,IF(AND(A206&gt;Onderwerpen!$D$5,A206&lt;Onderwerpen!$D$6),A206-2,IF(AND(A206&gt;Onderwerpen!$D$6,A206&lt;Onderwerpen!$D$7),A206-3,IF(AND(A206&gt;Onderwerpen!$D$7,A206&lt;Onderwerpen!$D$8),A206-4,IF(AND(A206&gt;Onderwerpen!$D$8,A206&lt;Onderwerpen!$D$9),A206-5,IF(AND(A206&gt;Onderwerpen!$D$9,A206&lt;Onderwerpen!$D$10),A206-6,IF(AND(A206&gt;Onderwerpen!$D$10,A206&lt;Onderwerpen!$D$11),A206-7,IF(AND(A206&gt;Onderwerpen!$D$11,A206&lt;Onderwerpen!$D$12),A206-8,IF(AND(A206&gt;Onderwerpen!$D$12,A206&lt;Onderwerpen!$D$13),A206-9,IF(AND(A206&gt;Onderwerpen!$D$13,A206&lt;Onderwerpen!$D$14),A206-10,IF(AND(A206&gt;Onderwerpen!$D$14,A206&lt;Onderwerpen!$D$15),A206-11,IF(AND(A206&gt;Onderwerpen!$D$15,A206&lt;Onderwerpen!$D$16),A206-12,IF(AND(A206&gt;Onderwerpen!$D$16,A206&lt;Onderwerpen!$D$17),A206-13,IF(AND(A206&gt;Onderwerpen!$D$17,A206&lt;Onderwerpen!$D$18),A206-14,IF(AND(A206&gt;Onderwerpen!$D$18,A206&lt;Onderwerpen!$D$19),A206-15,IF(AND(A206&gt;Onderwerpen!$D$19,A206&lt;Onderwerpen!$D$20),A206-16,IF(AND(A206&gt;Onderwerpen!$D$20,A206&lt;Onderwerpen!$D$21),A206-17,IF(AND(A206&gt;Onderwerpen!$D$21,A206&lt;Onderwerpen!$D$22),A206-18,IF(A206&gt;Onderwerpen!$D$22,A206-19,"X"))))))))))))))))))))),""))))))))))))))))))))</f>
        <v/>
      </c>
      <c r="D206" s="30" t="str">
        <f>IF(B206="",""&amp;C206,LEFT(B206,FIND(" ",B206)-1)&amp;"."&amp;COUNTIF($B$8:B206,B206))</f>
        <v/>
      </c>
      <c r="E206" s="31"/>
      <c r="F206" s="32"/>
      <c r="G206" s="32"/>
      <c r="H206" s="32"/>
      <c r="I206" s="33"/>
      <c r="J206" s="34" t="str">
        <f t="shared" si="15"/>
        <v/>
      </c>
      <c r="K206" s="15"/>
      <c r="L206" s="32"/>
      <c r="M206" s="32"/>
      <c r="N206" s="32"/>
      <c r="O206" s="33"/>
      <c r="P206" s="34" t="str">
        <f t="shared" si="16"/>
        <v/>
      </c>
      <c r="Q206" s="15"/>
      <c r="R206" s="32"/>
      <c r="S206" s="32"/>
      <c r="T206" s="32"/>
      <c r="U206" s="33"/>
      <c r="V206" s="34" t="str">
        <f t="shared" si="17"/>
        <v/>
      </c>
      <c r="W206" s="15"/>
      <c r="X206" s="32"/>
      <c r="Y206" s="32"/>
      <c r="Z206" s="32"/>
      <c r="AA206" s="33"/>
      <c r="AB206" s="34" t="str">
        <f t="shared" si="18"/>
        <v/>
      </c>
      <c r="AC206" s="15"/>
      <c r="AD206" s="32"/>
      <c r="AE206" s="32"/>
      <c r="AF206" s="32"/>
      <c r="AG206" s="33"/>
      <c r="AH206" s="34" t="str">
        <f t="shared" si="19"/>
        <v/>
      </c>
      <c r="AI206" s="15"/>
    </row>
    <row r="207" spans="1:35" ht="15" customHeight="1" x14ac:dyDescent="0.25">
      <c r="A207" s="10" t="str">
        <f>IFERROR(IF(A206=Onderwerpen!$C$23+19,"",A206+1),"")</f>
        <v/>
      </c>
      <c r="B207" s="10" t="str">
        <f>IF(C207&lt;=Onderwerpen!$C$4,Onderwerpen!$A$4,IF(C207&lt;=Onderwerpen!$C$5,Onderwerpen!$A$5,IF(C207&lt;=Onderwerpen!$C$6,Onderwerpen!$A$6,IF(C207&lt;=Onderwerpen!$C$7,Onderwerpen!$A$7,IF(C207&lt;=Onderwerpen!$C$8,Onderwerpen!$A$8,IF(C207&lt;=Onderwerpen!$C$9,Onderwerpen!$A$9,IF(C207&lt;=Onderwerpen!C$10,Onderwerpen!$A$10,IF(C207&lt;=Onderwerpen!C$11,Onderwerpen!$A$11,IF(C207&lt;=Onderwerpen!C$12,Onderwerpen!$A$12,IF(C207&lt;=Onderwerpen!C$13,Onderwerpen!$A$13,IF(C207&lt;=Onderwerpen!$C$14,Onderwerpen!$A$14,IF(C207&lt;=Onderwerpen!$C$15,Onderwerpen!$A$15,IF(C207&lt;=Onderwerpen!$C$16,Onderwerpen!$A$16,IF(C207&lt;=Onderwerpen!$C$17,Onderwerpen!$A$17,IF(C207&lt;=Onderwerpen!$C$18,Onderwerpen!$A$18,IF(C207&lt;=Onderwerpen!$C$19,Onderwerpen!$A$19,IF(C207&lt;=Onderwerpen!$C$20,Onderwerpen!$A$20,IF(C207&lt;=Onderwerpen!$C$21,Onderwerpen!$A$21,IF(C207&lt;=Onderwerpen!$C$22,Onderwerpen!$A$22,IF(C207&lt;=Onderwerpen!$C$23,Onderwerpen!$A$22,""))))))))))))))))))))</f>
        <v/>
      </c>
      <c r="C207" s="29" t="str">
        <f>IF(Onderwerpen!$B$4+1=A207,Onderwerpen!$A$5,IF(SUM(Onderwerpen!$B$4:$B$5)+2=A207,Onderwerpen!$A$6,IF(SUM(Onderwerpen!$B$4:$B$6)+3=A207,Onderwerpen!$A$7,IF(SUM(Onderwerpen!$B$4:$B$7)+4=A207,Onderwerpen!$A$8,IF(SUM(Onderwerpen!$B$4:$B$8)+5=A207,Onderwerpen!$A$9,IF(SUM(Onderwerpen!$B$4:$B$9)+6=A207,Onderwerpen!$A$10,IF(SUM(Onderwerpen!$B$4:$B$10)+7=A207,Onderwerpen!$A$11,IF(SUM(Onderwerpen!$B$4:$B$11)+8=A207,Onderwerpen!$A$12,IF(SUM(Onderwerpen!$B$4:$B$12)+9=A207,Onderwerpen!$A$13,IF(SUM(Onderwerpen!$B$4:$B$13)+10=A207,Onderwerpen!$A$14,IF(SUM(Onderwerpen!$B$4:$B$14)+11=A207,Onderwerpen!$A$15,IF(SUM(Onderwerpen!$B$4:$B$15)+12=A207,Onderwerpen!$A$16,IF(SUM(Onderwerpen!$B$4:$B$16)+13=A207,Onderwerpen!$A$17,IF(SUM(Onderwerpen!$B$4:$B$17)+14=A207,Onderwerpen!$A$18,IF(SUM(Onderwerpen!$B$4:$B$18)+15=A207,Onderwerpen!$A$19,IF(SUM(Onderwerpen!$B$4:$B$19)+16=A207,Onderwerpen!$A$20,IF(SUM(Onderwerpen!$B$4:$B$20)+17=A207,Onderwerpen!$A$21,IF(SUM(Onderwerpen!$B$4:$B$21)+18=A207,Onderwerpen!$A$22,IF(SUM(Onderwerpen!$B$4:$B$22)+19=A207,Onderwerpen!$A$23,IFERROR((IF(A207&lt;Onderwerpen!$D$4,A207,IF(AND(A207&gt;Onderwerpen!$D$4,A207&lt;Onderwerpen!$D$5),A207-1,IF(AND(A207&gt;Onderwerpen!$D$5,A207&lt;Onderwerpen!$D$6),A207-2,IF(AND(A207&gt;Onderwerpen!$D$6,A207&lt;Onderwerpen!$D$7),A207-3,IF(AND(A207&gt;Onderwerpen!$D$7,A207&lt;Onderwerpen!$D$8),A207-4,IF(AND(A207&gt;Onderwerpen!$D$8,A207&lt;Onderwerpen!$D$9),A207-5,IF(AND(A207&gt;Onderwerpen!$D$9,A207&lt;Onderwerpen!$D$10),A207-6,IF(AND(A207&gt;Onderwerpen!$D$10,A207&lt;Onderwerpen!$D$11),A207-7,IF(AND(A207&gt;Onderwerpen!$D$11,A207&lt;Onderwerpen!$D$12),A207-8,IF(AND(A207&gt;Onderwerpen!$D$12,A207&lt;Onderwerpen!$D$13),A207-9,IF(AND(A207&gt;Onderwerpen!$D$13,A207&lt;Onderwerpen!$D$14),A207-10,IF(AND(A207&gt;Onderwerpen!$D$14,A207&lt;Onderwerpen!$D$15),A207-11,IF(AND(A207&gt;Onderwerpen!$D$15,A207&lt;Onderwerpen!$D$16),A207-12,IF(AND(A207&gt;Onderwerpen!$D$16,A207&lt;Onderwerpen!$D$17),A207-13,IF(AND(A207&gt;Onderwerpen!$D$17,A207&lt;Onderwerpen!$D$18),A207-14,IF(AND(A207&gt;Onderwerpen!$D$18,A207&lt;Onderwerpen!$D$19),A207-15,IF(AND(A207&gt;Onderwerpen!$D$19,A207&lt;Onderwerpen!$D$20),A207-16,IF(AND(A207&gt;Onderwerpen!$D$20,A207&lt;Onderwerpen!$D$21),A207-17,IF(AND(A207&gt;Onderwerpen!$D$21,A207&lt;Onderwerpen!$D$22),A207-18,IF(A207&gt;Onderwerpen!$D$22,A207-19,"X"))))))))))))))))))))),""))))))))))))))))))))</f>
        <v/>
      </c>
      <c r="D207" s="30" t="str">
        <f>IF(B207="",""&amp;C207,LEFT(B207,FIND(" ",B207)-1)&amp;"."&amp;COUNTIF($B$8:B207,B207))</f>
        <v/>
      </c>
      <c r="E207" s="31"/>
      <c r="F207" s="32"/>
      <c r="G207" s="32"/>
      <c r="H207" s="32"/>
      <c r="I207" s="33"/>
      <c r="J207" s="34" t="str">
        <f t="shared" si="15"/>
        <v/>
      </c>
      <c r="K207" s="15"/>
      <c r="L207" s="32"/>
      <c r="M207" s="32"/>
      <c r="N207" s="32"/>
      <c r="O207" s="33"/>
      <c r="P207" s="34" t="str">
        <f t="shared" si="16"/>
        <v/>
      </c>
      <c r="Q207" s="15"/>
      <c r="R207" s="32"/>
      <c r="S207" s="32"/>
      <c r="T207" s="32"/>
      <c r="U207" s="33"/>
      <c r="V207" s="34" t="str">
        <f t="shared" si="17"/>
        <v/>
      </c>
      <c r="W207" s="15"/>
      <c r="X207" s="32"/>
      <c r="Y207" s="32"/>
      <c r="Z207" s="32"/>
      <c r="AA207" s="33"/>
      <c r="AB207" s="34" t="str">
        <f t="shared" si="18"/>
        <v/>
      </c>
      <c r="AC207" s="15"/>
      <c r="AD207" s="32"/>
      <c r="AE207" s="32"/>
      <c r="AF207" s="32"/>
      <c r="AG207" s="33"/>
      <c r="AH207" s="34" t="str">
        <f t="shared" si="19"/>
        <v/>
      </c>
      <c r="AI207" s="15"/>
    </row>
    <row r="208" spans="1:35" ht="15" customHeight="1" x14ac:dyDescent="0.25">
      <c r="A208" s="10" t="str">
        <f>IFERROR(IF(A207=Onderwerpen!$C$23+19,"",A207+1),"")</f>
        <v/>
      </c>
      <c r="B208" s="10" t="str">
        <f>IF(C208&lt;=Onderwerpen!$C$4,Onderwerpen!$A$4,IF(C208&lt;=Onderwerpen!$C$5,Onderwerpen!$A$5,IF(C208&lt;=Onderwerpen!$C$6,Onderwerpen!$A$6,IF(C208&lt;=Onderwerpen!$C$7,Onderwerpen!$A$7,IF(C208&lt;=Onderwerpen!$C$8,Onderwerpen!$A$8,IF(C208&lt;=Onderwerpen!$C$9,Onderwerpen!$A$9,IF(C208&lt;=Onderwerpen!C$10,Onderwerpen!$A$10,IF(C208&lt;=Onderwerpen!C$11,Onderwerpen!$A$11,IF(C208&lt;=Onderwerpen!C$12,Onderwerpen!$A$12,IF(C208&lt;=Onderwerpen!C$13,Onderwerpen!$A$13,IF(C208&lt;=Onderwerpen!$C$14,Onderwerpen!$A$14,IF(C208&lt;=Onderwerpen!$C$15,Onderwerpen!$A$15,IF(C208&lt;=Onderwerpen!$C$16,Onderwerpen!$A$16,IF(C208&lt;=Onderwerpen!$C$17,Onderwerpen!$A$17,IF(C208&lt;=Onderwerpen!$C$18,Onderwerpen!$A$18,IF(C208&lt;=Onderwerpen!$C$19,Onderwerpen!$A$19,IF(C208&lt;=Onderwerpen!$C$20,Onderwerpen!$A$20,IF(C208&lt;=Onderwerpen!$C$21,Onderwerpen!$A$21,IF(C208&lt;=Onderwerpen!$C$22,Onderwerpen!$A$22,IF(C208&lt;=Onderwerpen!$C$23,Onderwerpen!$A$22,""))))))))))))))))))))</f>
        <v/>
      </c>
      <c r="C208" s="29" t="str">
        <f>IF(Onderwerpen!$B$4+1=A208,Onderwerpen!$A$5,IF(SUM(Onderwerpen!$B$4:$B$5)+2=A208,Onderwerpen!$A$6,IF(SUM(Onderwerpen!$B$4:$B$6)+3=A208,Onderwerpen!$A$7,IF(SUM(Onderwerpen!$B$4:$B$7)+4=A208,Onderwerpen!$A$8,IF(SUM(Onderwerpen!$B$4:$B$8)+5=A208,Onderwerpen!$A$9,IF(SUM(Onderwerpen!$B$4:$B$9)+6=A208,Onderwerpen!$A$10,IF(SUM(Onderwerpen!$B$4:$B$10)+7=A208,Onderwerpen!$A$11,IF(SUM(Onderwerpen!$B$4:$B$11)+8=A208,Onderwerpen!$A$12,IF(SUM(Onderwerpen!$B$4:$B$12)+9=A208,Onderwerpen!$A$13,IF(SUM(Onderwerpen!$B$4:$B$13)+10=A208,Onderwerpen!$A$14,IF(SUM(Onderwerpen!$B$4:$B$14)+11=A208,Onderwerpen!$A$15,IF(SUM(Onderwerpen!$B$4:$B$15)+12=A208,Onderwerpen!$A$16,IF(SUM(Onderwerpen!$B$4:$B$16)+13=A208,Onderwerpen!$A$17,IF(SUM(Onderwerpen!$B$4:$B$17)+14=A208,Onderwerpen!$A$18,IF(SUM(Onderwerpen!$B$4:$B$18)+15=A208,Onderwerpen!$A$19,IF(SUM(Onderwerpen!$B$4:$B$19)+16=A208,Onderwerpen!$A$20,IF(SUM(Onderwerpen!$B$4:$B$20)+17=A208,Onderwerpen!$A$21,IF(SUM(Onderwerpen!$B$4:$B$21)+18=A208,Onderwerpen!$A$22,IF(SUM(Onderwerpen!$B$4:$B$22)+19=A208,Onderwerpen!$A$23,IFERROR((IF(A208&lt;Onderwerpen!$D$4,A208,IF(AND(A208&gt;Onderwerpen!$D$4,A208&lt;Onderwerpen!$D$5),A208-1,IF(AND(A208&gt;Onderwerpen!$D$5,A208&lt;Onderwerpen!$D$6),A208-2,IF(AND(A208&gt;Onderwerpen!$D$6,A208&lt;Onderwerpen!$D$7),A208-3,IF(AND(A208&gt;Onderwerpen!$D$7,A208&lt;Onderwerpen!$D$8),A208-4,IF(AND(A208&gt;Onderwerpen!$D$8,A208&lt;Onderwerpen!$D$9),A208-5,IF(AND(A208&gt;Onderwerpen!$D$9,A208&lt;Onderwerpen!$D$10),A208-6,IF(AND(A208&gt;Onderwerpen!$D$10,A208&lt;Onderwerpen!$D$11),A208-7,IF(AND(A208&gt;Onderwerpen!$D$11,A208&lt;Onderwerpen!$D$12),A208-8,IF(AND(A208&gt;Onderwerpen!$D$12,A208&lt;Onderwerpen!$D$13),A208-9,IF(AND(A208&gt;Onderwerpen!$D$13,A208&lt;Onderwerpen!$D$14),A208-10,IF(AND(A208&gt;Onderwerpen!$D$14,A208&lt;Onderwerpen!$D$15),A208-11,IF(AND(A208&gt;Onderwerpen!$D$15,A208&lt;Onderwerpen!$D$16),A208-12,IF(AND(A208&gt;Onderwerpen!$D$16,A208&lt;Onderwerpen!$D$17),A208-13,IF(AND(A208&gt;Onderwerpen!$D$17,A208&lt;Onderwerpen!$D$18),A208-14,IF(AND(A208&gt;Onderwerpen!$D$18,A208&lt;Onderwerpen!$D$19),A208-15,IF(AND(A208&gt;Onderwerpen!$D$19,A208&lt;Onderwerpen!$D$20),A208-16,IF(AND(A208&gt;Onderwerpen!$D$20,A208&lt;Onderwerpen!$D$21),A208-17,IF(AND(A208&gt;Onderwerpen!$D$21,A208&lt;Onderwerpen!$D$22),A208-18,IF(A208&gt;Onderwerpen!$D$22,A208-19,"X"))))))))))))))))))))),""))))))))))))))))))))</f>
        <v/>
      </c>
      <c r="D208" s="30" t="str">
        <f>IF(B208="",""&amp;C208,LEFT(B208,FIND(" ",B208)-1)&amp;"."&amp;COUNTIF($B$8:B208,B208))</f>
        <v/>
      </c>
      <c r="E208" s="31"/>
      <c r="F208" s="32"/>
      <c r="G208" s="32"/>
      <c r="H208" s="32"/>
      <c r="I208" s="33"/>
      <c r="J208" s="34" t="str">
        <f t="shared" si="15"/>
        <v/>
      </c>
      <c r="K208" s="15"/>
      <c r="L208" s="32"/>
      <c r="M208" s="32"/>
      <c r="N208" s="32"/>
      <c r="O208" s="33"/>
      <c r="P208" s="34" t="str">
        <f t="shared" si="16"/>
        <v/>
      </c>
      <c r="Q208" s="15"/>
      <c r="R208" s="32"/>
      <c r="S208" s="32"/>
      <c r="T208" s="32"/>
      <c r="U208" s="33"/>
      <c r="V208" s="34" t="str">
        <f t="shared" si="17"/>
        <v/>
      </c>
      <c r="W208" s="15"/>
      <c r="X208" s="32"/>
      <c r="Y208" s="32"/>
      <c r="Z208" s="32"/>
      <c r="AA208" s="33"/>
      <c r="AB208" s="34" t="str">
        <f t="shared" si="18"/>
        <v/>
      </c>
      <c r="AC208" s="15"/>
      <c r="AD208" s="32"/>
      <c r="AE208" s="32"/>
      <c r="AF208" s="32"/>
      <c r="AG208" s="33"/>
      <c r="AH208" s="34" t="str">
        <f t="shared" si="19"/>
        <v/>
      </c>
      <c r="AI208" s="15"/>
    </row>
    <row r="209" spans="1:35" ht="15" customHeight="1" x14ac:dyDescent="0.25">
      <c r="A209" s="10" t="str">
        <f>IFERROR(IF(A208=Onderwerpen!$C$23+19,"",A208+1),"")</f>
        <v/>
      </c>
      <c r="B209" s="10" t="str">
        <f>IF(C209&lt;=Onderwerpen!$C$4,Onderwerpen!$A$4,IF(C209&lt;=Onderwerpen!$C$5,Onderwerpen!$A$5,IF(C209&lt;=Onderwerpen!$C$6,Onderwerpen!$A$6,IF(C209&lt;=Onderwerpen!$C$7,Onderwerpen!$A$7,IF(C209&lt;=Onderwerpen!$C$8,Onderwerpen!$A$8,IF(C209&lt;=Onderwerpen!$C$9,Onderwerpen!$A$9,IF(C209&lt;=Onderwerpen!C$10,Onderwerpen!$A$10,IF(C209&lt;=Onderwerpen!C$11,Onderwerpen!$A$11,IF(C209&lt;=Onderwerpen!C$12,Onderwerpen!$A$12,IF(C209&lt;=Onderwerpen!C$13,Onderwerpen!$A$13,IF(C209&lt;=Onderwerpen!$C$14,Onderwerpen!$A$14,IF(C209&lt;=Onderwerpen!$C$15,Onderwerpen!$A$15,IF(C209&lt;=Onderwerpen!$C$16,Onderwerpen!$A$16,IF(C209&lt;=Onderwerpen!$C$17,Onderwerpen!$A$17,IF(C209&lt;=Onderwerpen!$C$18,Onderwerpen!$A$18,IF(C209&lt;=Onderwerpen!$C$19,Onderwerpen!$A$19,IF(C209&lt;=Onderwerpen!$C$20,Onderwerpen!$A$20,IF(C209&lt;=Onderwerpen!$C$21,Onderwerpen!$A$21,IF(C209&lt;=Onderwerpen!$C$22,Onderwerpen!$A$22,IF(C209&lt;=Onderwerpen!$C$23,Onderwerpen!$A$22,""))))))))))))))))))))</f>
        <v/>
      </c>
      <c r="C209" s="29" t="str">
        <f>IF(Onderwerpen!$B$4+1=A209,Onderwerpen!$A$5,IF(SUM(Onderwerpen!$B$4:$B$5)+2=A209,Onderwerpen!$A$6,IF(SUM(Onderwerpen!$B$4:$B$6)+3=A209,Onderwerpen!$A$7,IF(SUM(Onderwerpen!$B$4:$B$7)+4=A209,Onderwerpen!$A$8,IF(SUM(Onderwerpen!$B$4:$B$8)+5=A209,Onderwerpen!$A$9,IF(SUM(Onderwerpen!$B$4:$B$9)+6=A209,Onderwerpen!$A$10,IF(SUM(Onderwerpen!$B$4:$B$10)+7=A209,Onderwerpen!$A$11,IF(SUM(Onderwerpen!$B$4:$B$11)+8=A209,Onderwerpen!$A$12,IF(SUM(Onderwerpen!$B$4:$B$12)+9=A209,Onderwerpen!$A$13,IF(SUM(Onderwerpen!$B$4:$B$13)+10=A209,Onderwerpen!$A$14,IF(SUM(Onderwerpen!$B$4:$B$14)+11=A209,Onderwerpen!$A$15,IF(SUM(Onderwerpen!$B$4:$B$15)+12=A209,Onderwerpen!$A$16,IF(SUM(Onderwerpen!$B$4:$B$16)+13=A209,Onderwerpen!$A$17,IF(SUM(Onderwerpen!$B$4:$B$17)+14=A209,Onderwerpen!$A$18,IF(SUM(Onderwerpen!$B$4:$B$18)+15=A209,Onderwerpen!$A$19,IF(SUM(Onderwerpen!$B$4:$B$19)+16=A209,Onderwerpen!$A$20,IF(SUM(Onderwerpen!$B$4:$B$20)+17=A209,Onderwerpen!$A$21,IF(SUM(Onderwerpen!$B$4:$B$21)+18=A209,Onderwerpen!$A$22,IF(SUM(Onderwerpen!$B$4:$B$22)+19=A209,Onderwerpen!$A$23,IFERROR((IF(A209&lt;Onderwerpen!$D$4,A209,IF(AND(A209&gt;Onderwerpen!$D$4,A209&lt;Onderwerpen!$D$5),A209-1,IF(AND(A209&gt;Onderwerpen!$D$5,A209&lt;Onderwerpen!$D$6),A209-2,IF(AND(A209&gt;Onderwerpen!$D$6,A209&lt;Onderwerpen!$D$7),A209-3,IF(AND(A209&gt;Onderwerpen!$D$7,A209&lt;Onderwerpen!$D$8),A209-4,IF(AND(A209&gt;Onderwerpen!$D$8,A209&lt;Onderwerpen!$D$9),A209-5,IF(AND(A209&gt;Onderwerpen!$D$9,A209&lt;Onderwerpen!$D$10),A209-6,IF(AND(A209&gt;Onderwerpen!$D$10,A209&lt;Onderwerpen!$D$11),A209-7,IF(AND(A209&gt;Onderwerpen!$D$11,A209&lt;Onderwerpen!$D$12),A209-8,IF(AND(A209&gt;Onderwerpen!$D$12,A209&lt;Onderwerpen!$D$13),A209-9,IF(AND(A209&gt;Onderwerpen!$D$13,A209&lt;Onderwerpen!$D$14),A209-10,IF(AND(A209&gt;Onderwerpen!$D$14,A209&lt;Onderwerpen!$D$15),A209-11,IF(AND(A209&gt;Onderwerpen!$D$15,A209&lt;Onderwerpen!$D$16),A209-12,IF(AND(A209&gt;Onderwerpen!$D$16,A209&lt;Onderwerpen!$D$17),A209-13,IF(AND(A209&gt;Onderwerpen!$D$17,A209&lt;Onderwerpen!$D$18),A209-14,IF(AND(A209&gt;Onderwerpen!$D$18,A209&lt;Onderwerpen!$D$19),A209-15,IF(AND(A209&gt;Onderwerpen!$D$19,A209&lt;Onderwerpen!$D$20),A209-16,IF(AND(A209&gt;Onderwerpen!$D$20,A209&lt;Onderwerpen!$D$21),A209-17,IF(AND(A209&gt;Onderwerpen!$D$21,A209&lt;Onderwerpen!$D$22),A209-18,IF(A209&gt;Onderwerpen!$D$22,A209-19,"X"))))))))))))))))))))),""))))))))))))))))))))</f>
        <v/>
      </c>
      <c r="D209" s="30" t="str">
        <f>IF(B209="",""&amp;C209,LEFT(B209,FIND(" ",B209)-1)&amp;"."&amp;COUNTIF($B$8:B209,B209))</f>
        <v/>
      </c>
      <c r="E209" s="31"/>
      <c r="F209" s="32"/>
      <c r="G209" s="32"/>
      <c r="H209" s="32"/>
      <c r="I209" s="33"/>
      <c r="J209" s="34" t="str">
        <f t="shared" si="15"/>
        <v/>
      </c>
      <c r="K209" s="15"/>
      <c r="L209" s="32"/>
      <c r="M209" s="32"/>
      <c r="N209" s="32"/>
      <c r="O209" s="33"/>
      <c r="P209" s="34" t="str">
        <f t="shared" si="16"/>
        <v/>
      </c>
      <c r="Q209" s="15"/>
      <c r="R209" s="32"/>
      <c r="S209" s="32"/>
      <c r="T209" s="32"/>
      <c r="U209" s="33"/>
      <c r="V209" s="34" t="str">
        <f t="shared" si="17"/>
        <v/>
      </c>
      <c r="W209" s="15"/>
      <c r="X209" s="32"/>
      <c r="Y209" s="32"/>
      <c r="Z209" s="32"/>
      <c r="AA209" s="33"/>
      <c r="AB209" s="34" t="str">
        <f t="shared" si="18"/>
        <v/>
      </c>
      <c r="AC209" s="15"/>
      <c r="AD209" s="32"/>
      <c r="AE209" s="32"/>
      <c r="AF209" s="32"/>
      <c r="AG209" s="33"/>
      <c r="AH209" s="34" t="str">
        <f t="shared" si="19"/>
        <v/>
      </c>
      <c r="AI209" s="15"/>
    </row>
    <row r="210" spans="1:35" ht="15" customHeight="1" x14ac:dyDescent="0.25">
      <c r="A210" s="10" t="str">
        <f>IFERROR(IF(A209=Onderwerpen!$C$23+19,"",A209+1),"")</f>
        <v/>
      </c>
      <c r="B210" s="10" t="str">
        <f>IF(C210&lt;=Onderwerpen!$C$4,Onderwerpen!$A$4,IF(C210&lt;=Onderwerpen!$C$5,Onderwerpen!$A$5,IF(C210&lt;=Onderwerpen!$C$6,Onderwerpen!$A$6,IF(C210&lt;=Onderwerpen!$C$7,Onderwerpen!$A$7,IF(C210&lt;=Onderwerpen!$C$8,Onderwerpen!$A$8,IF(C210&lt;=Onderwerpen!$C$9,Onderwerpen!$A$9,IF(C210&lt;=Onderwerpen!C$10,Onderwerpen!$A$10,IF(C210&lt;=Onderwerpen!C$11,Onderwerpen!$A$11,IF(C210&lt;=Onderwerpen!C$12,Onderwerpen!$A$12,IF(C210&lt;=Onderwerpen!C$13,Onderwerpen!$A$13,IF(C210&lt;=Onderwerpen!$C$14,Onderwerpen!$A$14,IF(C210&lt;=Onderwerpen!$C$15,Onderwerpen!$A$15,IF(C210&lt;=Onderwerpen!$C$16,Onderwerpen!$A$16,IF(C210&lt;=Onderwerpen!$C$17,Onderwerpen!$A$17,IF(C210&lt;=Onderwerpen!$C$18,Onderwerpen!$A$18,IF(C210&lt;=Onderwerpen!$C$19,Onderwerpen!$A$19,IF(C210&lt;=Onderwerpen!$C$20,Onderwerpen!$A$20,IF(C210&lt;=Onderwerpen!$C$21,Onderwerpen!$A$21,IF(C210&lt;=Onderwerpen!$C$22,Onderwerpen!$A$22,IF(C210&lt;=Onderwerpen!$C$23,Onderwerpen!$A$22,""))))))))))))))))))))</f>
        <v/>
      </c>
      <c r="C210" s="29" t="str">
        <f>IF(Onderwerpen!$B$4+1=A210,Onderwerpen!$A$5,IF(SUM(Onderwerpen!$B$4:$B$5)+2=A210,Onderwerpen!$A$6,IF(SUM(Onderwerpen!$B$4:$B$6)+3=A210,Onderwerpen!$A$7,IF(SUM(Onderwerpen!$B$4:$B$7)+4=A210,Onderwerpen!$A$8,IF(SUM(Onderwerpen!$B$4:$B$8)+5=A210,Onderwerpen!$A$9,IF(SUM(Onderwerpen!$B$4:$B$9)+6=A210,Onderwerpen!$A$10,IF(SUM(Onderwerpen!$B$4:$B$10)+7=A210,Onderwerpen!$A$11,IF(SUM(Onderwerpen!$B$4:$B$11)+8=A210,Onderwerpen!$A$12,IF(SUM(Onderwerpen!$B$4:$B$12)+9=A210,Onderwerpen!$A$13,IF(SUM(Onderwerpen!$B$4:$B$13)+10=A210,Onderwerpen!$A$14,IF(SUM(Onderwerpen!$B$4:$B$14)+11=A210,Onderwerpen!$A$15,IF(SUM(Onderwerpen!$B$4:$B$15)+12=A210,Onderwerpen!$A$16,IF(SUM(Onderwerpen!$B$4:$B$16)+13=A210,Onderwerpen!$A$17,IF(SUM(Onderwerpen!$B$4:$B$17)+14=A210,Onderwerpen!$A$18,IF(SUM(Onderwerpen!$B$4:$B$18)+15=A210,Onderwerpen!$A$19,IF(SUM(Onderwerpen!$B$4:$B$19)+16=A210,Onderwerpen!$A$20,IF(SUM(Onderwerpen!$B$4:$B$20)+17=A210,Onderwerpen!$A$21,IF(SUM(Onderwerpen!$B$4:$B$21)+18=A210,Onderwerpen!$A$22,IF(SUM(Onderwerpen!$B$4:$B$22)+19=A210,Onderwerpen!$A$23,IFERROR((IF(A210&lt;Onderwerpen!$D$4,A210,IF(AND(A210&gt;Onderwerpen!$D$4,A210&lt;Onderwerpen!$D$5),A210-1,IF(AND(A210&gt;Onderwerpen!$D$5,A210&lt;Onderwerpen!$D$6),A210-2,IF(AND(A210&gt;Onderwerpen!$D$6,A210&lt;Onderwerpen!$D$7),A210-3,IF(AND(A210&gt;Onderwerpen!$D$7,A210&lt;Onderwerpen!$D$8),A210-4,IF(AND(A210&gt;Onderwerpen!$D$8,A210&lt;Onderwerpen!$D$9),A210-5,IF(AND(A210&gt;Onderwerpen!$D$9,A210&lt;Onderwerpen!$D$10),A210-6,IF(AND(A210&gt;Onderwerpen!$D$10,A210&lt;Onderwerpen!$D$11),A210-7,IF(AND(A210&gt;Onderwerpen!$D$11,A210&lt;Onderwerpen!$D$12),A210-8,IF(AND(A210&gt;Onderwerpen!$D$12,A210&lt;Onderwerpen!$D$13),A210-9,IF(AND(A210&gt;Onderwerpen!$D$13,A210&lt;Onderwerpen!$D$14),A210-10,IF(AND(A210&gt;Onderwerpen!$D$14,A210&lt;Onderwerpen!$D$15),A210-11,IF(AND(A210&gt;Onderwerpen!$D$15,A210&lt;Onderwerpen!$D$16),A210-12,IF(AND(A210&gt;Onderwerpen!$D$16,A210&lt;Onderwerpen!$D$17),A210-13,IF(AND(A210&gt;Onderwerpen!$D$17,A210&lt;Onderwerpen!$D$18),A210-14,IF(AND(A210&gt;Onderwerpen!$D$18,A210&lt;Onderwerpen!$D$19),A210-15,IF(AND(A210&gt;Onderwerpen!$D$19,A210&lt;Onderwerpen!$D$20),A210-16,IF(AND(A210&gt;Onderwerpen!$D$20,A210&lt;Onderwerpen!$D$21),A210-17,IF(AND(A210&gt;Onderwerpen!$D$21,A210&lt;Onderwerpen!$D$22),A210-18,IF(A210&gt;Onderwerpen!$D$22,A210-19,"X"))))))))))))))))))))),""))))))))))))))))))))</f>
        <v/>
      </c>
      <c r="D210" s="30" t="str">
        <f>IF(B210="",""&amp;C210,LEFT(B210,FIND(" ",B210)-1)&amp;"."&amp;COUNTIF($B$8:B210,B210))</f>
        <v/>
      </c>
      <c r="E210" s="31"/>
      <c r="F210" s="32"/>
      <c r="G210" s="32"/>
      <c r="H210" s="32"/>
      <c r="I210" s="33"/>
      <c r="J210" s="34" t="str">
        <f t="shared" si="15"/>
        <v/>
      </c>
      <c r="K210" s="15"/>
      <c r="L210" s="32"/>
      <c r="M210" s="32"/>
      <c r="N210" s="32"/>
      <c r="O210" s="33"/>
      <c r="P210" s="34" t="str">
        <f t="shared" si="16"/>
        <v/>
      </c>
      <c r="Q210" s="15"/>
      <c r="R210" s="32"/>
      <c r="S210" s="32"/>
      <c r="T210" s="32"/>
      <c r="U210" s="33"/>
      <c r="V210" s="34" t="str">
        <f t="shared" si="17"/>
        <v/>
      </c>
      <c r="W210" s="15"/>
      <c r="X210" s="32"/>
      <c r="Y210" s="32"/>
      <c r="Z210" s="32"/>
      <c r="AA210" s="33"/>
      <c r="AB210" s="34" t="str">
        <f t="shared" si="18"/>
        <v/>
      </c>
      <c r="AC210" s="15"/>
      <c r="AD210" s="32"/>
      <c r="AE210" s="32"/>
      <c r="AF210" s="32"/>
      <c r="AG210" s="33"/>
      <c r="AH210" s="34" t="str">
        <f t="shared" si="19"/>
        <v/>
      </c>
      <c r="AI210" s="15"/>
    </row>
    <row r="211" spans="1:35" ht="15" customHeight="1" x14ac:dyDescent="0.25">
      <c r="A211" s="10" t="str">
        <f>IFERROR(IF(A210=Onderwerpen!$C$23+19,"",A210+1),"")</f>
        <v/>
      </c>
      <c r="B211" s="10" t="str">
        <f>IF(C211&lt;=Onderwerpen!$C$4,Onderwerpen!$A$4,IF(C211&lt;=Onderwerpen!$C$5,Onderwerpen!$A$5,IF(C211&lt;=Onderwerpen!$C$6,Onderwerpen!$A$6,IF(C211&lt;=Onderwerpen!$C$7,Onderwerpen!$A$7,IF(C211&lt;=Onderwerpen!$C$8,Onderwerpen!$A$8,IF(C211&lt;=Onderwerpen!$C$9,Onderwerpen!$A$9,IF(C211&lt;=Onderwerpen!C$10,Onderwerpen!$A$10,IF(C211&lt;=Onderwerpen!C$11,Onderwerpen!$A$11,IF(C211&lt;=Onderwerpen!C$12,Onderwerpen!$A$12,IF(C211&lt;=Onderwerpen!C$13,Onderwerpen!$A$13,IF(C211&lt;=Onderwerpen!$C$14,Onderwerpen!$A$14,IF(C211&lt;=Onderwerpen!$C$15,Onderwerpen!$A$15,IF(C211&lt;=Onderwerpen!$C$16,Onderwerpen!$A$16,IF(C211&lt;=Onderwerpen!$C$17,Onderwerpen!$A$17,IF(C211&lt;=Onderwerpen!$C$18,Onderwerpen!$A$18,IF(C211&lt;=Onderwerpen!$C$19,Onderwerpen!$A$19,IF(C211&lt;=Onderwerpen!$C$20,Onderwerpen!$A$20,IF(C211&lt;=Onderwerpen!$C$21,Onderwerpen!$A$21,IF(C211&lt;=Onderwerpen!$C$22,Onderwerpen!$A$22,IF(C211&lt;=Onderwerpen!$C$23,Onderwerpen!$A$22,""))))))))))))))))))))</f>
        <v/>
      </c>
      <c r="C211" s="29" t="str">
        <f>IF(Onderwerpen!$B$4+1=A211,Onderwerpen!$A$5,IF(SUM(Onderwerpen!$B$4:$B$5)+2=A211,Onderwerpen!$A$6,IF(SUM(Onderwerpen!$B$4:$B$6)+3=A211,Onderwerpen!$A$7,IF(SUM(Onderwerpen!$B$4:$B$7)+4=A211,Onderwerpen!$A$8,IF(SUM(Onderwerpen!$B$4:$B$8)+5=A211,Onderwerpen!$A$9,IF(SUM(Onderwerpen!$B$4:$B$9)+6=A211,Onderwerpen!$A$10,IF(SUM(Onderwerpen!$B$4:$B$10)+7=A211,Onderwerpen!$A$11,IF(SUM(Onderwerpen!$B$4:$B$11)+8=A211,Onderwerpen!$A$12,IF(SUM(Onderwerpen!$B$4:$B$12)+9=A211,Onderwerpen!$A$13,IF(SUM(Onderwerpen!$B$4:$B$13)+10=A211,Onderwerpen!$A$14,IF(SUM(Onderwerpen!$B$4:$B$14)+11=A211,Onderwerpen!$A$15,IF(SUM(Onderwerpen!$B$4:$B$15)+12=A211,Onderwerpen!$A$16,IF(SUM(Onderwerpen!$B$4:$B$16)+13=A211,Onderwerpen!$A$17,IF(SUM(Onderwerpen!$B$4:$B$17)+14=A211,Onderwerpen!$A$18,IF(SUM(Onderwerpen!$B$4:$B$18)+15=A211,Onderwerpen!$A$19,IF(SUM(Onderwerpen!$B$4:$B$19)+16=A211,Onderwerpen!$A$20,IF(SUM(Onderwerpen!$B$4:$B$20)+17=A211,Onderwerpen!$A$21,IF(SUM(Onderwerpen!$B$4:$B$21)+18=A211,Onderwerpen!$A$22,IF(SUM(Onderwerpen!$B$4:$B$22)+19=A211,Onderwerpen!$A$23,IFERROR((IF(A211&lt;Onderwerpen!$D$4,A211,IF(AND(A211&gt;Onderwerpen!$D$4,A211&lt;Onderwerpen!$D$5),A211-1,IF(AND(A211&gt;Onderwerpen!$D$5,A211&lt;Onderwerpen!$D$6),A211-2,IF(AND(A211&gt;Onderwerpen!$D$6,A211&lt;Onderwerpen!$D$7),A211-3,IF(AND(A211&gt;Onderwerpen!$D$7,A211&lt;Onderwerpen!$D$8),A211-4,IF(AND(A211&gt;Onderwerpen!$D$8,A211&lt;Onderwerpen!$D$9),A211-5,IF(AND(A211&gt;Onderwerpen!$D$9,A211&lt;Onderwerpen!$D$10),A211-6,IF(AND(A211&gt;Onderwerpen!$D$10,A211&lt;Onderwerpen!$D$11),A211-7,IF(AND(A211&gt;Onderwerpen!$D$11,A211&lt;Onderwerpen!$D$12),A211-8,IF(AND(A211&gt;Onderwerpen!$D$12,A211&lt;Onderwerpen!$D$13),A211-9,IF(AND(A211&gt;Onderwerpen!$D$13,A211&lt;Onderwerpen!$D$14),A211-10,IF(AND(A211&gt;Onderwerpen!$D$14,A211&lt;Onderwerpen!$D$15),A211-11,IF(AND(A211&gt;Onderwerpen!$D$15,A211&lt;Onderwerpen!$D$16),A211-12,IF(AND(A211&gt;Onderwerpen!$D$16,A211&lt;Onderwerpen!$D$17),A211-13,IF(AND(A211&gt;Onderwerpen!$D$17,A211&lt;Onderwerpen!$D$18),A211-14,IF(AND(A211&gt;Onderwerpen!$D$18,A211&lt;Onderwerpen!$D$19),A211-15,IF(AND(A211&gt;Onderwerpen!$D$19,A211&lt;Onderwerpen!$D$20),A211-16,IF(AND(A211&gt;Onderwerpen!$D$20,A211&lt;Onderwerpen!$D$21),A211-17,IF(AND(A211&gt;Onderwerpen!$D$21,A211&lt;Onderwerpen!$D$22),A211-18,IF(A211&gt;Onderwerpen!$D$22,A211-19,"X"))))))))))))))))))))),""))))))))))))))))))))</f>
        <v/>
      </c>
      <c r="D211" s="30" t="str">
        <f>IF(B211="",""&amp;C211,LEFT(B211,FIND(" ",B211)-1)&amp;"."&amp;COUNTIF($B$8:B211,B211))</f>
        <v/>
      </c>
      <c r="E211" s="31"/>
      <c r="F211" s="32"/>
      <c r="G211" s="32"/>
      <c r="H211" s="32"/>
      <c r="I211" s="33"/>
      <c r="J211" s="34" t="str">
        <f t="shared" si="15"/>
        <v/>
      </c>
      <c r="K211" s="15"/>
      <c r="L211" s="32"/>
      <c r="M211" s="32"/>
      <c r="N211" s="32"/>
      <c r="O211" s="33"/>
      <c r="P211" s="34" t="str">
        <f t="shared" si="16"/>
        <v/>
      </c>
      <c r="Q211" s="15"/>
      <c r="R211" s="32"/>
      <c r="S211" s="32"/>
      <c r="T211" s="32"/>
      <c r="U211" s="33"/>
      <c r="V211" s="34" t="str">
        <f t="shared" si="17"/>
        <v/>
      </c>
      <c r="W211" s="15"/>
      <c r="X211" s="32"/>
      <c r="Y211" s="32"/>
      <c r="Z211" s="32"/>
      <c r="AA211" s="33"/>
      <c r="AB211" s="34" t="str">
        <f t="shared" si="18"/>
        <v/>
      </c>
      <c r="AC211" s="15"/>
      <c r="AD211" s="32"/>
      <c r="AE211" s="32"/>
      <c r="AF211" s="32"/>
      <c r="AG211" s="33"/>
      <c r="AH211" s="34" t="str">
        <f t="shared" si="19"/>
        <v/>
      </c>
      <c r="AI211" s="15"/>
    </row>
    <row r="212" spans="1:35" ht="15" customHeight="1" x14ac:dyDescent="0.25">
      <c r="A212" s="10" t="str">
        <f>IFERROR(IF(A211=Onderwerpen!$C$23+19,"",A211+1),"")</f>
        <v/>
      </c>
      <c r="B212" s="10" t="str">
        <f>IF(C212&lt;=Onderwerpen!$C$4,Onderwerpen!$A$4,IF(C212&lt;=Onderwerpen!$C$5,Onderwerpen!$A$5,IF(C212&lt;=Onderwerpen!$C$6,Onderwerpen!$A$6,IF(C212&lt;=Onderwerpen!$C$7,Onderwerpen!$A$7,IF(C212&lt;=Onderwerpen!$C$8,Onderwerpen!$A$8,IF(C212&lt;=Onderwerpen!$C$9,Onderwerpen!$A$9,IF(C212&lt;=Onderwerpen!C$10,Onderwerpen!$A$10,IF(C212&lt;=Onderwerpen!C$11,Onderwerpen!$A$11,IF(C212&lt;=Onderwerpen!C$12,Onderwerpen!$A$12,IF(C212&lt;=Onderwerpen!C$13,Onderwerpen!$A$13,IF(C212&lt;=Onderwerpen!$C$14,Onderwerpen!$A$14,IF(C212&lt;=Onderwerpen!$C$15,Onderwerpen!$A$15,IF(C212&lt;=Onderwerpen!$C$16,Onderwerpen!$A$16,IF(C212&lt;=Onderwerpen!$C$17,Onderwerpen!$A$17,IF(C212&lt;=Onderwerpen!$C$18,Onderwerpen!$A$18,IF(C212&lt;=Onderwerpen!$C$19,Onderwerpen!$A$19,IF(C212&lt;=Onderwerpen!$C$20,Onderwerpen!$A$20,IF(C212&lt;=Onderwerpen!$C$21,Onderwerpen!$A$21,IF(C212&lt;=Onderwerpen!$C$22,Onderwerpen!$A$22,IF(C212&lt;=Onderwerpen!$C$23,Onderwerpen!$A$22,""))))))))))))))))))))</f>
        <v/>
      </c>
      <c r="C212" s="29" t="str">
        <f>IF(Onderwerpen!$B$4+1=A212,Onderwerpen!$A$5,IF(SUM(Onderwerpen!$B$4:$B$5)+2=A212,Onderwerpen!$A$6,IF(SUM(Onderwerpen!$B$4:$B$6)+3=A212,Onderwerpen!$A$7,IF(SUM(Onderwerpen!$B$4:$B$7)+4=A212,Onderwerpen!$A$8,IF(SUM(Onderwerpen!$B$4:$B$8)+5=A212,Onderwerpen!$A$9,IF(SUM(Onderwerpen!$B$4:$B$9)+6=A212,Onderwerpen!$A$10,IF(SUM(Onderwerpen!$B$4:$B$10)+7=A212,Onderwerpen!$A$11,IF(SUM(Onderwerpen!$B$4:$B$11)+8=A212,Onderwerpen!$A$12,IF(SUM(Onderwerpen!$B$4:$B$12)+9=A212,Onderwerpen!$A$13,IF(SUM(Onderwerpen!$B$4:$B$13)+10=A212,Onderwerpen!$A$14,IF(SUM(Onderwerpen!$B$4:$B$14)+11=A212,Onderwerpen!$A$15,IF(SUM(Onderwerpen!$B$4:$B$15)+12=A212,Onderwerpen!$A$16,IF(SUM(Onderwerpen!$B$4:$B$16)+13=A212,Onderwerpen!$A$17,IF(SUM(Onderwerpen!$B$4:$B$17)+14=A212,Onderwerpen!$A$18,IF(SUM(Onderwerpen!$B$4:$B$18)+15=A212,Onderwerpen!$A$19,IF(SUM(Onderwerpen!$B$4:$B$19)+16=A212,Onderwerpen!$A$20,IF(SUM(Onderwerpen!$B$4:$B$20)+17=A212,Onderwerpen!$A$21,IF(SUM(Onderwerpen!$B$4:$B$21)+18=A212,Onderwerpen!$A$22,IF(SUM(Onderwerpen!$B$4:$B$22)+19=A212,Onderwerpen!$A$23,IFERROR((IF(A212&lt;Onderwerpen!$D$4,A212,IF(AND(A212&gt;Onderwerpen!$D$4,A212&lt;Onderwerpen!$D$5),A212-1,IF(AND(A212&gt;Onderwerpen!$D$5,A212&lt;Onderwerpen!$D$6),A212-2,IF(AND(A212&gt;Onderwerpen!$D$6,A212&lt;Onderwerpen!$D$7),A212-3,IF(AND(A212&gt;Onderwerpen!$D$7,A212&lt;Onderwerpen!$D$8),A212-4,IF(AND(A212&gt;Onderwerpen!$D$8,A212&lt;Onderwerpen!$D$9),A212-5,IF(AND(A212&gt;Onderwerpen!$D$9,A212&lt;Onderwerpen!$D$10),A212-6,IF(AND(A212&gt;Onderwerpen!$D$10,A212&lt;Onderwerpen!$D$11),A212-7,IF(AND(A212&gt;Onderwerpen!$D$11,A212&lt;Onderwerpen!$D$12),A212-8,IF(AND(A212&gt;Onderwerpen!$D$12,A212&lt;Onderwerpen!$D$13),A212-9,IF(AND(A212&gt;Onderwerpen!$D$13,A212&lt;Onderwerpen!$D$14),A212-10,IF(AND(A212&gt;Onderwerpen!$D$14,A212&lt;Onderwerpen!$D$15),A212-11,IF(AND(A212&gt;Onderwerpen!$D$15,A212&lt;Onderwerpen!$D$16),A212-12,IF(AND(A212&gt;Onderwerpen!$D$16,A212&lt;Onderwerpen!$D$17),A212-13,IF(AND(A212&gt;Onderwerpen!$D$17,A212&lt;Onderwerpen!$D$18),A212-14,IF(AND(A212&gt;Onderwerpen!$D$18,A212&lt;Onderwerpen!$D$19),A212-15,IF(AND(A212&gt;Onderwerpen!$D$19,A212&lt;Onderwerpen!$D$20),A212-16,IF(AND(A212&gt;Onderwerpen!$D$20,A212&lt;Onderwerpen!$D$21),A212-17,IF(AND(A212&gt;Onderwerpen!$D$21,A212&lt;Onderwerpen!$D$22),A212-18,IF(A212&gt;Onderwerpen!$D$22,A212-19,"X"))))))))))))))))))))),""))))))))))))))))))))</f>
        <v/>
      </c>
      <c r="D212" s="30" t="str">
        <f>IF(B212="",""&amp;C212,LEFT(B212,FIND(" ",B212)-1)&amp;"."&amp;COUNTIF($B$8:B212,B212))</f>
        <v/>
      </c>
      <c r="E212" s="31"/>
      <c r="F212" s="32"/>
      <c r="G212" s="32"/>
      <c r="H212" s="32"/>
      <c r="I212" s="33"/>
      <c r="J212" s="34" t="str">
        <f t="shared" si="15"/>
        <v/>
      </c>
      <c r="K212" s="15"/>
      <c r="L212" s="32"/>
      <c r="M212" s="32"/>
      <c r="N212" s="32"/>
      <c r="O212" s="33"/>
      <c r="P212" s="34" t="str">
        <f t="shared" si="16"/>
        <v/>
      </c>
      <c r="Q212" s="15"/>
      <c r="R212" s="32"/>
      <c r="S212" s="32"/>
      <c r="T212" s="32"/>
      <c r="U212" s="33"/>
      <c r="V212" s="34" t="str">
        <f t="shared" si="17"/>
        <v/>
      </c>
      <c r="W212" s="15"/>
      <c r="X212" s="32"/>
      <c r="Y212" s="32"/>
      <c r="Z212" s="32"/>
      <c r="AA212" s="33"/>
      <c r="AB212" s="34" t="str">
        <f t="shared" si="18"/>
        <v/>
      </c>
      <c r="AC212" s="15"/>
      <c r="AD212" s="32"/>
      <c r="AE212" s="32"/>
      <c r="AF212" s="32"/>
      <c r="AG212" s="33"/>
      <c r="AH212" s="34" t="str">
        <f t="shared" si="19"/>
        <v/>
      </c>
      <c r="AI212" s="15"/>
    </row>
    <row r="213" spans="1:35" ht="15" customHeight="1" x14ac:dyDescent="0.25">
      <c r="A213" s="10" t="str">
        <f>IFERROR(IF(A212=Onderwerpen!$C$23+19,"",A212+1),"")</f>
        <v/>
      </c>
      <c r="B213" s="10" t="str">
        <f>IF(C213&lt;=Onderwerpen!$C$4,Onderwerpen!$A$4,IF(C213&lt;=Onderwerpen!$C$5,Onderwerpen!$A$5,IF(C213&lt;=Onderwerpen!$C$6,Onderwerpen!$A$6,IF(C213&lt;=Onderwerpen!$C$7,Onderwerpen!$A$7,IF(C213&lt;=Onderwerpen!$C$8,Onderwerpen!$A$8,IF(C213&lt;=Onderwerpen!$C$9,Onderwerpen!$A$9,IF(C213&lt;=Onderwerpen!C$10,Onderwerpen!$A$10,IF(C213&lt;=Onderwerpen!C$11,Onderwerpen!$A$11,IF(C213&lt;=Onderwerpen!C$12,Onderwerpen!$A$12,IF(C213&lt;=Onderwerpen!C$13,Onderwerpen!$A$13,IF(C213&lt;=Onderwerpen!$C$14,Onderwerpen!$A$14,IF(C213&lt;=Onderwerpen!$C$15,Onderwerpen!$A$15,IF(C213&lt;=Onderwerpen!$C$16,Onderwerpen!$A$16,IF(C213&lt;=Onderwerpen!$C$17,Onderwerpen!$A$17,IF(C213&lt;=Onderwerpen!$C$18,Onderwerpen!$A$18,IF(C213&lt;=Onderwerpen!$C$19,Onderwerpen!$A$19,IF(C213&lt;=Onderwerpen!$C$20,Onderwerpen!$A$20,IF(C213&lt;=Onderwerpen!$C$21,Onderwerpen!$A$21,IF(C213&lt;=Onderwerpen!$C$22,Onderwerpen!$A$22,IF(C213&lt;=Onderwerpen!$C$23,Onderwerpen!$A$22,""))))))))))))))))))))</f>
        <v/>
      </c>
      <c r="C213" s="29" t="str">
        <f>IF(Onderwerpen!$B$4+1=A213,Onderwerpen!$A$5,IF(SUM(Onderwerpen!$B$4:$B$5)+2=A213,Onderwerpen!$A$6,IF(SUM(Onderwerpen!$B$4:$B$6)+3=A213,Onderwerpen!$A$7,IF(SUM(Onderwerpen!$B$4:$B$7)+4=A213,Onderwerpen!$A$8,IF(SUM(Onderwerpen!$B$4:$B$8)+5=A213,Onderwerpen!$A$9,IF(SUM(Onderwerpen!$B$4:$B$9)+6=A213,Onderwerpen!$A$10,IF(SUM(Onderwerpen!$B$4:$B$10)+7=A213,Onderwerpen!$A$11,IF(SUM(Onderwerpen!$B$4:$B$11)+8=A213,Onderwerpen!$A$12,IF(SUM(Onderwerpen!$B$4:$B$12)+9=A213,Onderwerpen!$A$13,IF(SUM(Onderwerpen!$B$4:$B$13)+10=A213,Onderwerpen!$A$14,IF(SUM(Onderwerpen!$B$4:$B$14)+11=A213,Onderwerpen!$A$15,IF(SUM(Onderwerpen!$B$4:$B$15)+12=A213,Onderwerpen!$A$16,IF(SUM(Onderwerpen!$B$4:$B$16)+13=A213,Onderwerpen!$A$17,IF(SUM(Onderwerpen!$B$4:$B$17)+14=A213,Onderwerpen!$A$18,IF(SUM(Onderwerpen!$B$4:$B$18)+15=A213,Onderwerpen!$A$19,IF(SUM(Onderwerpen!$B$4:$B$19)+16=A213,Onderwerpen!$A$20,IF(SUM(Onderwerpen!$B$4:$B$20)+17=A213,Onderwerpen!$A$21,IF(SUM(Onderwerpen!$B$4:$B$21)+18=A213,Onderwerpen!$A$22,IF(SUM(Onderwerpen!$B$4:$B$22)+19=A213,Onderwerpen!$A$23,IFERROR((IF(A213&lt;Onderwerpen!$D$4,A213,IF(AND(A213&gt;Onderwerpen!$D$4,A213&lt;Onderwerpen!$D$5),A213-1,IF(AND(A213&gt;Onderwerpen!$D$5,A213&lt;Onderwerpen!$D$6),A213-2,IF(AND(A213&gt;Onderwerpen!$D$6,A213&lt;Onderwerpen!$D$7),A213-3,IF(AND(A213&gt;Onderwerpen!$D$7,A213&lt;Onderwerpen!$D$8),A213-4,IF(AND(A213&gt;Onderwerpen!$D$8,A213&lt;Onderwerpen!$D$9),A213-5,IF(AND(A213&gt;Onderwerpen!$D$9,A213&lt;Onderwerpen!$D$10),A213-6,IF(AND(A213&gt;Onderwerpen!$D$10,A213&lt;Onderwerpen!$D$11),A213-7,IF(AND(A213&gt;Onderwerpen!$D$11,A213&lt;Onderwerpen!$D$12),A213-8,IF(AND(A213&gt;Onderwerpen!$D$12,A213&lt;Onderwerpen!$D$13),A213-9,IF(AND(A213&gt;Onderwerpen!$D$13,A213&lt;Onderwerpen!$D$14),A213-10,IF(AND(A213&gt;Onderwerpen!$D$14,A213&lt;Onderwerpen!$D$15),A213-11,IF(AND(A213&gt;Onderwerpen!$D$15,A213&lt;Onderwerpen!$D$16),A213-12,IF(AND(A213&gt;Onderwerpen!$D$16,A213&lt;Onderwerpen!$D$17),A213-13,IF(AND(A213&gt;Onderwerpen!$D$17,A213&lt;Onderwerpen!$D$18),A213-14,IF(AND(A213&gt;Onderwerpen!$D$18,A213&lt;Onderwerpen!$D$19),A213-15,IF(AND(A213&gt;Onderwerpen!$D$19,A213&lt;Onderwerpen!$D$20),A213-16,IF(AND(A213&gt;Onderwerpen!$D$20,A213&lt;Onderwerpen!$D$21),A213-17,IF(AND(A213&gt;Onderwerpen!$D$21,A213&lt;Onderwerpen!$D$22),A213-18,IF(A213&gt;Onderwerpen!$D$22,A213-19,"X"))))))))))))))))))))),""))))))))))))))))))))</f>
        <v/>
      </c>
      <c r="D213" s="30" t="str">
        <f>IF(B213="",""&amp;C213,LEFT(B213,FIND(" ",B213)-1)&amp;"."&amp;COUNTIF($B$8:B213,B213))</f>
        <v/>
      </c>
      <c r="E213" s="31"/>
      <c r="F213" s="32"/>
      <c r="G213" s="32"/>
      <c r="H213" s="32"/>
      <c r="I213" s="33"/>
      <c r="J213" s="34" t="str">
        <f t="shared" si="15"/>
        <v/>
      </c>
      <c r="K213" s="15"/>
      <c r="L213" s="32"/>
      <c r="M213" s="32"/>
      <c r="N213" s="32"/>
      <c r="O213" s="33"/>
      <c r="P213" s="34" t="str">
        <f t="shared" si="16"/>
        <v/>
      </c>
      <c r="Q213" s="15"/>
      <c r="R213" s="32"/>
      <c r="S213" s="32"/>
      <c r="T213" s="32"/>
      <c r="U213" s="33"/>
      <c r="V213" s="34" t="str">
        <f t="shared" si="17"/>
        <v/>
      </c>
      <c r="W213" s="15"/>
      <c r="X213" s="32"/>
      <c r="Y213" s="32"/>
      <c r="Z213" s="32"/>
      <c r="AA213" s="33"/>
      <c r="AB213" s="34" t="str">
        <f t="shared" si="18"/>
        <v/>
      </c>
      <c r="AC213" s="15"/>
      <c r="AD213" s="32"/>
      <c r="AE213" s="32"/>
      <c r="AF213" s="32"/>
      <c r="AG213" s="33"/>
      <c r="AH213" s="34" t="str">
        <f t="shared" si="19"/>
        <v/>
      </c>
      <c r="AI213" s="15"/>
    </row>
    <row r="214" spans="1:35" ht="15" customHeight="1" x14ac:dyDescent="0.25">
      <c r="A214" s="10" t="str">
        <f>IFERROR(IF(A213=Onderwerpen!$C$23+19,"",A213+1),"")</f>
        <v/>
      </c>
      <c r="B214" s="10" t="str">
        <f>IF(C214&lt;=Onderwerpen!$C$4,Onderwerpen!$A$4,IF(C214&lt;=Onderwerpen!$C$5,Onderwerpen!$A$5,IF(C214&lt;=Onderwerpen!$C$6,Onderwerpen!$A$6,IF(C214&lt;=Onderwerpen!$C$7,Onderwerpen!$A$7,IF(C214&lt;=Onderwerpen!$C$8,Onderwerpen!$A$8,IF(C214&lt;=Onderwerpen!$C$9,Onderwerpen!$A$9,IF(C214&lt;=Onderwerpen!C$10,Onderwerpen!$A$10,IF(C214&lt;=Onderwerpen!C$11,Onderwerpen!$A$11,IF(C214&lt;=Onderwerpen!C$12,Onderwerpen!$A$12,IF(C214&lt;=Onderwerpen!C$13,Onderwerpen!$A$13,IF(C214&lt;=Onderwerpen!$C$14,Onderwerpen!$A$14,IF(C214&lt;=Onderwerpen!$C$15,Onderwerpen!$A$15,IF(C214&lt;=Onderwerpen!$C$16,Onderwerpen!$A$16,IF(C214&lt;=Onderwerpen!$C$17,Onderwerpen!$A$17,IF(C214&lt;=Onderwerpen!$C$18,Onderwerpen!$A$18,IF(C214&lt;=Onderwerpen!$C$19,Onderwerpen!$A$19,IF(C214&lt;=Onderwerpen!$C$20,Onderwerpen!$A$20,IF(C214&lt;=Onderwerpen!$C$21,Onderwerpen!$A$21,IF(C214&lt;=Onderwerpen!$C$22,Onderwerpen!$A$22,IF(C214&lt;=Onderwerpen!$C$23,Onderwerpen!$A$22,""))))))))))))))))))))</f>
        <v/>
      </c>
      <c r="C214" s="29" t="str">
        <f>IF(Onderwerpen!$B$4+1=A214,Onderwerpen!$A$5,IF(SUM(Onderwerpen!$B$4:$B$5)+2=A214,Onderwerpen!$A$6,IF(SUM(Onderwerpen!$B$4:$B$6)+3=A214,Onderwerpen!$A$7,IF(SUM(Onderwerpen!$B$4:$B$7)+4=A214,Onderwerpen!$A$8,IF(SUM(Onderwerpen!$B$4:$B$8)+5=A214,Onderwerpen!$A$9,IF(SUM(Onderwerpen!$B$4:$B$9)+6=A214,Onderwerpen!$A$10,IF(SUM(Onderwerpen!$B$4:$B$10)+7=A214,Onderwerpen!$A$11,IF(SUM(Onderwerpen!$B$4:$B$11)+8=A214,Onderwerpen!$A$12,IF(SUM(Onderwerpen!$B$4:$B$12)+9=A214,Onderwerpen!$A$13,IF(SUM(Onderwerpen!$B$4:$B$13)+10=A214,Onderwerpen!$A$14,IF(SUM(Onderwerpen!$B$4:$B$14)+11=A214,Onderwerpen!$A$15,IF(SUM(Onderwerpen!$B$4:$B$15)+12=A214,Onderwerpen!$A$16,IF(SUM(Onderwerpen!$B$4:$B$16)+13=A214,Onderwerpen!$A$17,IF(SUM(Onderwerpen!$B$4:$B$17)+14=A214,Onderwerpen!$A$18,IF(SUM(Onderwerpen!$B$4:$B$18)+15=A214,Onderwerpen!$A$19,IF(SUM(Onderwerpen!$B$4:$B$19)+16=A214,Onderwerpen!$A$20,IF(SUM(Onderwerpen!$B$4:$B$20)+17=A214,Onderwerpen!$A$21,IF(SUM(Onderwerpen!$B$4:$B$21)+18=A214,Onderwerpen!$A$22,IF(SUM(Onderwerpen!$B$4:$B$22)+19=A214,Onderwerpen!$A$23,IFERROR((IF(A214&lt;Onderwerpen!$D$4,A214,IF(AND(A214&gt;Onderwerpen!$D$4,A214&lt;Onderwerpen!$D$5),A214-1,IF(AND(A214&gt;Onderwerpen!$D$5,A214&lt;Onderwerpen!$D$6),A214-2,IF(AND(A214&gt;Onderwerpen!$D$6,A214&lt;Onderwerpen!$D$7),A214-3,IF(AND(A214&gt;Onderwerpen!$D$7,A214&lt;Onderwerpen!$D$8),A214-4,IF(AND(A214&gt;Onderwerpen!$D$8,A214&lt;Onderwerpen!$D$9),A214-5,IF(AND(A214&gt;Onderwerpen!$D$9,A214&lt;Onderwerpen!$D$10),A214-6,IF(AND(A214&gt;Onderwerpen!$D$10,A214&lt;Onderwerpen!$D$11),A214-7,IF(AND(A214&gt;Onderwerpen!$D$11,A214&lt;Onderwerpen!$D$12),A214-8,IF(AND(A214&gt;Onderwerpen!$D$12,A214&lt;Onderwerpen!$D$13),A214-9,IF(AND(A214&gt;Onderwerpen!$D$13,A214&lt;Onderwerpen!$D$14),A214-10,IF(AND(A214&gt;Onderwerpen!$D$14,A214&lt;Onderwerpen!$D$15),A214-11,IF(AND(A214&gt;Onderwerpen!$D$15,A214&lt;Onderwerpen!$D$16),A214-12,IF(AND(A214&gt;Onderwerpen!$D$16,A214&lt;Onderwerpen!$D$17),A214-13,IF(AND(A214&gt;Onderwerpen!$D$17,A214&lt;Onderwerpen!$D$18),A214-14,IF(AND(A214&gt;Onderwerpen!$D$18,A214&lt;Onderwerpen!$D$19),A214-15,IF(AND(A214&gt;Onderwerpen!$D$19,A214&lt;Onderwerpen!$D$20),A214-16,IF(AND(A214&gt;Onderwerpen!$D$20,A214&lt;Onderwerpen!$D$21),A214-17,IF(AND(A214&gt;Onderwerpen!$D$21,A214&lt;Onderwerpen!$D$22),A214-18,IF(A214&gt;Onderwerpen!$D$22,A214-19,"X"))))))))))))))))))))),""))))))))))))))))))))</f>
        <v/>
      </c>
      <c r="D214" s="30" t="str">
        <f>IF(B214="",""&amp;C214,LEFT(B214,FIND(" ",B214)-1)&amp;"."&amp;COUNTIF($B$8:B214,B214))</f>
        <v/>
      </c>
      <c r="E214" s="31"/>
      <c r="F214" s="32"/>
      <c r="G214" s="32"/>
      <c r="H214" s="32"/>
      <c r="I214" s="33"/>
      <c r="J214" s="34" t="str">
        <f t="shared" si="15"/>
        <v/>
      </c>
      <c r="K214" s="15"/>
      <c r="L214" s="32"/>
      <c r="M214" s="32"/>
      <c r="N214" s="32"/>
      <c r="O214" s="33"/>
      <c r="P214" s="34" t="str">
        <f t="shared" si="16"/>
        <v/>
      </c>
      <c r="Q214" s="15"/>
      <c r="R214" s="32"/>
      <c r="S214" s="32"/>
      <c r="T214" s="32"/>
      <c r="U214" s="33"/>
      <c r="V214" s="34" t="str">
        <f t="shared" si="17"/>
        <v/>
      </c>
      <c r="W214" s="15"/>
      <c r="X214" s="32"/>
      <c r="Y214" s="32"/>
      <c r="Z214" s="32"/>
      <c r="AA214" s="33"/>
      <c r="AB214" s="34" t="str">
        <f t="shared" si="18"/>
        <v/>
      </c>
      <c r="AC214" s="15"/>
      <c r="AD214" s="32"/>
      <c r="AE214" s="32"/>
      <c r="AF214" s="32"/>
      <c r="AG214" s="33"/>
      <c r="AH214" s="34" t="str">
        <f t="shared" si="19"/>
        <v/>
      </c>
      <c r="AI214" s="15"/>
    </row>
    <row r="215" spans="1:35" ht="15" customHeight="1" x14ac:dyDescent="0.25">
      <c r="A215" s="10" t="str">
        <f>IFERROR(IF(A214=Onderwerpen!$C$23+19,"",A214+1),"")</f>
        <v/>
      </c>
      <c r="B215" s="10" t="str">
        <f>IF(C215&lt;=Onderwerpen!$C$4,Onderwerpen!$A$4,IF(C215&lt;=Onderwerpen!$C$5,Onderwerpen!$A$5,IF(C215&lt;=Onderwerpen!$C$6,Onderwerpen!$A$6,IF(C215&lt;=Onderwerpen!$C$7,Onderwerpen!$A$7,IF(C215&lt;=Onderwerpen!$C$8,Onderwerpen!$A$8,IF(C215&lt;=Onderwerpen!$C$9,Onderwerpen!$A$9,IF(C215&lt;=Onderwerpen!C$10,Onderwerpen!$A$10,IF(C215&lt;=Onderwerpen!C$11,Onderwerpen!$A$11,IF(C215&lt;=Onderwerpen!C$12,Onderwerpen!$A$12,IF(C215&lt;=Onderwerpen!C$13,Onderwerpen!$A$13,IF(C215&lt;=Onderwerpen!$C$14,Onderwerpen!$A$14,IF(C215&lt;=Onderwerpen!$C$15,Onderwerpen!$A$15,IF(C215&lt;=Onderwerpen!$C$16,Onderwerpen!$A$16,IF(C215&lt;=Onderwerpen!$C$17,Onderwerpen!$A$17,IF(C215&lt;=Onderwerpen!$C$18,Onderwerpen!$A$18,IF(C215&lt;=Onderwerpen!$C$19,Onderwerpen!$A$19,IF(C215&lt;=Onderwerpen!$C$20,Onderwerpen!$A$20,IF(C215&lt;=Onderwerpen!$C$21,Onderwerpen!$A$21,IF(C215&lt;=Onderwerpen!$C$22,Onderwerpen!$A$22,IF(C215&lt;=Onderwerpen!$C$23,Onderwerpen!$A$22,""))))))))))))))))))))</f>
        <v/>
      </c>
      <c r="C215" s="29" t="str">
        <f>IF(Onderwerpen!$B$4+1=A215,Onderwerpen!$A$5,IF(SUM(Onderwerpen!$B$4:$B$5)+2=A215,Onderwerpen!$A$6,IF(SUM(Onderwerpen!$B$4:$B$6)+3=A215,Onderwerpen!$A$7,IF(SUM(Onderwerpen!$B$4:$B$7)+4=A215,Onderwerpen!$A$8,IF(SUM(Onderwerpen!$B$4:$B$8)+5=A215,Onderwerpen!$A$9,IF(SUM(Onderwerpen!$B$4:$B$9)+6=A215,Onderwerpen!$A$10,IF(SUM(Onderwerpen!$B$4:$B$10)+7=A215,Onderwerpen!$A$11,IF(SUM(Onderwerpen!$B$4:$B$11)+8=A215,Onderwerpen!$A$12,IF(SUM(Onderwerpen!$B$4:$B$12)+9=A215,Onderwerpen!$A$13,IF(SUM(Onderwerpen!$B$4:$B$13)+10=A215,Onderwerpen!$A$14,IF(SUM(Onderwerpen!$B$4:$B$14)+11=A215,Onderwerpen!$A$15,IF(SUM(Onderwerpen!$B$4:$B$15)+12=A215,Onderwerpen!$A$16,IF(SUM(Onderwerpen!$B$4:$B$16)+13=A215,Onderwerpen!$A$17,IF(SUM(Onderwerpen!$B$4:$B$17)+14=A215,Onderwerpen!$A$18,IF(SUM(Onderwerpen!$B$4:$B$18)+15=A215,Onderwerpen!$A$19,IF(SUM(Onderwerpen!$B$4:$B$19)+16=A215,Onderwerpen!$A$20,IF(SUM(Onderwerpen!$B$4:$B$20)+17=A215,Onderwerpen!$A$21,IF(SUM(Onderwerpen!$B$4:$B$21)+18=A215,Onderwerpen!$A$22,IF(SUM(Onderwerpen!$B$4:$B$22)+19=A215,Onderwerpen!$A$23,IFERROR((IF(A215&lt;Onderwerpen!$D$4,A215,IF(AND(A215&gt;Onderwerpen!$D$4,A215&lt;Onderwerpen!$D$5),A215-1,IF(AND(A215&gt;Onderwerpen!$D$5,A215&lt;Onderwerpen!$D$6),A215-2,IF(AND(A215&gt;Onderwerpen!$D$6,A215&lt;Onderwerpen!$D$7),A215-3,IF(AND(A215&gt;Onderwerpen!$D$7,A215&lt;Onderwerpen!$D$8),A215-4,IF(AND(A215&gt;Onderwerpen!$D$8,A215&lt;Onderwerpen!$D$9),A215-5,IF(AND(A215&gt;Onderwerpen!$D$9,A215&lt;Onderwerpen!$D$10),A215-6,IF(AND(A215&gt;Onderwerpen!$D$10,A215&lt;Onderwerpen!$D$11),A215-7,IF(AND(A215&gt;Onderwerpen!$D$11,A215&lt;Onderwerpen!$D$12),A215-8,IF(AND(A215&gt;Onderwerpen!$D$12,A215&lt;Onderwerpen!$D$13),A215-9,IF(AND(A215&gt;Onderwerpen!$D$13,A215&lt;Onderwerpen!$D$14),A215-10,IF(AND(A215&gt;Onderwerpen!$D$14,A215&lt;Onderwerpen!$D$15),A215-11,IF(AND(A215&gt;Onderwerpen!$D$15,A215&lt;Onderwerpen!$D$16),A215-12,IF(AND(A215&gt;Onderwerpen!$D$16,A215&lt;Onderwerpen!$D$17),A215-13,IF(AND(A215&gt;Onderwerpen!$D$17,A215&lt;Onderwerpen!$D$18),A215-14,IF(AND(A215&gt;Onderwerpen!$D$18,A215&lt;Onderwerpen!$D$19),A215-15,IF(AND(A215&gt;Onderwerpen!$D$19,A215&lt;Onderwerpen!$D$20),A215-16,IF(AND(A215&gt;Onderwerpen!$D$20,A215&lt;Onderwerpen!$D$21),A215-17,IF(AND(A215&gt;Onderwerpen!$D$21,A215&lt;Onderwerpen!$D$22),A215-18,IF(A215&gt;Onderwerpen!$D$22,A215-19,"X"))))))))))))))))))))),""))))))))))))))))))))</f>
        <v/>
      </c>
      <c r="D215" s="30" t="str">
        <f>IF(B215="",""&amp;C215,LEFT(B215,FIND(" ",B215)-1)&amp;"."&amp;COUNTIF($B$8:B215,B215))</f>
        <v/>
      </c>
      <c r="E215" s="31"/>
      <c r="F215" s="32"/>
      <c r="G215" s="32"/>
      <c r="H215" s="32"/>
      <c r="I215" s="33"/>
      <c r="J215" s="34" t="str">
        <f t="shared" si="15"/>
        <v/>
      </c>
      <c r="K215" s="15"/>
      <c r="L215" s="32"/>
      <c r="M215" s="32"/>
      <c r="N215" s="32"/>
      <c r="O215" s="33"/>
      <c r="P215" s="34" t="str">
        <f t="shared" si="16"/>
        <v/>
      </c>
      <c r="Q215" s="15"/>
      <c r="R215" s="32"/>
      <c r="S215" s="32"/>
      <c r="T215" s="32"/>
      <c r="U215" s="33"/>
      <c r="V215" s="34" t="str">
        <f t="shared" si="17"/>
        <v/>
      </c>
      <c r="W215" s="15"/>
      <c r="X215" s="32"/>
      <c r="Y215" s="32"/>
      <c r="Z215" s="32"/>
      <c r="AA215" s="33"/>
      <c r="AB215" s="34" t="str">
        <f t="shared" si="18"/>
        <v/>
      </c>
      <c r="AC215" s="15"/>
      <c r="AD215" s="32"/>
      <c r="AE215" s="32"/>
      <c r="AF215" s="32"/>
      <c r="AG215" s="33"/>
      <c r="AH215" s="34" t="str">
        <f t="shared" si="19"/>
        <v/>
      </c>
      <c r="AI215" s="15"/>
    </row>
    <row r="216" spans="1:35" ht="15" customHeight="1" x14ac:dyDescent="0.25">
      <c r="A216" s="10" t="str">
        <f>IFERROR(IF(A215=Onderwerpen!$C$23+19,"",A215+1),"")</f>
        <v/>
      </c>
      <c r="B216" s="10" t="str">
        <f>IF(C216&lt;=Onderwerpen!$C$4,Onderwerpen!$A$4,IF(C216&lt;=Onderwerpen!$C$5,Onderwerpen!$A$5,IF(C216&lt;=Onderwerpen!$C$6,Onderwerpen!$A$6,IF(C216&lt;=Onderwerpen!$C$7,Onderwerpen!$A$7,IF(C216&lt;=Onderwerpen!$C$8,Onderwerpen!$A$8,IF(C216&lt;=Onderwerpen!$C$9,Onderwerpen!$A$9,IF(C216&lt;=Onderwerpen!C$10,Onderwerpen!$A$10,IF(C216&lt;=Onderwerpen!C$11,Onderwerpen!$A$11,IF(C216&lt;=Onderwerpen!C$12,Onderwerpen!$A$12,IF(C216&lt;=Onderwerpen!C$13,Onderwerpen!$A$13,IF(C216&lt;=Onderwerpen!$C$14,Onderwerpen!$A$14,IF(C216&lt;=Onderwerpen!$C$15,Onderwerpen!$A$15,IF(C216&lt;=Onderwerpen!$C$16,Onderwerpen!$A$16,IF(C216&lt;=Onderwerpen!$C$17,Onderwerpen!$A$17,IF(C216&lt;=Onderwerpen!$C$18,Onderwerpen!$A$18,IF(C216&lt;=Onderwerpen!$C$19,Onderwerpen!$A$19,IF(C216&lt;=Onderwerpen!$C$20,Onderwerpen!$A$20,IF(C216&lt;=Onderwerpen!$C$21,Onderwerpen!$A$21,IF(C216&lt;=Onderwerpen!$C$22,Onderwerpen!$A$22,IF(C216&lt;=Onderwerpen!$C$23,Onderwerpen!$A$22,""))))))))))))))))))))</f>
        <v/>
      </c>
      <c r="C216" s="29" t="str">
        <f>IF(Onderwerpen!$B$4+1=A216,Onderwerpen!$A$5,IF(SUM(Onderwerpen!$B$4:$B$5)+2=A216,Onderwerpen!$A$6,IF(SUM(Onderwerpen!$B$4:$B$6)+3=A216,Onderwerpen!$A$7,IF(SUM(Onderwerpen!$B$4:$B$7)+4=A216,Onderwerpen!$A$8,IF(SUM(Onderwerpen!$B$4:$B$8)+5=A216,Onderwerpen!$A$9,IF(SUM(Onderwerpen!$B$4:$B$9)+6=A216,Onderwerpen!$A$10,IF(SUM(Onderwerpen!$B$4:$B$10)+7=A216,Onderwerpen!$A$11,IF(SUM(Onderwerpen!$B$4:$B$11)+8=A216,Onderwerpen!$A$12,IF(SUM(Onderwerpen!$B$4:$B$12)+9=A216,Onderwerpen!$A$13,IF(SUM(Onderwerpen!$B$4:$B$13)+10=A216,Onderwerpen!$A$14,IF(SUM(Onderwerpen!$B$4:$B$14)+11=A216,Onderwerpen!$A$15,IF(SUM(Onderwerpen!$B$4:$B$15)+12=A216,Onderwerpen!$A$16,IF(SUM(Onderwerpen!$B$4:$B$16)+13=A216,Onderwerpen!$A$17,IF(SUM(Onderwerpen!$B$4:$B$17)+14=A216,Onderwerpen!$A$18,IF(SUM(Onderwerpen!$B$4:$B$18)+15=A216,Onderwerpen!$A$19,IF(SUM(Onderwerpen!$B$4:$B$19)+16=A216,Onderwerpen!$A$20,IF(SUM(Onderwerpen!$B$4:$B$20)+17=A216,Onderwerpen!$A$21,IF(SUM(Onderwerpen!$B$4:$B$21)+18=A216,Onderwerpen!$A$22,IF(SUM(Onderwerpen!$B$4:$B$22)+19=A216,Onderwerpen!$A$23,IFERROR((IF(A216&lt;Onderwerpen!$D$4,A216,IF(AND(A216&gt;Onderwerpen!$D$4,A216&lt;Onderwerpen!$D$5),A216-1,IF(AND(A216&gt;Onderwerpen!$D$5,A216&lt;Onderwerpen!$D$6),A216-2,IF(AND(A216&gt;Onderwerpen!$D$6,A216&lt;Onderwerpen!$D$7),A216-3,IF(AND(A216&gt;Onderwerpen!$D$7,A216&lt;Onderwerpen!$D$8),A216-4,IF(AND(A216&gt;Onderwerpen!$D$8,A216&lt;Onderwerpen!$D$9),A216-5,IF(AND(A216&gt;Onderwerpen!$D$9,A216&lt;Onderwerpen!$D$10),A216-6,IF(AND(A216&gt;Onderwerpen!$D$10,A216&lt;Onderwerpen!$D$11),A216-7,IF(AND(A216&gt;Onderwerpen!$D$11,A216&lt;Onderwerpen!$D$12),A216-8,IF(AND(A216&gt;Onderwerpen!$D$12,A216&lt;Onderwerpen!$D$13),A216-9,IF(AND(A216&gt;Onderwerpen!$D$13,A216&lt;Onderwerpen!$D$14),A216-10,IF(AND(A216&gt;Onderwerpen!$D$14,A216&lt;Onderwerpen!$D$15),A216-11,IF(AND(A216&gt;Onderwerpen!$D$15,A216&lt;Onderwerpen!$D$16),A216-12,IF(AND(A216&gt;Onderwerpen!$D$16,A216&lt;Onderwerpen!$D$17),A216-13,IF(AND(A216&gt;Onderwerpen!$D$17,A216&lt;Onderwerpen!$D$18),A216-14,IF(AND(A216&gt;Onderwerpen!$D$18,A216&lt;Onderwerpen!$D$19),A216-15,IF(AND(A216&gt;Onderwerpen!$D$19,A216&lt;Onderwerpen!$D$20),A216-16,IF(AND(A216&gt;Onderwerpen!$D$20,A216&lt;Onderwerpen!$D$21),A216-17,IF(AND(A216&gt;Onderwerpen!$D$21,A216&lt;Onderwerpen!$D$22),A216-18,IF(A216&gt;Onderwerpen!$D$22,A216-19,"X"))))))))))))))))))))),""))))))))))))))))))))</f>
        <v/>
      </c>
      <c r="D216" s="30" t="str">
        <f>IF(B216="",""&amp;C216,LEFT(B216,FIND(" ",B216)-1)&amp;"."&amp;COUNTIF($B$8:B216,B216))</f>
        <v/>
      </c>
      <c r="E216" s="31"/>
      <c r="F216" s="32"/>
      <c r="G216" s="32"/>
      <c r="H216" s="32"/>
      <c r="I216" s="33"/>
      <c r="J216" s="34" t="str">
        <f t="shared" si="15"/>
        <v/>
      </c>
      <c r="K216" s="15"/>
      <c r="L216" s="32"/>
      <c r="M216" s="32"/>
      <c r="N216" s="32"/>
      <c r="O216" s="33"/>
      <c r="P216" s="34" t="str">
        <f t="shared" si="16"/>
        <v/>
      </c>
      <c r="Q216" s="15"/>
      <c r="R216" s="32"/>
      <c r="S216" s="32"/>
      <c r="T216" s="32"/>
      <c r="U216" s="33"/>
      <c r="V216" s="34" t="str">
        <f t="shared" si="17"/>
        <v/>
      </c>
      <c r="W216" s="15"/>
      <c r="X216" s="32"/>
      <c r="Y216" s="32"/>
      <c r="Z216" s="32"/>
      <c r="AA216" s="33"/>
      <c r="AB216" s="34" t="str">
        <f t="shared" si="18"/>
        <v/>
      </c>
      <c r="AC216" s="15"/>
      <c r="AD216" s="32"/>
      <c r="AE216" s="32"/>
      <c r="AF216" s="32"/>
      <c r="AG216" s="33"/>
      <c r="AH216" s="34" t="str">
        <f t="shared" si="19"/>
        <v/>
      </c>
      <c r="AI216" s="15"/>
    </row>
    <row r="217" spans="1:35" ht="15" customHeight="1" x14ac:dyDescent="0.25">
      <c r="A217" s="10" t="str">
        <f>IFERROR(IF(A216=Onderwerpen!$C$23+19,"",A216+1),"")</f>
        <v/>
      </c>
      <c r="B217" s="10" t="str">
        <f>IF(C217&lt;=Onderwerpen!$C$4,Onderwerpen!$A$4,IF(C217&lt;=Onderwerpen!$C$5,Onderwerpen!$A$5,IF(C217&lt;=Onderwerpen!$C$6,Onderwerpen!$A$6,IF(C217&lt;=Onderwerpen!$C$7,Onderwerpen!$A$7,IF(C217&lt;=Onderwerpen!$C$8,Onderwerpen!$A$8,IF(C217&lt;=Onderwerpen!$C$9,Onderwerpen!$A$9,IF(C217&lt;=Onderwerpen!C$10,Onderwerpen!$A$10,IF(C217&lt;=Onderwerpen!C$11,Onderwerpen!$A$11,IF(C217&lt;=Onderwerpen!C$12,Onderwerpen!$A$12,IF(C217&lt;=Onderwerpen!C$13,Onderwerpen!$A$13,IF(C217&lt;=Onderwerpen!$C$14,Onderwerpen!$A$14,IF(C217&lt;=Onderwerpen!$C$15,Onderwerpen!$A$15,IF(C217&lt;=Onderwerpen!$C$16,Onderwerpen!$A$16,IF(C217&lt;=Onderwerpen!$C$17,Onderwerpen!$A$17,IF(C217&lt;=Onderwerpen!$C$18,Onderwerpen!$A$18,IF(C217&lt;=Onderwerpen!$C$19,Onderwerpen!$A$19,IF(C217&lt;=Onderwerpen!$C$20,Onderwerpen!$A$20,IF(C217&lt;=Onderwerpen!$C$21,Onderwerpen!$A$21,IF(C217&lt;=Onderwerpen!$C$22,Onderwerpen!$A$22,IF(C217&lt;=Onderwerpen!$C$23,Onderwerpen!$A$22,""))))))))))))))))))))</f>
        <v/>
      </c>
      <c r="C217" s="29" t="str">
        <f>IF(Onderwerpen!$B$4+1=A217,Onderwerpen!$A$5,IF(SUM(Onderwerpen!$B$4:$B$5)+2=A217,Onderwerpen!$A$6,IF(SUM(Onderwerpen!$B$4:$B$6)+3=A217,Onderwerpen!$A$7,IF(SUM(Onderwerpen!$B$4:$B$7)+4=A217,Onderwerpen!$A$8,IF(SUM(Onderwerpen!$B$4:$B$8)+5=A217,Onderwerpen!$A$9,IF(SUM(Onderwerpen!$B$4:$B$9)+6=A217,Onderwerpen!$A$10,IF(SUM(Onderwerpen!$B$4:$B$10)+7=A217,Onderwerpen!$A$11,IF(SUM(Onderwerpen!$B$4:$B$11)+8=A217,Onderwerpen!$A$12,IF(SUM(Onderwerpen!$B$4:$B$12)+9=A217,Onderwerpen!$A$13,IF(SUM(Onderwerpen!$B$4:$B$13)+10=A217,Onderwerpen!$A$14,IF(SUM(Onderwerpen!$B$4:$B$14)+11=A217,Onderwerpen!$A$15,IF(SUM(Onderwerpen!$B$4:$B$15)+12=A217,Onderwerpen!$A$16,IF(SUM(Onderwerpen!$B$4:$B$16)+13=A217,Onderwerpen!$A$17,IF(SUM(Onderwerpen!$B$4:$B$17)+14=A217,Onderwerpen!$A$18,IF(SUM(Onderwerpen!$B$4:$B$18)+15=A217,Onderwerpen!$A$19,IF(SUM(Onderwerpen!$B$4:$B$19)+16=A217,Onderwerpen!$A$20,IF(SUM(Onderwerpen!$B$4:$B$20)+17=A217,Onderwerpen!$A$21,IF(SUM(Onderwerpen!$B$4:$B$21)+18=A217,Onderwerpen!$A$22,IF(SUM(Onderwerpen!$B$4:$B$22)+19=A217,Onderwerpen!$A$23,IFERROR((IF(A217&lt;Onderwerpen!$D$4,A217,IF(AND(A217&gt;Onderwerpen!$D$4,A217&lt;Onderwerpen!$D$5),A217-1,IF(AND(A217&gt;Onderwerpen!$D$5,A217&lt;Onderwerpen!$D$6),A217-2,IF(AND(A217&gt;Onderwerpen!$D$6,A217&lt;Onderwerpen!$D$7),A217-3,IF(AND(A217&gt;Onderwerpen!$D$7,A217&lt;Onderwerpen!$D$8),A217-4,IF(AND(A217&gt;Onderwerpen!$D$8,A217&lt;Onderwerpen!$D$9),A217-5,IF(AND(A217&gt;Onderwerpen!$D$9,A217&lt;Onderwerpen!$D$10),A217-6,IF(AND(A217&gt;Onderwerpen!$D$10,A217&lt;Onderwerpen!$D$11),A217-7,IF(AND(A217&gt;Onderwerpen!$D$11,A217&lt;Onderwerpen!$D$12),A217-8,IF(AND(A217&gt;Onderwerpen!$D$12,A217&lt;Onderwerpen!$D$13),A217-9,IF(AND(A217&gt;Onderwerpen!$D$13,A217&lt;Onderwerpen!$D$14),A217-10,IF(AND(A217&gt;Onderwerpen!$D$14,A217&lt;Onderwerpen!$D$15),A217-11,IF(AND(A217&gt;Onderwerpen!$D$15,A217&lt;Onderwerpen!$D$16),A217-12,IF(AND(A217&gt;Onderwerpen!$D$16,A217&lt;Onderwerpen!$D$17),A217-13,IF(AND(A217&gt;Onderwerpen!$D$17,A217&lt;Onderwerpen!$D$18),A217-14,IF(AND(A217&gt;Onderwerpen!$D$18,A217&lt;Onderwerpen!$D$19),A217-15,IF(AND(A217&gt;Onderwerpen!$D$19,A217&lt;Onderwerpen!$D$20),A217-16,IF(AND(A217&gt;Onderwerpen!$D$20,A217&lt;Onderwerpen!$D$21),A217-17,IF(AND(A217&gt;Onderwerpen!$D$21,A217&lt;Onderwerpen!$D$22),A217-18,IF(A217&gt;Onderwerpen!$D$22,A217-19,"X"))))))))))))))))))))),""))))))))))))))))))))</f>
        <v/>
      </c>
      <c r="D217" s="30" t="str">
        <f>IF(B217="",""&amp;C217,LEFT(B217,FIND(" ",B217)-1)&amp;"."&amp;COUNTIF($B$8:B217,B217))</f>
        <v/>
      </c>
      <c r="E217" s="31"/>
      <c r="F217" s="32"/>
      <c r="G217" s="32"/>
      <c r="H217" s="32"/>
      <c r="I217" s="33"/>
      <c r="J217" s="34" t="str">
        <f t="shared" si="15"/>
        <v/>
      </c>
      <c r="K217" s="15"/>
      <c r="L217" s="32"/>
      <c r="M217" s="32"/>
      <c r="N217" s="32"/>
      <c r="O217" s="33"/>
      <c r="P217" s="34" t="str">
        <f t="shared" si="16"/>
        <v/>
      </c>
      <c r="Q217" s="15"/>
      <c r="R217" s="32"/>
      <c r="S217" s="32"/>
      <c r="T217" s="32"/>
      <c r="U217" s="33"/>
      <c r="V217" s="34" t="str">
        <f t="shared" si="17"/>
        <v/>
      </c>
      <c r="W217" s="15"/>
      <c r="X217" s="32"/>
      <c r="Y217" s="32"/>
      <c r="Z217" s="32"/>
      <c r="AA217" s="33"/>
      <c r="AB217" s="34" t="str">
        <f t="shared" si="18"/>
        <v/>
      </c>
      <c r="AC217" s="15"/>
      <c r="AD217" s="32"/>
      <c r="AE217" s="32"/>
      <c r="AF217" s="32"/>
      <c r="AG217" s="33"/>
      <c r="AH217" s="34" t="str">
        <f t="shared" si="19"/>
        <v/>
      </c>
      <c r="AI217" s="15"/>
    </row>
    <row r="218" spans="1:35" ht="15" customHeight="1" x14ac:dyDescent="0.25">
      <c r="A218" s="10" t="str">
        <f>IFERROR(IF(A217=Onderwerpen!$C$23+19,"",A217+1),"")</f>
        <v/>
      </c>
      <c r="B218" s="10" t="str">
        <f>IF(C218&lt;=Onderwerpen!$C$4,Onderwerpen!$A$4,IF(C218&lt;=Onderwerpen!$C$5,Onderwerpen!$A$5,IF(C218&lt;=Onderwerpen!$C$6,Onderwerpen!$A$6,IF(C218&lt;=Onderwerpen!$C$7,Onderwerpen!$A$7,IF(C218&lt;=Onderwerpen!$C$8,Onderwerpen!$A$8,IF(C218&lt;=Onderwerpen!$C$9,Onderwerpen!$A$9,IF(C218&lt;=Onderwerpen!C$10,Onderwerpen!$A$10,IF(C218&lt;=Onderwerpen!C$11,Onderwerpen!$A$11,IF(C218&lt;=Onderwerpen!C$12,Onderwerpen!$A$12,IF(C218&lt;=Onderwerpen!C$13,Onderwerpen!$A$13,IF(C218&lt;=Onderwerpen!$C$14,Onderwerpen!$A$14,IF(C218&lt;=Onderwerpen!$C$15,Onderwerpen!$A$15,IF(C218&lt;=Onderwerpen!$C$16,Onderwerpen!$A$16,IF(C218&lt;=Onderwerpen!$C$17,Onderwerpen!$A$17,IF(C218&lt;=Onderwerpen!$C$18,Onderwerpen!$A$18,IF(C218&lt;=Onderwerpen!$C$19,Onderwerpen!$A$19,IF(C218&lt;=Onderwerpen!$C$20,Onderwerpen!$A$20,IF(C218&lt;=Onderwerpen!$C$21,Onderwerpen!$A$21,IF(C218&lt;=Onderwerpen!$C$22,Onderwerpen!$A$22,IF(C218&lt;=Onderwerpen!$C$23,Onderwerpen!$A$22,""))))))))))))))))))))</f>
        <v/>
      </c>
      <c r="C218" s="29" t="str">
        <f>IF(Onderwerpen!$B$4+1=A218,Onderwerpen!$A$5,IF(SUM(Onderwerpen!$B$4:$B$5)+2=A218,Onderwerpen!$A$6,IF(SUM(Onderwerpen!$B$4:$B$6)+3=A218,Onderwerpen!$A$7,IF(SUM(Onderwerpen!$B$4:$B$7)+4=A218,Onderwerpen!$A$8,IF(SUM(Onderwerpen!$B$4:$B$8)+5=A218,Onderwerpen!$A$9,IF(SUM(Onderwerpen!$B$4:$B$9)+6=A218,Onderwerpen!$A$10,IF(SUM(Onderwerpen!$B$4:$B$10)+7=A218,Onderwerpen!$A$11,IF(SUM(Onderwerpen!$B$4:$B$11)+8=A218,Onderwerpen!$A$12,IF(SUM(Onderwerpen!$B$4:$B$12)+9=A218,Onderwerpen!$A$13,IF(SUM(Onderwerpen!$B$4:$B$13)+10=A218,Onderwerpen!$A$14,IF(SUM(Onderwerpen!$B$4:$B$14)+11=A218,Onderwerpen!$A$15,IF(SUM(Onderwerpen!$B$4:$B$15)+12=A218,Onderwerpen!$A$16,IF(SUM(Onderwerpen!$B$4:$B$16)+13=A218,Onderwerpen!$A$17,IF(SUM(Onderwerpen!$B$4:$B$17)+14=A218,Onderwerpen!$A$18,IF(SUM(Onderwerpen!$B$4:$B$18)+15=A218,Onderwerpen!$A$19,IF(SUM(Onderwerpen!$B$4:$B$19)+16=A218,Onderwerpen!$A$20,IF(SUM(Onderwerpen!$B$4:$B$20)+17=A218,Onderwerpen!$A$21,IF(SUM(Onderwerpen!$B$4:$B$21)+18=A218,Onderwerpen!$A$22,IF(SUM(Onderwerpen!$B$4:$B$22)+19=A218,Onderwerpen!$A$23,IFERROR((IF(A218&lt;Onderwerpen!$D$4,A218,IF(AND(A218&gt;Onderwerpen!$D$4,A218&lt;Onderwerpen!$D$5),A218-1,IF(AND(A218&gt;Onderwerpen!$D$5,A218&lt;Onderwerpen!$D$6),A218-2,IF(AND(A218&gt;Onderwerpen!$D$6,A218&lt;Onderwerpen!$D$7),A218-3,IF(AND(A218&gt;Onderwerpen!$D$7,A218&lt;Onderwerpen!$D$8),A218-4,IF(AND(A218&gt;Onderwerpen!$D$8,A218&lt;Onderwerpen!$D$9),A218-5,IF(AND(A218&gt;Onderwerpen!$D$9,A218&lt;Onderwerpen!$D$10),A218-6,IF(AND(A218&gt;Onderwerpen!$D$10,A218&lt;Onderwerpen!$D$11),A218-7,IF(AND(A218&gt;Onderwerpen!$D$11,A218&lt;Onderwerpen!$D$12),A218-8,IF(AND(A218&gt;Onderwerpen!$D$12,A218&lt;Onderwerpen!$D$13),A218-9,IF(AND(A218&gt;Onderwerpen!$D$13,A218&lt;Onderwerpen!$D$14),A218-10,IF(AND(A218&gt;Onderwerpen!$D$14,A218&lt;Onderwerpen!$D$15),A218-11,IF(AND(A218&gt;Onderwerpen!$D$15,A218&lt;Onderwerpen!$D$16),A218-12,IF(AND(A218&gt;Onderwerpen!$D$16,A218&lt;Onderwerpen!$D$17),A218-13,IF(AND(A218&gt;Onderwerpen!$D$17,A218&lt;Onderwerpen!$D$18),A218-14,IF(AND(A218&gt;Onderwerpen!$D$18,A218&lt;Onderwerpen!$D$19),A218-15,IF(AND(A218&gt;Onderwerpen!$D$19,A218&lt;Onderwerpen!$D$20),A218-16,IF(AND(A218&gt;Onderwerpen!$D$20,A218&lt;Onderwerpen!$D$21),A218-17,IF(AND(A218&gt;Onderwerpen!$D$21,A218&lt;Onderwerpen!$D$22),A218-18,IF(A218&gt;Onderwerpen!$D$22,A218-19,"X"))))))))))))))))))))),""))))))))))))))))))))</f>
        <v/>
      </c>
      <c r="D218" s="30" t="str">
        <f>IF(B218="",""&amp;C218,LEFT(B218,FIND(" ",B218)-1)&amp;"."&amp;COUNTIF($B$8:B218,B218))</f>
        <v/>
      </c>
      <c r="E218" s="31"/>
      <c r="F218" s="32"/>
      <c r="G218" s="32"/>
      <c r="H218" s="32"/>
      <c r="I218" s="33"/>
      <c r="J218" s="34" t="str">
        <f t="shared" si="15"/>
        <v/>
      </c>
      <c r="K218" s="15"/>
      <c r="L218" s="32"/>
      <c r="M218" s="32"/>
      <c r="N218" s="32"/>
      <c r="O218" s="33"/>
      <c r="P218" s="34" t="str">
        <f t="shared" si="16"/>
        <v/>
      </c>
      <c r="Q218" s="15"/>
      <c r="R218" s="32"/>
      <c r="S218" s="32"/>
      <c r="T218" s="32"/>
      <c r="U218" s="33"/>
      <c r="V218" s="34" t="str">
        <f t="shared" si="17"/>
        <v/>
      </c>
      <c r="W218" s="15"/>
      <c r="X218" s="32"/>
      <c r="Y218" s="32"/>
      <c r="Z218" s="32"/>
      <c r="AA218" s="33"/>
      <c r="AB218" s="34" t="str">
        <f t="shared" si="18"/>
        <v/>
      </c>
      <c r="AC218" s="15"/>
      <c r="AD218" s="32"/>
      <c r="AE218" s="32"/>
      <c r="AF218" s="32"/>
      <c r="AG218" s="33"/>
      <c r="AH218" s="34" t="str">
        <f t="shared" si="19"/>
        <v/>
      </c>
      <c r="AI218" s="15"/>
    </row>
    <row r="219" spans="1:35" ht="15" customHeight="1" x14ac:dyDescent="0.25">
      <c r="A219" s="10" t="str">
        <f>IFERROR(IF(A218=Onderwerpen!$C$23+19,"",A218+1),"")</f>
        <v/>
      </c>
      <c r="B219" s="10" t="str">
        <f>IF(C219&lt;=Onderwerpen!$C$4,Onderwerpen!$A$4,IF(C219&lt;=Onderwerpen!$C$5,Onderwerpen!$A$5,IF(C219&lt;=Onderwerpen!$C$6,Onderwerpen!$A$6,IF(C219&lt;=Onderwerpen!$C$7,Onderwerpen!$A$7,IF(C219&lt;=Onderwerpen!$C$8,Onderwerpen!$A$8,IF(C219&lt;=Onderwerpen!$C$9,Onderwerpen!$A$9,IF(C219&lt;=Onderwerpen!C$10,Onderwerpen!$A$10,IF(C219&lt;=Onderwerpen!C$11,Onderwerpen!$A$11,IF(C219&lt;=Onderwerpen!C$12,Onderwerpen!$A$12,IF(C219&lt;=Onderwerpen!C$13,Onderwerpen!$A$13,IF(C219&lt;=Onderwerpen!$C$14,Onderwerpen!$A$14,IF(C219&lt;=Onderwerpen!$C$15,Onderwerpen!$A$15,IF(C219&lt;=Onderwerpen!$C$16,Onderwerpen!$A$16,IF(C219&lt;=Onderwerpen!$C$17,Onderwerpen!$A$17,IF(C219&lt;=Onderwerpen!$C$18,Onderwerpen!$A$18,IF(C219&lt;=Onderwerpen!$C$19,Onderwerpen!$A$19,IF(C219&lt;=Onderwerpen!$C$20,Onderwerpen!$A$20,IF(C219&lt;=Onderwerpen!$C$21,Onderwerpen!$A$21,IF(C219&lt;=Onderwerpen!$C$22,Onderwerpen!$A$22,IF(C219&lt;=Onderwerpen!$C$23,Onderwerpen!$A$22,""))))))))))))))))))))</f>
        <v/>
      </c>
      <c r="C219" s="29" t="str">
        <f>IF(Onderwerpen!$B$4+1=A219,Onderwerpen!$A$5,IF(SUM(Onderwerpen!$B$4:$B$5)+2=A219,Onderwerpen!$A$6,IF(SUM(Onderwerpen!$B$4:$B$6)+3=A219,Onderwerpen!$A$7,IF(SUM(Onderwerpen!$B$4:$B$7)+4=A219,Onderwerpen!$A$8,IF(SUM(Onderwerpen!$B$4:$B$8)+5=A219,Onderwerpen!$A$9,IF(SUM(Onderwerpen!$B$4:$B$9)+6=A219,Onderwerpen!$A$10,IF(SUM(Onderwerpen!$B$4:$B$10)+7=A219,Onderwerpen!$A$11,IF(SUM(Onderwerpen!$B$4:$B$11)+8=A219,Onderwerpen!$A$12,IF(SUM(Onderwerpen!$B$4:$B$12)+9=A219,Onderwerpen!$A$13,IF(SUM(Onderwerpen!$B$4:$B$13)+10=A219,Onderwerpen!$A$14,IF(SUM(Onderwerpen!$B$4:$B$14)+11=A219,Onderwerpen!$A$15,IF(SUM(Onderwerpen!$B$4:$B$15)+12=A219,Onderwerpen!$A$16,IF(SUM(Onderwerpen!$B$4:$B$16)+13=A219,Onderwerpen!$A$17,IF(SUM(Onderwerpen!$B$4:$B$17)+14=A219,Onderwerpen!$A$18,IF(SUM(Onderwerpen!$B$4:$B$18)+15=A219,Onderwerpen!$A$19,IF(SUM(Onderwerpen!$B$4:$B$19)+16=A219,Onderwerpen!$A$20,IF(SUM(Onderwerpen!$B$4:$B$20)+17=A219,Onderwerpen!$A$21,IF(SUM(Onderwerpen!$B$4:$B$21)+18=A219,Onderwerpen!$A$22,IF(SUM(Onderwerpen!$B$4:$B$22)+19=A219,Onderwerpen!$A$23,IFERROR((IF(A219&lt;Onderwerpen!$D$4,A219,IF(AND(A219&gt;Onderwerpen!$D$4,A219&lt;Onderwerpen!$D$5),A219-1,IF(AND(A219&gt;Onderwerpen!$D$5,A219&lt;Onderwerpen!$D$6),A219-2,IF(AND(A219&gt;Onderwerpen!$D$6,A219&lt;Onderwerpen!$D$7),A219-3,IF(AND(A219&gt;Onderwerpen!$D$7,A219&lt;Onderwerpen!$D$8),A219-4,IF(AND(A219&gt;Onderwerpen!$D$8,A219&lt;Onderwerpen!$D$9),A219-5,IF(AND(A219&gt;Onderwerpen!$D$9,A219&lt;Onderwerpen!$D$10),A219-6,IF(AND(A219&gt;Onderwerpen!$D$10,A219&lt;Onderwerpen!$D$11),A219-7,IF(AND(A219&gt;Onderwerpen!$D$11,A219&lt;Onderwerpen!$D$12),A219-8,IF(AND(A219&gt;Onderwerpen!$D$12,A219&lt;Onderwerpen!$D$13),A219-9,IF(AND(A219&gt;Onderwerpen!$D$13,A219&lt;Onderwerpen!$D$14),A219-10,IF(AND(A219&gt;Onderwerpen!$D$14,A219&lt;Onderwerpen!$D$15),A219-11,IF(AND(A219&gt;Onderwerpen!$D$15,A219&lt;Onderwerpen!$D$16),A219-12,IF(AND(A219&gt;Onderwerpen!$D$16,A219&lt;Onderwerpen!$D$17),A219-13,IF(AND(A219&gt;Onderwerpen!$D$17,A219&lt;Onderwerpen!$D$18),A219-14,IF(AND(A219&gt;Onderwerpen!$D$18,A219&lt;Onderwerpen!$D$19),A219-15,IF(AND(A219&gt;Onderwerpen!$D$19,A219&lt;Onderwerpen!$D$20),A219-16,IF(AND(A219&gt;Onderwerpen!$D$20,A219&lt;Onderwerpen!$D$21),A219-17,IF(AND(A219&gt;Onderwerpen!$D$21,A219&lt;Onderwerpen!$D$22),A219-18,IF(A219&gt;Onderwerpen!$D$22,A219-19,"X"))))))))))))))))))))),""))))))))))))))))))))</f>
        <v/>
      </c>
      <c r="D219" s="30" t="str">
        <f>IF(B219="",""&amp;C219,LEFT(B219,FIND(" ",B219)-1)&amp;"."&amp;COUNTIF($B$8:B219,B219))</f>
        <v/>
      </c>
      <c r="E219" s="31"/>
      <c r="F219" s="32"/>
      <c r="G219" s="32"/>
      <c r="H219" s="32"/>
      <c r="I219" s="33"/>
      <c r="J219" s="34" t="str">
        <f t="shared" si="15"/>
        <v/>
      </c>
      <c r="K219" s="15"/>
      <c r="L219" s="32"/>
      <c r="M219" s="32"/>
      <c r="N219" s="32"/>
      <c r="O219" s="33"/>
      <c r="P219" s="34" t="str">
        <f t="shared" si="16"/>
        <v/>
      </c>
      <c r="Q219" s="15"/>
      <c r="R219" s="32"/>
      <c r="S219" s="32"/>
      <c r="T219" s="32"/>
      <c r="U219" s="33"/>
      <c r="V219" s="34" t="str">
        <f t="shared" si="17"/>
        <v/>
      </c>
      <c r="W219" s="15"/>
      <c r="X219" s="32"/>
      <c r="Y219" s="32"/>
      <c r="Z219" s="32"/>
      <c r="AA219" s="33"/>
      <c r="AB219" s="34" t="str">
        <f t="shared" si="18"/>
        <v/>
      </c>
      <c r="AC219" s="15"/>
      <c r="AD219" s="32"/>
      <c r="AE219" s="32"/>
      <c r="AF219" s="32"/>
      <c r="AG219" s="33"/>
      <c r="AH219" s="34" t="str">
        <f t="shared" si="19"/>
        <v/>
      </c>
      <c r="AI219" s="15"/>
    </row>
    <row r="220" spans="1:35" ht="15" customHeight="1" x14ac:dyDescent="0.25">
      <c r="A220" s="10" t="str">
        <f>IFERROR(IF(A219=Onderwerpen!$C$23+19,"",A219+1),"")</f>
        <v/>
      </c>
      <c r="B220" s="10" t="str">
        <f>IF(C220&lt;=Onderwerpen!$C$4,Onderwerpen!$A$4,IF(C220&lt;=Onderwerpen!$C$5,Onderwerpen!$A$5,IF(C220&lt;=Onderwerpen!$C$6,Onderwerpen!$A$6,IF(C220&lt;=Onderwerpen!$C$7,Onderwerpen!$A$7,IF(C220&lt;=Onderwerpen!$C$8,Onderwerpen!$A$8,IF(C220&lt;=Onderwerpen!$C$9,Onderwerpen!$A$9,IF(C220&lt;=Onderwerpen!C$10,Onderwerpen!$A$10,IF(C220&lt;=Onderwerpen!C$11,Onderwerpen!$A$11,IF(C220&lt;=Onderwerpen!C$12,Onderwerpen!$A$12,IF(C220&lt;=Onderwerpen!C$13,Onderwerpen!$A$13,IF(C220&lt;=Onderwerpen!$C$14,Onderwerpen!$A$14,IF(C220&lt;=Onderwerpen!$C$15,Onderwerpen!$A$15,IF(C220&lt;=Onderwerpen!$C$16,Onderwerpen!$A$16,IF(C220&lt;=Onderwerpen!$C$17,Onderwerpen!$A$17,IF(C220&lt;=Onderwerpen!$C$18,Onderwerpen!$A$18,IF(C220&lt;=Onderwerpen!$C$19,Onderwerpen!$A$19,IF(C220&lt;=Onderwerpen!$C$20,Onderwerpen!$A$20,IF(C220&lt;=Onderwerpen!$C$21,Onderwerpen!$A$21,IF(C220&lt;=Onderwerpen!$C$22,Onderwerpen!$A$22,IF(C220&lt;=Onderwerpen!$C$23,Onderwerpen!$A$22,""))))))))))))))))))))</f>
        <v/>
      </c>
      <c r="C220" s="29" t="str">
        <f>IF(Onderwerpen!$B$4+1=A220,Onderwerpen!$A$5,IF(SUM(Onderwerpen!$B$4:$B$5)+2=A220,Onderwerpen!$A$6,IF(SUM(Onderwerpen!$B$4:$B$6)+3=A220,Onderwerpen!$A$7,IF(SUM(Onderwerpen!$B$4:$B$7)+4=A220,Onderwerpen!$A$8,IF(SUM(Onderwerpen!$B$4:$B$8)+5=A220,Onderwerpen!$A$9,IF(SUM(Onderwerpen!$B$4:$B$9)+6=A220,Onderwerpen!$A$10,IF(SUM(Onderwerpen!$B$4:$B$10)+7=A220,Onderwerpen!$A$11,IF(SUM(Onderwerpen!$B$4:$B$11)+8=A220,Onderwerpen!$A$12,IF(SUM(Onderwerpen!$B$4:$B$12)+9=A220,Onderwerpen!$A$13,IF(SUM(Onderwerpen!$B$4:$B$13)+10=A220,Onderwerpen!$A$14,IF(SUM(Onderwerpen!$B$4:$B$14)+11=A220,Onderwerpen!$A$15,IF(SUM(Onderwerpen!$B$4:$B$15)+12=A220,Onderwerpen!$A$16,IF(SUM(Onderwerpen!$B$4:$B$16)+13=A220,Onderwerpen!$A$17,IF(SUM(Onderwerpen!$B$4:$B$17)+14=A220,Onderwerpen!$A$18,IF(SUM(Onderwerpen!$B$4:$B$18)+15=A220,Onderwerpen!$A$19,IF(SUM(Onderwerpen!$B$4:$B$19)+16=A220,Onderwerpen!$A$20,IF(SUM(Onderwerpen!$B$4:$B$20)+17=A220,Onderwerpen!$A$21,IF(SUM(Onderwerpen!$B$4:$B$21)+18=A220,Onderwerpen!$A$22,IF(SUM(Onderwerpen!$B$4:$B$22)+19=A220,Onderwerpen!$A$23,IFERROR((IF(A220&lt;Onderwerpen!$D$4,A220,IF(AND(A220&gt;Onderwerpen!$D$4,A220&lt;Onderwerpen!$D$5),A220-1,IF(AND(A220&gt;Onderwerpen!$D$5,A220&lt;Onderwerpen!$D$6),A220-2,IF(AND(A220&gt;Onderwerpen!$D$6,A220&lt;Onderwerpen!$D$7),A220-3,IF(AND(A220&gt;Onderwerpen!$D$7,A220&lt;Onderwerpen!$D$8),A220-4,IF(AND(A220&gt;Onderwerpen!$D$8,A220&lt;Onderwerpen!$D$9),A220-5,IF(AND(A220&gt;Onderwerpen!$D$9,A220&lt;Onderwerpen!$D$10),A220-6,IF(AND(A220&gt;Onderwerpen!$D$10,A220&lt;Onderwerpen!$D$11),A220-7,IF(AND(A220&gt;Onderwerpen!$D$11,A220&lt;Onderwerpen!$D$12),A220-8,IF(AND(A220&gt;Onderwerpen!$D$12,A220&lt;Onderwerpen!$D$13),A220-9,IF(AND(A220&gt;Onderwerpen!$D$13,A220&lt;Onderwerpen!$D$14),A220-10,IF(AND(A220&gt;Onderwerpen!$D$14,A220&lt;Onderwerpen!$D$15),A220-11,IF(AND(A220&gt;Onderwerpen!$D$15,A220&lt;Onderwerpen!$D$16),A220-12,IF(AND(A220&gt;Onderwerpen!$D$16,A220&lt;Onderwerpen!$D$17),A220-13,IF(AND(A220&gt;Onderwerpen!$D$17,A220&lt;Onderwerpen!$D$18),A220-14,IF(AND(A220&gt;Onderwerpen!$D$18,A220&lt;Onderwerpen!$D$19),A220-15,IF(AND(A220&gt;Onderwerpen!$D$19,A220&lt;Onderwerpen!$D$20),A220-16,IF(AND(A220&gt;Onderwerpen!$D$20,A220&lt;Onderwerpen!$D$21),A220-17,IF(AND(A220&gt;Onderwerpen!$D$21,A220&lt;Onderwerpen!$D$22),A220-18,IF(A220&gt;Onderwerpen!$D$22,A220-19,"X"))))))))))))))))))))),""))))))))))))))))))))</f>
        <v/>
      </c>
      <c r="D220" s="30" t="str">
        <f>IF(B220="",""&amp;C220,LEFT(B220,FIND(" ",B220)-1)&amp;"."&amp;COUNTIF($B$8:B220,B220))</f>
        <v/>
      </c>
      <c r="E220" s="31"/>
      <c r="F220" s="32"/>
      <c r="G220" s="32"/>
      <c r="H220" s="32"/>
      <c r="I220" s="33"/>
      <c r="J220" s="34" t="str">
        <f t="shared" si="15"/>
        <v/>
      </c>
      <c r="K220" s="15"/>
      <c r="L220" s="32"/>
      <c r="M220" s="32"/>
      <c r="N220" s="32"/>
      <c r="O220" s="33"/>
      <c r="P220" s="34" t="str">
        <f t="shared" si="16"/>
        <v/>
      </c>
      <c r="Q220" s="15"/>
      <c r="R220" s="32"/>
      <c r="S220" s="32"/>
      <c r="T220" s="32"/>
      <c r="U220" s="33"/>
      <c r="V220" s="34" t="str">
        <f t="shared" si="17"/>
        <v/>
      </c>
      <c r="W220" s="15"/>
      <c r="X220" s="32"/>
      <c r="Y220" s="32"/>
      <c r="Z220" s="32"/>
      <c r="AA220" s="33"/>
      <c r="AB220" s="34" t="str">
        <f t="shared" si="18"/>
        <v/>
      </c>
      <c r="AC220" s="15"/>
      <c r="AD220" s="32"/>
      <c r="AE220" s="32"/>
      <c r="AF220" s="32"/>
      <c r="AG220" s="33"/>
      <c r="AH220" s="34" t="str">
        <f t="shared" si="19"/>
        <v/>
      </c>
      <c r="AI220" s="15"/>
    </row>
    <row r="221" spans="1:35" ht="15" customHeight="1" x14ac:dyDescent="0.25">
      <c r="A221" s="10" t="str">
        <f>IFERROR(IF(A220=Onderwerpen!$C$23+19,"",A220+1),"")</f>
        <v/>
      </c>
      <c r="B221" s="10" t="str">
        <f>IF(C221&lt;=Onderwerpen!$C$4,Onderwerpen!$A$4,IF(C221&lt;=Onderwerpen!$C$5,Onderwerpen!$A$5,IF(C221&lt;=Onderwerpen!$C$6,Onderwerpen!$A$6,IF(C221&lt;=Onderwerpen!$C$7,Onderwerpen!$A$7,IF(C221&lt;=Onderwerpen!$C$8,Onderwerpen!$A$8,IF(C221&lt;=Onderwerpen!$C$9,Onderwerpen!$A$9,IF(C221&lt;=Onderwerpen!C$10,Onderwerpen!$A$10,IF(C221&lt;=Onderwerpen!C$11,Onderwerpen!$A$11,IF(C221&lt;=Onderwerpen!C$12,Onderwerpen!$A$12,IF(C221&lt;=Onderwerpen!C$13,Onderwerpen!$A$13,IF(C221&lt;=Onderwerpen!$C$14,Onderwerpen!$A$14,IF(C221&lt;=Onderwerpen!$C$15,Onderwerpen!$A$15,IF(C221&lt;=Onderwerpen!$C$16,Onderwerpen!$A$16,IF(C221&lt;=Onderwerpen!$C$17,Onderwerpen!$A$17,IF(C221&lt;=Onderwerpen!$C$18,Onderwerpen!$A$18,IF(C221&lt;=Onderwerpen!$C$19,Onderwerpen!$A$19,IF(C221&lt;=Onderwerpen!$C$20,Onderwerpen!$A$20,IF(C221&lt;=Onderwerpen!$C$21,Onderwerpen!$A$21,IF(C221&lt;=Onderwerpen!$C$22,Onderwerpen!$A$22,IF(C221&lt;=Onderwerpen!$C$23,Onderwerpen!$A$22,""))))))))))))))))))))</f>
        <v/>
      </c>
      <c r="C221" s="29" t="str">
        <f>IF(Onderwerpen!$B$4+1=A221,Onderwerpen!$A$5,IF(SUM(Onderwerpen!$B$4:$B$5)+2=A221,Onderwerpen!$A$6,IF(SUM(Onderwerpen!$B$4:$B$6)+3=A221,Onderwerpen!$A$7,IF(SUM(Onderwerpen!$B$4:$B$7)+4=A221,Onderwerpen!$A$8,IF(SUM(Onderwerpen!$B$4:$B$8)+5=A221,Onderwerpen!$A$9,IF(SUM(Onderwerpen!$B$4:$B$9)+6=A221,Onderwerpen!$A$10,IF(SUM(Onderwerpen!$B$4:$B$10)+7=A221,Onderwerpen!$A$11,IF(SUM(Onderwerpen!$B$4:$B$11)+8=A221,Onderwerpen!$A$12,IF(SUM(Onderwerpen!$B$4:$B$12)+9=A221,Onderwerpen!$A$13,IF(SUM(Onderwerpen!$B$4:$B$13)+10=A221,Onderwerpen!$A$14,IF(SUM(Onderwerpen!$B$4:$B$14)+11=A221,Onderwerpen!$A$15,IF(SUM(Onderwerpen!$B$4:$B$15)+12=A221,Onderwerpen!$A$16,IF(SUM(Onderwerpen!$B$4:$B$16)+13=A221,Onderwerpen!$A$17,IF(SUM(Onderwerpen!$B$4:$B$17)+14=A221,Onderwerpen!$A$18,IF(SUM(Onderwerpen!$B$4:$B$18)+15=A221,Onderwerpen!$A$19,IF(SUM(Onderwerpen!$B$4:$B$19)+16=A221,Onderwerpen!$A$20,IF(SUM(Onderwerpen!$B$4:$B$20)+17=A221,Onderwerpen!$A$21,IF(SUM(Onderwerpen!$B$4:$B$21)+18=A221,Onderwerpen!$A$22,IF(SUM(Onderwerpen!$B$4:$B$22)+19=A221,Onderwerpen!$A$23,IFERROR((IF(A221&lt;Onderwerpen!$D$4,A221,IF(AND(A221&gt;Onderwerpen!$D$4,A221&lt;Onderwerpen!$D$5),A221-1,IF(AND(A221&gt;Onderwerpen!$D$5,A221&lt;Onderwerpen!$D$6),A221-2,IF(AND(A221&gt;Onderwerpen!$D$6,A221&lt;Onderwerpen!$D$7),A221-3,IF(AND(A221&gt;Onderwerpen!$D$7,A221&lt;Onderwerpen!$D$8),A221-4,IF(AND(A221&gt;Onderwerpen!$D$8,A221&lt;Onderwerpen!$D$9),A221-5,IF(AND(A221&gt;Onderwerpen!$D$9,A221&lt;Onderwerpen!$D$10),A221-6,IF(AND(A221&gt;Onderwerpen!$D$10,A221&lt;Onderwerpen!$D$11),A221-7,IF(AND(A221&gt;Onderwerpen!$D$11,A221&lt;Onderwerpen!$D$12),A221-8,IF(AND(A221&gt;Onderwerpen!$D$12,A221&lt;Onderwerpen!$D$13),A221-9,IF(AND(A221&gt;Onderwerpen!$D$13,A221&lt;Onderwerpen!$D$14),A221-10,IF(AND(A221&gt;Onderwerpen!$D$14,A221&lt;Onderwerpen!$D$15),A221-11,IF(AND(A221&gt;Onderwerpen!$D$15,A221&lt;Onderwerpen!$D$16),A221-12,IF(AND(A221&gt;Onderwerpen!$D$16,A221&lt;Onderwerpen!$D$17),A221-13,IF(AND(A221&gt;Onderwerpen!$D$17,A221&lt;Onderwerpen!$D$18),A221-14,IF(AND(A221&gt;Onderwerpen!$D$18,A221&lt;Onderwerpen!$D$19),A221-15,IF(AND(A221&gt;Onderwerpen!$D$19,A221&lt;Onderwerpen!$D$20),A221-16,IF(AND(A221&gt;Onderwerpen!$D$20,A221&lt;Onderwerpen!$D$21),A221-17,IF(AND(A221&gt;Onderwerpen!$D$21,A221&lt;Onderwerpen!$D$22),A221-18,IF(A221&gt;Onderwerpen!$D$22,A221-19,"X"))))))))))))))))))))),""))))))))))))))))))))</f>
        <v/>
      </c>
      <c r="D221" s="30" t="str">
        <f>IF(B221="",""&amp;C221,LEFT(B221,FIND(" ",B221)-1)&amp;"."&amp;COUNTIF($B$8:B221,B221))</f>
        <v/>
      </c>
      <c r="E221" s="31"/>
      <c r="F221" s="32"/>
      <c r="G221" s="32"/>
      <c r="H221" s="32"/>
      <c r="I221" s="33"/>
      <c r="J221" s="34" t="str">
        <f t="shared" si="15"/>
        <v/>
      </c>
      <c r="K221" s="15"/>
      <c r="L221" s="32"/>
      <c r="M221" s="32"/>
      <c r="N221" s="32"/>
      <c r="O221" s="33"/>
      <c r="P221" s="34" t="str">
        <f t="shared" si="16"/>
        <v/>
      </c>
      <c r="Q221" s="15"/>
      <c r="R221" s="32"/>
      <c r="S221" s="32"/>
      <c r="T221" s="32"/>
      <c r="U221" s="33"/>
      <c r="V221" s="34" t="str">
        <f t="shared" si="17"/>
        <v/>
      </c>
      <c r="W221" s="15"/>
      <c r="X221" s="32"/>
      <c r="Y221" s="32"/>
      <c r="Z221" s="32"/>
      <c r="AA221" s="33"/>
      <c r="AB221" s="34" t="str">
        <f t="shared" si="18"/>
        <v/>
      </c>
      <c r="AC221" s="15"/>
      <c r="AD221" s="32"/>
      <c r="AE221" s="32"/>
      <c r="AF221" s="32"/>
      <c r="AG221" s="33"/>
      <c r="AH221" s="34" t="str">
        <f t="shared" si="19"/>
        <v/>
      </c>
      <c r="AI221" s="15"/>
    </row>
    <row r="222" spans="1:35" ht="15" customHeight="1" x14ac:dyDescent="0.25">
      <c r="A222" s="10" t="str">
        <f>IFERROR(IF(A221=Onderwerpen!$C$23+19,"",A221+1),"")</f>
        <v/>
      </c>
      <c r="B222" s="10" t="str">
        <f>IF(C222&lt;=Onderwerpen!$C$4,Onderwerpen!$A$4,IF(C222&lt;=Onderwerpen!$C$5,Onderwerpen!$A$5,IF(C222&lt;=Onderwerpen!$C$6,Onderwerpen!$A$6,IF(C222&lt;=Onderwerpen!$C$7,Onderwerpen!$A$7,IF(C222&lt;=Onderwerpen!$C$8,Onderwerpen!$A$8,IF(C222&lt;=Onderwerpen!$C$9,Onderwerpen!$A$9,IF(C222&lt;=Onderwerpen!C$10,Onderwerpen!$A$10,IF(C222&lt;=Onderwerpen!C$11,Onderwerpen!$A$11,IF(C222&lt;=Onderwerpen!C$12,Onderwerpen!$A$12,IF(C222&lt;=Onderwerpen!C$13,Onderwerpen!$A$13,IF(C222&lt;=Onderwerpen!$C$14,Onderwerpen!$A$14,IF(C222&lt;=Onderwerpen!$C$15,Onderwerpen!$A$15,IF(C222&lt;=Onderwerpen!$C$16,Onderwerpen!$A$16,IF(C222&lt;=Onderwerpen!$C$17,Onderwerpen!$A$17,IF(C222&lt;=Onderwerpen!$C$18,Onderwerpen!$A$18,IF(C222&lt;=Onderwerpen!$C$19,Onderwerpen!$A$19,IF(C222&lt;=Onderwerpen!$C$20,Onderwerpen!$A$20,IF(C222&lt;=Onderwerpen!$C$21,Onderwerpen!$A$21,IF(C222&lt;=Onderwerpen!$C$22,Onderwerpen!$A$22,IF(C222&lt;=Onderwerpen!$C$23,Onderwerpen!$A$22,""))))))))))))))))))))</f>
        <v/>
      </c>
      <c r="C222" s="29" t="str">
        <f>IF(Onderwerpen!$B$4+1=A222,Onderwerpen!$A$5,IF(SUM(Onderwerpen!$B$4:$B$5)+2=A222,Onderwerpen!$A$6,IF(SUM(Onderwerpen!$B$4:$B$6)+3=A222,Onderwerpen!$A$7,IF(SUM(Onderwerpen!$B$4:$B$7)+4=A222,Onderwerpen!$A$8,IF(SUM(Onderwerpen!$B$4:$B$8)+5=A222,Onderwerpen!$A$9,IF(SUM(Onderwerpen!$B$4:$B$9)+6=A222,Onderwerpen!$A$10,IF(SUM(Onderwerpen!$B$4:$B$10)+7=A222,Onderwerpen!$A$11,IF(SUM(Onderwerpen!$B$4:$B$11)+8=A222,Onderwerpen!$A$12,IF(SUM(Onderwerpen!$B$4:$B$12)+9=A222,Onderwerpen!$A$13,IF(SUM(Onderwerpen!$B$4:$B$13)+10=A222,Onderwerpen!$A$14,IF(SUM(Onderwerpen!$B$4:$B$14)+11=A222,Onderwerpen!$A$15,IF(SUM(Onderwerpen!$B$4:$B$15)+12=A222,Onderwerpen!$A$16,IF(SUM(Onderwerpen!$B$4:$B$16)+13=A222,Onderwerpen!$A$17,IF(SUM(Onderwerpen!$B$4:$B$17)+14=A222,Onderwerpen!$A$18,IF(SUM(Onderwerpen!$B$4:$B$18)+15=A222,Onderwerpen!$A$19,IF(SUM(Onderwerpen!$B$4:$B$19)+16=A222,Onderwerpen!$A$20,IF(SUM(Onderwerpen!$B$4:$B$20)+17=A222,Onderwerpen!$A$21,IF(SUM(Onderwerpen!$B$4:$B$21)+18=A222,Onderwerpen!$A$22,IF(SUM(Onderwerpen!$B$4:$B$22)+19=A222,Onderwerpen!$A$23,IFERROR((IF(A222&lt;Onderwerpen!$D$4,A222,IF(AND(A222&gt;Onderwerpen!$D$4,A222&lt;Onderwerpen!$D$5),A222-1,IF(AND(A222&gt;Onderwerpen!$D$5,A222&lt;Onderwerpen!$D$6),A222-2,IF(AND(A222&gt;Onderwerpen!$D$6,A222&lt;Onderwerpen!$D$7),A222-3,IF(AND(A222&gt;Onderwerpen!$D$7,A222&lt;Onderwerpen!$D$8),A222-4,IF(AND(A222&gt;Onderwerpen!$D$8,A222&lt;Onderwerpen!$D$9),A222-5,IF(AND(A222&gt;Onderwerpen!$D$9,A222&lt;Onderwerpen!$D$10),A222-6,IF(AND(A222&gt;Onderwerpen!$D$10,A222&lt;Onderwerpen!$D$11),A222-7,IF(AND(A222&gt;Onderwerpen!$D$11,A222&lt;Onderwerpen!$D$12),A222-8,IF(AND(A222&gt;Onderwerpen!$D$12,A222&lt;Onderwerpen!$D$13),A222-9,IF(AND(A222&gt;Onderwerpen!$D$13,A222&lt;Onderwerpen!$D$14),A222-10,IF(AND(A222&gt;Onderwerpen!$D$14,A222&lt;Onderwerpen!$D$15),A222-11,IF(AND(A222&gt;Onderwerpen!$D$15,A222&lt;Onderwerpen!$D$16),A222-12,IF(AND(A222&gt;Onderwerpen!$D$16,A222&lt;Onderwerpen!$D$17),A222-13,IF(AND(A222&gt;Onderwerpen!$D$17,A222&lt;Onderwerpen!$D$18),A222-14,IF(AND(A222&gt;Onderwerpen!$D$18,A222&lt;Onderwerpen!$D$19),A222-15,IF(AND(A222&gt;Onderwerpen!$D$19,A222&lt;Onderwerpen!$D$20),A222-16,IF(AND(A222&gt;Onderwerpen!$D$20,A222&lt;Onderwerpen!$D$21),A222-17,IF(AND(A222&gt;Onderwerpen!$D$21,A222&lt;Onderwerpen!$D$22),A222-18,IF(A222&gt;Onderwerpen!$D$22,A222-19,"X"))))))))))))))))))))),""))))))))))))))))))))</f>
        <v/>
      </c>
      <c r="D222" s="30" t="str">
        <f>IF(B222="",""&amp;C222,LEFT(B222,FIND(" ",B222)-1)&amp;"."&amp;COUNTIF($B$8:B222,B222))</f>
        <v/>
      </c>
      <c r="E222" s="31"/>
      <c r="F222" s="32"/>
      <c r="G222" s="32"/>
      <c r="H222" s="32"/>
      <c r="I222" s="33"/>
      <c r="J222" s="34" t="str">
        <f t="shared" si="15"/>
        <v/>
      </c>
      <c r="K222" s="15"/>
      <c r="L222" s="32"/>
      <c r="M222" s="32"/>
      <c r="N222" s="32"/>
      <c r="O222" s="33"/>
      <c r="P222" s="34" t="str">
        <f t="shared" si="16"/>
        <v/>
      </c>
      <c r="Q222" s="15"/>
      <c r="R222" s="32"/>
      <c r="S222" s="32"/>
      <c r="T222" s="32"/>
      <c r="U222" s="33"/>
      <c r="V222" s="34" t="str">
        <f t="shared" si="17"/>
        <v/>
      </c>
      <c r="W222" s="15"/>
      <c r="X222" s="32"/>
      <c r="Y222" s="32"/>
      <c r="Z222" s="32"/>
      <c r="AA222" s="33"/>
      <c r="AB222" s="34" t="str">
        <f t="shared" si="18"/>
        <v/>
      </c>
      <c r="AC222" s="15"/>
      <c r="AD222" s="32"/>
      <c r="AE222" s="32"/>
      <c r="AF222" s="32"/>
      <c r="AG222" s="33"/>
      <c r="AH222" s="34" t="str">
        <f t="shared" si="19"/>
        <v/>
      </c>
      <c r="AI222" s="15"/>
    </row>
    <row r="223" spans="1:35" ht="15" customHeight="1" x14ac:dyDescent="0.25">
      <c r="A223" s="10" t="str">
        <f>IFERROR(IF(A222=Onderwerpen!$C$23+19,"",A222+1),"")</f>
        <v/>
      </c>
      <c r="B223" s="10" t="str">
        <f>IF(C223&lt;=Onderwerpen!$C$4,Onderwerpen!$A$4,IF(C223&lt;=Onderwerpen!$C$5,Onderwerpen!$A$5,IF(C223&lt;=Onderwerpen!$C$6,Onderwerpen!$A$6,IF(C223&lt;=Onderwerpen!$C$7,Onderwerpen!$A$7,IF(C223&lt;=Onderwerpen!$C$8,Onderwerpen!$A$8,IF(C223&lt;=Onderwerpen!$C$9,Onderwerpen!$A$9,IF(C223&lt;=Onderwerpen!C$10,Onderwerpen!$A$10,IF(C223&lt;=Onderwerpen!C$11,Onderwerpen!$A$11,IF(C223&lt;=Onderwerpen!C$12,Onderwerpen!$A$12,IF(C223&lt;=Onderwerpen!C$13,Onderwerpen!$A$13,IF(C223&lt;=Onderwerpen!$C$14,Onderwerpen!$A$14,IF(C223&lt;=Onderwerpen!$C$15,Onderwerpen!$A$15,IF(C223&lt;=Onderwerpen!$C$16,Onderwerpen!$A$16,IF(C223&lt;=Onderwerpen!$C$17,Onderwerpen!$A$17,IF(C223&lt;=Onderwerpen!$C$18,Onderwerpen!$A$18,IF(C223&lt;=Onderwerpen!$C$19,Onderwerpen!$A$19,IF(C223&lt;=Onderwerpen!$C$20,Onderwerpen!$A$20,IF(C223&lt;=Onderwerpen!$C$21,Onderwerpen!$A$21,IF(C223&lt;=Onderwerpen!$C$22,Onderwerpen!$A$22,IF(C223&lt;=Onderwerpen!$C$23,Onderwerpen!$A$22,""))))))))))))))))))))</f>
        <v/>
      </c>
      <c r="C223" s="29" t="str">
        <f>IF(Onderwerpen!$B$4+1=A223,Onderwerpen!$A$5,IF(SUM(Onderwerpen!$B$4:$B$5)+2=A223,Onderwerpen!$A$6,IF(SUM(Onderwerpen!$B$4:$B$6)+3=A223,Onderwerpen!$A$7,IF(SUM(Onderwerpen!$B$4:$B$7)+4=A223,Onderwerpen!$A$8,IF(SUM(Onderwerpen!$B$4:$B$8)+5=A223,Onderwerpen!$A$9,IF(SUM(Onderwerpen!$B$4:$B$9)+6=A223,Onderwerpen!$A$10,IF(SUM(Onderwerpen!$B$4:$B$10)+7=A223,Onderwerpen!$A$11,IF(SUM(Onderwerpen!$B$4:$B$11)+8=A223,Onderwerpen!$A$12,IF(SUM(Onderwerpen!$B$4:$B$12)+9=A223,Onderwerpen!$A$13,IF(SUM(Onderwerpen!$B$4:$B$13)+10=A223,Onderwerpen!$A$14,IF(SUM(Onderwerpen!$B$4:$B$14)+11=A223,Onderwerpen!$A$15,IF(SUM(Onderwerpen!$B$4:$B$15)+12=A223,Onderwerpen!$A$16,IF(SUM(Onderwerpen!$B$4:$B$16)+13=A223,Onderwerpen!$A$17,IF(SUM(Onderwerpen!$B$4:$B$17)+14=A223,Onderwerpen!$A$18,IF(SUM(Onderwerpen!$B$4:$B$18)+15=A223,Onderwerpen!$A$19,IF(SUM(Onderwerpen!$B$4:$B$19)+16=A223,Onderwerpen!$A$20,IF(SUM(Onderwerpen!$B$4:$B$20)+17=A223,Onderwerpen!$A$21,IF(SUM(Onderwerpen!$B$4:$B$21)+18=A223,Onderwerpen!$A$22,IF(SUM(Onderwerpen!$B$4:$B$22)+19=A223,Onderwerpen!$A$23,IFERROR((IF(A223&lt;Onderwerpen!$D$4,A223,IF(AND(A223&gt;Onderwerpen!$D$4,A223&lt;Onderwerpen!$D$5),A223-1,IF(AND(A223&gt;Onderwerpen!$D$5,A223&lt;Onderwerpen!$D$6),A223-2,IF(AND(A223&gt;Onderwerpen!$D$6,A223&lt;Onderwerpen!$D$7),A223-3,IF(AND(A223&gt;Onderwerpen!$D$7,A223&lt;Onderwerpen!$D$8),A223-4,IF(AND(A223&gt;Onderwerpen!$D$8,A223&lt;Onderwerpen!$D$9),A223-5,IF(AND(A223&gt;Onderwerpen!$D$9,A223&lt;Onderwerpen!$D$10),A223-6,IF(AND(A223&gt;Onderwerpen!$D$10,A223&lt;Onderwerpen!$D$11),A223-7,IF(AND(A223&gt;Onderwerpen!$D$11,A223&lt;Onderwerpen!$D$12),A223-8,IF(AND(A223&gt;Onderwerpen!$D$12,A223&lt;Onderwerpen!$D$13),A223-9,IF(AND(A223&gt;Onderwerpen!$D$13,A223&lt;Onderwerpen!$D$14),A223-10,IF(AND(A223&gt;Onderwerpen!$D$14,A223&lt;Onderwerpen!$D$15),A223-11,IF(AND(A223&gt;Onderwerpen!$D$15,A223&lt;Onderwerpen!$D$16),A223-12,IF(AND(A223&gt;Onderwerpen!$D$16,A223&lt;Onderwerpen!$D$17),A223-13,IF(AND(A223&gt;Onderwerpen!$D$17,A223&lt;Onderwerpen!$D$18),A223-14,IF(AND(A223&gt;Onderwerpen!$D$18,A223&lt;Onderwerpen!$D$19),A223-15,IF(AND(A223&gt;Onderwerpen!$D$19,A223&lt;Onderwerpen!$D$20),A223-16,IF(AND(A223&gt;Onderwerpen!$D$20,A223&lt;Onderwerpen!$D$21),A223-17,IF(AND(A223&gt;Onderwerpen!$D$21,A223&lt;Onderwerpen!$D$22),A223-18,IF(A223&gt;Onderwerpen!$D$22,A223-19,"X"))))))))))))))))))))),""))))))))))))))))))))</f>
        <v/>
      </c>
      <c r="D223" s="30" t="str">
        <f>IF(B223="",""&amp;C223,LEFT(B223,FIND(" ",B223)-1)&amp;"."&amp;COUNTIF($B$8:B223,B223))</f>
        <v/>
      </c>
      <c r="E223" s="31"/>
      <c r="F223" s="32"/>
      <c r="G223" s="32"/>
      <c r="H223" s="32"/>
      <c r="I223" s="33"/>
      <c r="J223" s="34" t="str">
        <f t="shared" si="15"/>
        <v/>
      </c>
      <c r="K223" s="15"/>
      <c r="L223" s="32"/>
      <c r="M223" s="32"/>
      <c r="N223" s="32"/>
      <c r="O223" s="33"/>
      <c r="P223" s="34" t="str">
        <f t="shared" si="16"/>
        <v/>
      </c>
      <c r="Q223" s="15"/>
      <c r="R223" s="32"/>
      <c r="S223" s="32"/>
      <c r="T223" s="32"/>
      <c r="U223" s="33"/>
      <c r="V223" s="34" t="str">
        <f t="shared" si="17"/>
        <v/>
      </c>
      <c r="W223" s="15"/>
      <c r="X223" s="32"/>
      <c r="Y223" s="32"/>
      <c r="Z223" s="32"/>
      <c r="AA223" s="33"/>
      <c r="AB223" s="34" t="str">
        <f t="shared" si="18"/>
        <v/>
      </c>
      <c r="AC223" s="15"/>
      <c r="AD223" s="32"/>
      <c r="AE223" s="32"/>
      <c r="AF223" s="32"/>
      <c r="AG223" s="33"/>
      <c r="AH223" s="34" t="str">
        <f t="shared" si="19"/>
        <v/>
      </c>
      <c r="AI223" s="15"/>
    </row>
    <row r="224" spans="1:35" ht="15" customHeight="1" x14ac:dyDescent="0.25">
      <c r="A224" s="10" t="str">
        <f>IFERROR(IF(A223=Onderwerpen!$C$23+19,"",A223+1),"")</f>
        <v/>
      </c>
      <c r="B224" s="10" t="str">
        <f>IF(C224&lt;=Onderwerpen!$C$4,Onderwerpen!$A$4,IF(C224&lt;=Onderwerpen!$C$5,Onderwerpen!$A$5,IF(C224&lt;=Onderwerpen!$C$6,Onderwerpen!$A$6,IF(C224&lt;=Onderwerpen!$C$7,Onderwerpen!$A$7,IF(C224&lt;=Onderwerpen!$C$8,Onderwerpen!$A$8,IF(C224&lt;=Onderwerpen!$C$9,Onderwerpen!$A$9,IF(C224&lt;=Onderwerpen!C$10,Onderwerpen!$A$10,IF(C224&lt;=Onderwerpen!C$11,Onderwerpen!$A$11,IF(C224&lt;=Onderwerpen!C$12,Onderwerpen!$A$12,IF(C224&lt;=Onderwerpen!C$13,Onderwerpen!$A$13,IF(C224&lt;=Onderwerpen!$C$14,Onderwerpen!$A$14,IF(C224&lt;=Onderwerpen!$C$15,Onderwerpen!$A$15,IF(C224&lt;=Onderwerpen!$C$16,Onderwerpen!$A$16,IF(C224&lt;=Onderwerpen!$C$17,Onderwerpen!$A$17,IF(C224&lt;=Onderwerpen!$C$18,Onderwerpen!$A$18,IF(C224&lt;=Onderwerpen!$C$19,Onderwerpen!$A$19,IF(C224&lt;=Onderwerpen!$C$20,Onderwerpen!$A$20,IF(C224&lt;=Onderwerpen!$C$21,Onderwerpen!$A$21,IF(C224&lt;=Onderwerpen!$C$22,Onderwerpen!$A$22,IF(C224&lt;=Onderwerpen!$C$23,Onderwerpen!$A$22,""))))))))))))))))))))</f>
        <v/>
      </c>
      <c r="C224" s="29" t="str">
        <f>IF(Onderwerpen!$B$4+1=A224,Onderwerpen!$A$5,IF(SUM(Onderwerpen!$B$4:$B$5)+2=A224,Onderwerpen!$A$6,IF(SUM(Onderwerpen!$B$4:$B$6)+3=A224,Onderwerpen!$A$7,IF(SUM(Onderwerpen!$B$4:$B$7)+4=A224,Onderwerpen!$A$8,IF(SUM(Onderwerpen!$B$4:$B$8)+5=A224,Onderwerpen!$A$9,IF(SUM(Onderwerpen!$B$4:$B$9)+6=A224,Onderwerpen!$A$10,IF(SUM(Onderwerpen!$B$4:$B$10)+7=A224,Onderwerpen!$A$11,IF(SUM(Onderwerpen!$B$4:$B$11)+8=A224,Onderwerpen!$A$12,IF(SUM(Onderwerpen!$B$4:$B$12)+9=A224,Onderwerpen!$A$13,IF(SUM(Onderwerpen!$B$4:$B$13)+10=A224,Onderwerpen!$A$14,IF(SUM(Onderwerpen!$B$4:$B$14)+11=A224,Onderwerpen!$A$15,IF(SUM(Onderwerpen!$B$4:$B$15)+12=A224,Onderwerpen!$A$16,IF(SUM(Onderwerpen!$B$4:$B$16)+13=A224,Onderwerpen!$A$17,IF(SUM(Onderwerpen!$B$4:$B$17)+14=A224,Onderwerpen!$A$18,IF(SUM(Onderwerpen!$B$4:$B$18)+15=A224,Onderwerpen!$A$19,IF(SUM(Onderwerpen!$B$4:$B$19)+16=A224,Onderwerpen!$A$20,IF(SUM(Onderwerpen!$B$4:$B$20)+17=A224,Onderwerpen!$A$21,IF(SUM(Onderwerpen!$B$4:$B$21)+18=A224,Onderwerpen!$A$22,IF(SUM(Onderwerpen!$B$4:$B$22)+19=A224,Onderwerpen!$A$23,IFERROR((IF(A224&lt;Onderwerpen!$D$4,A224,IF(AND(A224&gt;Onderwerpen!$D$4,A224&lt;Onderwerpen!$D$5),A224-1,IF(AND(A224&gt;Onderwerpen!$D$5,A224&lt;Onderwerpen!$D$6),A224-2,IF(AND(A224&gt;Onderwerpen!$D$6,A224&lt;Onderwerpen!$D$7),A224-3,IF(AND(A224&gt;Onderwerpen!$D$7,A224&lt;Onderwerpen!$D$8),A224-4,IF(AND(A224&gt;Onderwerpen!$D$8,A224&lt;Onderwerpen!$D$9),A224-5,IF(AND(A224&gt;Onderwerpen!$D$9,A224&lt;Onderwerpen!$D$10),A224-6,IF(AND(A224&gt;Onderwerpen!$D$10,A224&lt;Onderwerpen!$D$11),A224-7,IF(AND(A224&gt;Onderwerpen!$D$11,A224&lt;Onderwerpen!$D$12),A224-8,IF(AND(A224&gt;Onderwerpen!$D$12,A224&lt;Onderwerpen!$D$13),A224-9,IF(AND(A224&gt;Onderwerpen!$D$13,A224&lt;Onderwerpen!$D$14),A224-10,IF(AND(A224&gt;Onderwerpen!$D$14,A224&lt;Onderwerpen!$D$15),A224-11,IF(AND(A224&gt;Onderwerpen!$D$15,A224&lt;Onderwerpen!$D$16),A224-12,IF(AND(A224&gt;Onderwerpen!$D$16,A224&lt;Onderwerpen!$D$17),A224-13,IF(AND(A224&gt;Onderwerpen!$D$17,A224&lt;Onderwerpen!$D$18),A224-14,IF(AND(A224&gt;Onderwerpen!$D$18,A224&lt;Onderwerpen!$D$19),A224-15,IF(AND(A224&gt;Onderwerpen!$D$19,A224&lt;Onderwerpen!$D$20),A224-16,IF(AND(A224&gt;Onderwerpen!$D$20,A224&lt;Onderwerpen!$D$21),A224-17,IF(AND(A224&gt;Onderwerpen!$D$21,A224&lt;Onderwerpen!$D$22),A224-18,IF(A224&gt;Onderwerpen!$D$22,A224-19,"X"))))))))))))))))))))),""))))))))))))))))))))</f>
        <v/>
      </c>
      <c r="D224" s="30" t="str">
        <f>IF(B224="",""&amp;C224,LEFT(B224,FIND(" ",B224)-1)&amp;"."&amp;COUNTIF($B$8:B224,B224))</f>
        <v/>
      </c>
      <c r="E224" s="31"/>
      <c r="F224" s="32"/>
      <c r="G224" s="32"/>
      <c r="H224" s="32"/>
      <c r="I224" s="33"/>
      <c r="J224" s="34" t="str">
        <f t="shared" si="15"/>
        <v/>
      </c>
      <c r="K224" s="15"/>
      <c r="L224" s="32"/>
      <c r="M224" s="32"/>
      <c r="N224" s="32"/>
      <c r="O224" s="33"/>
      <c r="P224" s="34" t="str">
        <f t="shared" si="16"/>
        <v/>
      </c>
      <c r="Q224" s="15"/>
      <c r="R224" s="32"/>
      <c r="S224" s="32"/>
      <c r="T224" s="32"/>
      <c r="U224" s="33"/>
      <c r="V224" s="34" t="str">
        <f t="shared" si="17"/>
        <v/>
      </c>
      <c r="W224" s="15"/>
      <c r="X224" s="32"/>
      <c r="Y224" s="32"/>
      <c r="Z224" s="32"/>
      <c r="AA224" s="33"/>
      <c r="AB224" s="34" t="str">
        <f t="shared" si="18"/>
        <v/>
      </c>
      <c r="AC224" s="15"/>
      <c r="AD224" s="32"/>
      <c r="AE224" s="32"/>
      <c r="AF224" s="32"/>
      <c r="AG224" s="33"/>
      <c r="AH224" s="34" t="str">
        <f t="shared" si="19"/>
        <v/>
      </c>
      <c r="AI224" s="15"/>
    </row>
    <row r="225" spans="1:35" ht="15" customHeight="1" x14ac:dyDescent="0.25">
      <c r="A225" s="10" t="str">
        <f>IFERROR(IF(A224=Onderwerpen!$C$23+19,"",A224+1),"")</f>
        <v/>
      </c>
      <c r="B225" s="10" t="str">
        <f>IF(C225&lt;=Onderwerpen!$C$4,Onderwerpen!$A$4,IF(C225&lt;=Onderwerpen!$C$5,Onderwerpen!$A$5,IF(C225&lt;=Onderwerpen!$C$6,Onderwerpen!$A$6,IF(C225&lt;=Onderwerpen!$C$7,Onderwerpen!$A$7,IF(C225&lt;=Onderwerpen!$C$8,Onderwerpen!$A$8,IF(C225&lt;=Onderwerpen!$C$9,Onderwerpen!$A$9,IF(C225&lt;=Onderwerpen!C$10,Onderwerpen!$A$10,IF(C225&lt;=Onderwerpen!C$11,Onderwerpen!$A$11,IF(C225&lt;=Onderwerpen!C$12,Onderwerpen!$A$12,IF(C225&lt;=Onderwerpen!C$13,Onderwerpen!$A$13,IF(C225&lt;=Onderwerpen!$C$14,Onderwerpen!$A$14,IF(C225&lt;=Onderwerpen!$C$15,Onderwerpen!$A$15,IF(C225&lt;=Onderwerpen!$C$16,Onderwerpen!$A$16,IF(C225&lt;=Onderwerpen!$C$17,Onderwerpen!$A$17,IF(C225&lt;=Onderwerpen!$C$18,Onderwerpen!$A$18,IF(C225&lt;=Onderwerpen!$C$19,Onderwerpen!$A$19,IF(C225&lt;=Onderwerpen!$C$20,Onderwerpen!$A$20,IF(C225&lt;=Onderwerpen!$C$21,Onderwerpen!$A$21,IF(C225&lt;=Onderwerpen!$C$22,Onderwerpen!$A$22,IF(C225&lt;=Onderwerpen!$C$23,Onderwerpen!$A$22,""))))))))))))))))))))</f>
        <v/>
      </c>
      <c r="C225" s="29" t="str">
        <f>IF(Onderwerpen!$B$4+1=A225,Onderwerpen!$A$5,IF(SUM(Onderwerpen!$B$4:$B$5)+2=A225,Onderwerpen!$A$6,IF(SUM(Onderwerpen!$B$4:$B$6)+3=A225,Onderwerpen!$A$7,IF(SUM(Onderwerpen!$B$4:$B$7)+4=A225,Onderwerpen!$A$8,IF(SUM(Onderwerpen!$B$4:$B$8)+5=A225,Onderwerpen!$A$9,IF(SUM(Onderwerpen!$B$4:$B$9)+6=A225,Onderwerpen!$A$10,IF(SUM(Onderwerpen!$B$4:$B$10)+7=A225,Onderwerpen!$A$11,IF(SUM(Onderwerpen!$B$4:$B$11)+8=A225,Onderwerpen!$A$12,IF(SUM(Onderwerpen!$B$4:$B$12)+9=A225,Onderwerpen!$A$13,IF(SUM(Onderwerpen!$B$4:$B$13)+10=A225,Onderwerpen!$A$14,IF(SUM(Onderwerpen!$B$4:$B$14)+11=A225,Onderwerpen!$A$15,IF(SUM(Onderwerpen!$B$4:$B$15)+12=A225,Onderwerpen!$A$16,IF(SUM(Onderwerpen!$B$4:$B$16)+13=A225,Onderwerpen!$A$17,IF(SUM(Onderwerpen!$B$4:$B$17)+14=A225,Onderwerpen!$A$18,IF(SUM(Onderwerpen!$B$4:$B$18)+15=A225,Onderwerpen!$A$19,IF(SUM(Onderwerpen!$B$4:$B$19)+16=A225,Onderwerpen!$A$20,IF(SUM(Onderwerpen!$B$4:$B$20)+17=A225,Onderwerpen!$A$21,IF(SUM(Onderwerpen!$B$4:$B$21)+18=A225,Onderwerpen!$A$22,IF(SUM(Onderwerpen!$B$4:$B$22)+19=A225,Onderwerpen!$A$23,IFERROR((IF(A225&lt;Onderwerpen!$D$4,A225,IF(AND(A225&gt;Onderwerpen!$D$4,A225&lt;Onderwerpen!$D$5),A225-1,IF(AND(A225&gt;Onderwerpen!$D$5,A225&lt;Onderwerpen!$D$6),A225-2,IF(AND(A225&gt;Onderwerpen!$D$6,A225&lt;Onderwerpen!$D$7),A225-3,IF(AND(A225&gt;Onderwerpen!$D$7,A225&lt;Onderwerpen!$D$8),A225-4,IF(AND(A225&gt;Onderwerpen!$D$8,A225&lt;Onderwerpen!$D$9),A225-5,IF(AND(A225&gt;Onderwerpen!$D$9,A225&lt;Onderwerpen!$D$10),A225-6,IF(AND(A225&gt;Onderwerpen!$D$10,A225&lt;Onderwerpen!$D$11),A225-7,IF(AND(A225&gt;Onderwerpen!$D$11,A225&lt;Onderwerpen!$D$12),A225-8,IF(AND(A225&gt;Onderwerpen!$D$12,A225&lt;Onderwerpen!$D$13),A225-9,IF(AND(A225&gt;Onderwerpen!$D$13,A225&lt;Onderwerpen!$D$14),A225-10,IF(AND(A225&gt;Onderwerpen!$D$14,A225&lt;Onderwerpen!$D$15),A225-11,IF(AND(A225&gt;Onderwerpen!$D$15,A225&lt;Onderwerpen!$D$16),A225-12,IF(AND(A225&gt;Onderwerpen!$D$16,A225&lt;Onderwerpen!$D$17),A225-13,IF(AND(A225&gt;Onderwerpen!$D$17,A225&lt;Onderwerpen!$D$18),A225-14,IF(AND(A225&gt;Onderwerpen!$D$18,A225&lt;Onderwerpen!$D$19),A225-15,IF(AND(A225&gt;Onderwerpen!$D$19,A225&lt;Onderwerpen!$D$20),A225-16,IF(AND(A225&gt;Onderwerpen!$D$20,A225&lt;Onderwerpen!$D$21),A225-17,IF(AND(A225&gt;Onderwerpen!$D$21,A225&lt;Onderwerpen!$D$22),A225-18,IF(A225&gt;Onderwerpen!$D$22,A225-19,"X"))))))))))))))))))))),""))))))))))))))))))))</f>
        <v/>
      </c>
      <c r="D225" s="30" t="str">
        <f>IF(B225="",""&amp;C225,LEFT(B225,FIND(" ",B225)-1)&amp;"."&amp;COUNTIF($B$8:B225,B225))</f>
        <v/>
      </c>
      <c r="E225" s="31"/>
      <c r="F225" s="32"/>
      <c r="G225" s="32"/>
      <c r="H225" s="32"/>
      <c r="I225" s="33"/>
      <c r="J225" s="34" t="str">
        <f t="shared" si="15"/>
        <v/>
      </c>
      <c r="K225" s="15"/>
      <c r="L225" s="32"/>
      <c r="M225" s="32"/>
      <c r="N225" s="32"/>
      <c r="O225" s="33"/>
      <c r="P225" s="34" t="str">
        <f t="shared" si="16"/>
        <v/>
      </c>
      <c r="Q225" s="15"/>
      <c r="R225" s="32"/>
      <c r="S225" s="32"/>
      <c r="T225" s="32"/>
      <c r="U225" s="33"/>
      <c r="V225" s="34" t="str">
        <f t="shared" si="17"/>
        <v/>
      </c>
      <c r="W225" s="15"/>
      <c r="X225" s="32"/>
      <c r="Y225" s="32"/>
      <c r="Z225" s="32"/>
      <c r="AA225" s="33"/>
      <c r="AB225" s="34" t="str">
        <f t="shared" si="18"/>
        <v/>
      </c>
      <c r="AC225" s="15"/>
      <c r="AD225" s="32"/>
      <c r="AE225" s="32"/>
      <c r="AF225" s="32"/>
      <c r="AG225" s="33"/>
      <c r="AH225" s="34" t="str">
        <f t="shared" si="19"/>
        <v/>
      </c>
      <c r="AI225" s="15"/>
    </row>
    <row r="226" spans="1:35" ht="15" customHeight="1" x14ac:dyDescent="0.25">
      <c r="A226" s="10" t="str">
        <f>IFERROR(IF(A225=Onderwerpen!$C$23+19,"",A225+1),"")</f>
        <v/>
      </c>
      <c r="B226" s="10" t="str">
        <f>IF(C226&lt;=Onderwerpen!$C$4,Onderwerpen!$A$4,IF(C226&lt;=Onderwerpen!$C$5,Onderwerpen!$A$5,IF(C226&lt;=Onderwerpen!$C$6,Onderwerpen!$A$6,IF(C226&lt;=Onderwerpen!$C$7,Onderwerpen!$A$7,IF(C226&lt;=Onderwerpen!$C$8,Onderwerpen!$A$8,IF(C226&lt;=Onderwerpen!$C$9,Onderwerpen!$A$9,IF(C226&lt;=Onderwerpen!C$10,Onderwerpen!$A$10,IF(C226&lt;=Onderwerpen!C$11,Onderwerpen!$A$11,IF(C226&lt;=Onderwerpen!C$12,Onderwerpen!$A$12,IF(C226&lt;=Onderwerpen!C$13,Onderwerpen!$A$13,IF(C226&lt;=Onderwerpen!$C$14,Onderwerpen!$A$14,IF(C226&lt;=Onderwerpen!$C$15,Onderwerpen!$A$15,IF(C226&lt;=Onderwerpen!$C$16,Onderwerpen!$A$16,IF(C226&lt;=Onderwerpen!$C$17,Onderwerpen!$A$17,IF(C226&lt;=Onderwerpen!$C$18,Onderwerpen!$A$18,IF(C226&lt;=Onderwerpen!$C$19,Onderwerpen!$A$19,IF(C226&lt;=Onderwerpen!$C$20,Onderwerpen!$A$20,IF(C226&lt;=Onderwerpen!$C$21,Onderwerpen!$A$21,IF(C226&lt;=Onderwerpen!$C$22,Onderwerpen!$A$22,IF(C226&lt;=Onderwerpen!$C$23,Onderwerpen!$A$22,""))))))))))))))))))))</f>
        <v/>
      </c>
      <c r="C226" s="29" t="str">
        <f>IF(Onderwerpen!$B$4+1=A226,Onderwerpen!$A$5,IF(SUM(Onderwerpen!$B$4:$B$5)+2=A226,Onderwerpen!$A$6,IF(SUM(Onderwerpen!$B$4:$B$6)+3=A226,Onderwerpen!$A$7,IF(SUM(Onderwerpen!$B$4:$B$7)+4=A226,Onderwerpen!$A$8,IF(SUM(Onderwerpen!$B$4:$B$8)+5=A226,Onderwerpen!$A$9,IF(SUM(Onderwerpen!$B$4:$B$9)+6=A226,Onderwerpen!$A$10,IF(SUM(Onderwerpen!$B$4:$B$10)+7=A226,Onderwerpen!$A$11,IF(SUM(Onderwerpen!$B$4:$B$11)+8=A226,Onderwerpen!$A$12,IF(SUM(Onderwerpen!$B$4:$B$12)+9=A226,Onderwerpen!$A$13,IF(SUM(Onderwerpen!$B$4:$B$13)+10=A226,Onderwerpen!$A$14,IF(SUM(Onderwerpen!$B$4:$B$14)+11=A226,Onderwerpen!$A$15,IF(SUM(Onderwerpen!$B$4:$B$15)+12=A226,Onderwerpen!$A$16,IF(SUM(Onderwerpen!$B$4:$B$16)+13=A226,Onderwerpen!$A$17,IF(SUM(Onderwerpen!$B$4:$B$17)+14=A226,Onderwerpen!$A$18,IF(SUM(Onderwerpen!$B$4:$B$18)+15=A226,Onderwerpen!$A$19,IF(SUM(Onderwerpen!$B$4:$B$19)+16=A226,Onderwerpen!$A$20,IF(SUM(Onderwerpen!$B$4:$B$20)+17=A226,Onderwerpen!$A$21,IF(SUM(Onderwerpen!$B$4:$B$21)+18=A226,Onderwerpen!$A$22,IF(SUM(Onderwerpen!$B$4:$B$22)+19=A226,Onderwerpen!$A$23,IFERROR((IF(A226&lt;Onderwerpen!$D$4,A226,IF(AND(A226&gt;Onderwerpen!$D$4,A226&lt;Onderwerpen!$D$5),A226-1,IF(AND(A226&gt;Onderwerpen!$D$5,A226&lt;Onderwerpen!$D$6),A226-2,IF(AND(A226&gt;Onderwerpen!$D$6,A226&lt;Onderwerpen!$D$7),A226-3,IF(AND(A226&gt;Onderwerpen!$D$7,A226&lt;Onderwerpen!$D$8),A226-4,IF(AND(A226&gt;Onderwerpen!$D$8,A226&lt;Onderwerpen!$D$9),A226-5,IF(AND(A226&gt;Onderwerpen!$D$9,A226&lt;Onderwerpen!$D$10),A226-6,IF(AND(A226&gt;Onderwerpen!$D$10,A226&lt;Onderwerpen!$D$11),A226-7,IF(AND(A226&gt;Onderwerpen!$D$11,A226&lt;Onderwerpen!$D$12),A226-8,IF(AND(A226&gt;Onderwerpen!$D$12,A226&lt;Onderwerpen!$D$13),A226-9,IF(AND(A226&gt;Onderwerpen!$D$13,A226&lt;Onderwerpen!$D$14),A226-10,IF(AND(A226&gt;Onderwerpen!$D$14,A226&lt;Onderwerpen!$D$15),A226-11,IF(AND(A226&gt;Onderwerpen!$D$15,A226&lt;Onderwerpen!$D$16),A226-12,IF(AND(A226&gt;Onderwerpen!$D$16,A226&lt;Onderwerpen!$D$17),A226-13,IF(AND(A226&gt;Onderwerpen!$D$17,A226&lt;Onderwerpen!$D$18),A226-14,IF(AND(A226&gt;Onderwerpen!$D$18,A226&lt;Onderwerpen!$D$19),A226-15,IF(AND(A226&gt;Onderwerpen!$D$19,A226&lt;Onderwerpen!$D$20),A226-16,IF(AND(A226&gt;Onderwerpen!$D$20,A226&lt;Onderwerpen!$D$21),A226-17,IF(AND(A226&gt;Onderwerpen!$D$21,A226&lt;Onderwerpen!$D$22),A226-18,IF(A226&gt;Onderwerpen!$D$22,A226-19,"X"))))))))))))))))))))),""))))))))))))))))))))</f>
        <v/>
      </c>
      <c r="D226" s="30" t="str">
        <f>IF(B226="",""&amp;C226,LEFT(B226,FIND(" ",B226)-1)&amp;"."&amp;COUNTIF($B$8:B226,B226))</f>
        <v/>
      </c>
      <c r="E226" s="31"/>
      <c r="F226" s="32"/>
      <c r="G226" s="32"/>
      <c r="H226" s="32"/>
      <c r="I226" s="33"/>
      <c r="J226" s="34" t="str">
        <f t="shared" si="15"/>
        <v/>
      </c>
      <c r="K226" s="15"/>
      <c r="L226" s="32"/>
      <c r="M226" s="32"/>
      <c r="N226" s="32"/>
      <c r="O226" s="33"/>
      <c r="P226" s="34" t="str">
        <f t="shared" si="16"/>
        <v/>
      </c>
      <c r="Q226" s="15"/>
      <c r="R226" s="32"/>
      <c r="S226" s="32"/>
      <c r="T226" s="32"/>
      <c r="U226" s="33"/>
      <c r="V226" s="34" t="str">
        <f t="shared" si="17"/>
        <v/>
      </c>
      <c r="W226" s="15"/>
      <c r="X226" s="32"/>
      <c r="Y226" s="32"/>
      <c r="Z226" s="32"/>
      <c r="AA226" s="33"/>
      <c r="AB226" s="34" t="str">
        <f t="shared" si="18"/>
        <v/>
      </c>
      <c r="AC226" s="15"/>
      <c r="AD226" s="32"/>
      <c r="AE226" s="32"/>
      <c r="AF226" s="32"/>
      <c r="AG226" s="33"/>
      <c r="AH226" s="34" t="str">
        <f t="shared" si="19"/>
        <v/>
      </c>
      <c r="AI226" s="15"/>
    </row>
    <row r="227" spans="1:35" ht="15" customHeight="1" x14ac:dyDescent="0.25">
      <c r="A227" s="10" t="str">
        <f>IFERROR(IF(A226=Onderwerpen!$C$23+19,"",A226+1),"")</f>
        <v/>
      </c>
      <c r="B227" s="10" t="str">
        <f>IF(C227&lt;=Onderwerpen!$C$4,Onderwerpen!$A$4,IF(C227&lt;=Onderwerpen!$C$5,Onderwerpen!$A$5,IF(C227&lt;=Onderwerpen!$C$6,Onderwerpen!$A$6,IF(C227&lt;=Onderwerpen!$C$7,Onderwerpen!$A$7,IF(C227&lt;=Onderwerpen!$C$8,Onderwerpen!$A$8,IF(C227&lt;=Onderwerpen!$C$9,Onderwerpen!$A$9,IF(C227&lt;=Onderwerpen!C$10,Onderwerpen!$A$10,IF(C227&lt;=Onderwerpen!C$11,Onderwerpen!$A$11,IF(C227&lt;=Onderwerpen!C$12,Onderwerpen!$A$12,IF(C227&lt;=Onderwerpen!C$13,Onderwerpen!$A$13,IF(C227&lt;=Onderwerpen!$C$14,Onderwerpen!$A$14,IF(C227&lt;=Onderwerpen!$C$15,Onderwerpen!$A$15,IF(C227&lt;=Onderwerpen!$C$16,Onderwerpen!$A$16,IF(C227&lt;=Onderwerpen!$C$17,Onderwerpen!$A$17,IF(C227&lt;=Onderwerpen!$C$18,Onderwerpen!$A$18,IF(C227&lt;=Onderwerpen!$C$19,Onderwerpen!$A$19,IF(C227&lt;=Onderwerpen!$C$20,Onderwerpen!$A$20,IF(C227&lt;=Onderwerpen!$C$21,Onderwerpen!$A$21,IF(C227&lt;=Onderwerpen!$C$22,Onderwerpen!$A$22,IF(C227&lt;=Onderwerpen!$C$23,Onderwerpen!$A$22,""))))))))))))))))))))</f>
        <v/>
      </c>
      <c r="C227" s="29" t="str">
        <f>IF(Onderwerpen!$B$4+1=A227,Onderwerpen!$A$5,IF(SUM(Onderwerpen!$B$4:$B$5)+2=A227,Onderwerpen!$A$6,IF(SUM(Onderwerpen!$B$4:$B$6)+3=A227,Onderwerpen!$A$7,IF(SUM(Onderwerpen!$B$4:$B$7)+4=A227,Onderwerpen!$A$8,IF(SUM(Onderwerpen!$B$4:$B$8)+5=A227,Onderwerpen!$A$9,IF(SUM(Onderwerpen!$B$4:$B$9)+6=A227,Onderwerpen!$A$10,IF(SUM(Onderwerpen!$B$4:$B$10)+7=A227,Onderwerpen!$A$11,IF(SUM(Onderwerpen!$B$4:$B$11)+8=A227,Onderwerpen!$A$12,IF(SUM(Onderwerpen!$B$4:$B$12)+9=A227,Onderwerpen!$A$13,IF(SUM(Onderwerpen!$B$4:$B$13)+10=A227,Onderwerpen!$A$14,IF(SUM(Onderwerpen!$B$4:$B$14)+11=A227,Onderwerpen!$A$15,IF(SUM(Onderwerpen!$B$4:$B$15)+12=A227,Onderwerpen!$A$16,IF(SUM(Onderwerpen!$B$4:$B$16)+13=A227,Onderwerpen!$A$17,IF(SUM(Onderwerpen!$B$4:$B$17)+14=A227,Onderwerpen!$A$18,IF(SUM(Onderwerpen!$B$4:$B$18)+15=A227,Onderwerpen!$A$19,IF(SUM(Onderwerpen!$B$4:$B$19)+16=A227,Onderwerpen!$A$20,IF(SUM(Onderwerpen!$B$4:$B$20)+17=A227,Onderwerpen!$A$21,IF(SUM(Onderwerpen!$B$4:$B$21)+18=A227,Onderwerpen!$A$22,IF(SUM(Onderwerpen!$B$4:$B$22)+19=A227,Onderwerpen!$A$23,IFERROR((IF(A227&lt;Onderwerpen!$D$4,A227,IF(AND(A227&gt;Onderwerpen!$D$4,A227&lt;Onderwerpen!$D$5),A227-1,IF(AND(A227&gt;Onderwerpen!$D$5,A227&lt;Onderwerpen!$D$6),A227-2,IF(AND(A227&gt;Onderwerpen!$D$6,A227&lt;Onderwerpen!$D$7),A227-3,IF(AND(A227&gt;Onderwerpen!$D$7,A227&lt;Onderwerpen!$D$8),A227-4,IF(AND(A227&gt;Onderwerpen!$D$8,A227&lt;Onderwerpen!$D$9),A227-5,IF(AND(A227&gt;Onderwerpen!$D$9,A227&lt;Onderwerpen!$D$10),A227-6,IF(AND(A227&gt;Onderwerpen!$D$10,A227&lt;Onderwerpen!$D$11),A227-7,IF(AND(A227&gt;Onderwerpen!$D$11,A227&lt;Onderwerpen!$D$12),A227-8,IF(AND(A227&gt;Onderwerpen!$D$12,A227&lt;Onderwerpen!$D$13),A227-9,IF(AND(A227&gt;Onderwerpen!$D$13,A227&lt;Onderwerpen!$D$14),A227-10,IF(AND(A227&gt;Onderwerpen!$D$14,A227&lt;Onderwerpen!$D$15),A227-11,IF(AND(A227&gt;Onderwerpen!$D$15,A227&lt;Onderwerpen!$D$16),A227-12,IF(AND(A227&gt;Onderwerpen!$D$16,A227&lt;Onderwerpen!$D$17),A227-13,IF(AND(A227&gt;Onderwerpen!$D$17,A227&lt;Onderwerpen!$D$18),A227-14,IF(AND(A227&gt;Onderwerpen!$D$18,A227&lt;Onderwerpen!$D$19),A227-15,IF(AND(A227&gt;Onderwerpen!$D$19,A227&lt;Onderwerpen!$D$20),A227-16,IF(AND(A227&gt;Onderwerpen!$D$20,A227&lt;Onderwerpen!$D$21),A227-17,IF(AND(A227&gt;Onderwerpen!$D$21,A227&lt;Onderwerpen!$D$22),A227-18,IF(A227&gt;Onderwerpen!$D$22,A227-19,"X"))))))))))))))))))))),""))))))))))))))))))))</f>
        <v/>
      </c>
      <c r="D227" s="30" t="str">
        <f>IF(B227="",""&amp;C227,LEFT(B227,FIND(" ",B227)-1)&amp;"."&amp;COUNTIF($B$8:B227,B227))</f>
        <v/>
      </c>
      <c r="E227" s="31"/>
      <c r="F227" s="32"/>
      <c r="G227" s="32"/>
      <c r="H227" s="32"/>
      <c r="I227" s="33"/>
      <c r="J227" s="34" t="str">
        <f t="shared" si="15"/>
        <v/>
      </c>
      <c r="K227" s="15"/>
      <c r="L227" s="32"/>
      <c r="M227" s="32"/>
      <c r="N227" s="32"/>
      <c r="O227" s="33"/>
      <c r="P227" s="34" t="str">
        <f t="shared" si="16"/>
        <v/>
      </c>
      <c r="Q227" s="15"/>
      <c r="R227" s="32"/>
      <c r="S227" s="32"/>
      <c r="T227" s="32"/>
      <c r="U227" s="33"/>
      <c r="V227" s="34" t="str">
        <f t="shared" si="17"/>
        <v/>
      </c>
      <c r="W227" s="15"/>
      <c r="X227" s="32"/>
      <c r="Y227" s="32"/>
      <c r="Z227" s="32"/>
      <c r="AA227" s="33"/>
      <c r="AB227" s="34" t="str">
        <f t="shared" si="18"/>
        <v/>
      </c>
      <c r="AC227" s="15"/>
      <c r="AD227" s="32"/>
      <c r="AE227" s="32"/>
      <c r="AF227" s="32"/>
      <c r="AG227" s="33"/>
      <c r="AH227" s="34" t="str">
        <f t="shared" si="19"/>
        <v/>
      </c>
      <c r="AI227" s="15"/>
    </row>
    <row r="228" spans="1:35" ht="15" customHeight="1" x14ac:dyDescent="0.25">
      <c r="A228" s="10" t="str">
        <f>IFERROR(IF(A227=Onderwerpen!$C$23+19,"",A227+1),"")</f>
        <v/>
      </c>
      <c r="B228" s="10" t="str">
        <f>IF(C228&lt;=Onderwerpen!$C$4,Onderwerpen!$A$4,IF(C228&lt;=Onderwerpen!$C$5,Onderwerpen!$A$5,IF(C228&lt;=Onderwerpen!$C$6,Onderwerpen!$A$6,IF(C228&lt;=Onderwerpen!$C$7,Onderwerpen!$A$7,IF(C228&lt;=Onderwerpen!$C$8,Onderwerpen!$A$8,IF(C228&lt;=Onderwerpen!$C$9,Onderwerpen!$A$9,IF(C228&lt;=Onderwerpen!C$10,Onderwerpen!$A$10,IF(C228&lt;=Onderwerpen!C$11,Onderwerpen!$A$11,IF(C228&lt;=Onderwerpen!C$12,Onderwerpen!$A$12,IF(C228&lt;=Onderwerpen!C$13,Onderwerpen!$A$13,IF(C228&lt;=Onderwerpen!$C$14,Onderwerpen!$A$14,IF(C228&lt;=Onderwerpen!$C$15,Onderwerpen!$A$15,IF(C228&lt;=Onderwerpen!$C$16,Onderwerpen!$A$16,IF(C228&lt;=Onderwerpen!$C$17,Onderwerpen!$A$17,IF(C228&lt;=Onderwerpen!$C$18,Onderwerpen!$A$18,IF(C228&lt;=Onderwerpen!$C$19,Onderwerpen!$A$19,IF(C228&lt;=Onderwerpen!$C$20,Onderwerpen!$A$20,IF(C228&lt;=Onderwerpen!$C$21,Onderwerpen!$A$21,IF(C228&lt;=Onderwerpen!$C$22,Onderwerpen!$A$22,IF(C228&lt;=Onderwerpen!$C$23,Onderwerpen!$A$22,""))))))))))))))))))))</f>
        <v/>
      </c>
      <c r="C228" s="29" t="str">
        <f>IF(Onderwerpen!$B$4+1=A228,Onderwerpen!$A$5,IF(SUM(Onderwerpen!$B$4:$B$5)+2=A228,Onderwerpen!$A$6,IF(SUM(Onderwerpen!$B$4:$B$6)+3=A228,Onderwerpen!$A$7,IF(SUM(Onderwerpen!$B$4:$B$7)+4=A228,Onderwerpen!$A$8,IF(SUM(Onderwerpen!$B$4:$B$8)+5=A228,Onderwerpen!$A$9,IF(SUM(Onderwerpen!$B$4:$B$9)+6=A228,Onderwerpen!$A$10,IF(SUM(Onderwerpen!$B$4:$B$10)+7=A228,Onderwerpen!$A$11,IF(SUM(Onderwerpen!$B$4:$B$11)+8=A228,Onderwerpen!$A$12,IF(SUM(Onderwerpen!$B$4:$B$12)+9=A228,Onderwerpen!$A$13,IF(SUM(Onderwerpen!$B$4:$B$13)+10=A228,Onderwerpen!$A$14,IF(SUM(Onderwerpen!$B$4:$B$14)+11=A228,Onderwerpen!$A$15,IF(SUM(Onderwerpen!$B$4:$B$15)+12=A228,Onderwerpen!$A$16,IF(SUM(Onderwerpen!$B$4:$B$16)+13=A228,Onderwerpen!$A$17,IF(SUM(Onderwerpen!$B$4:$B$17)+14=A228,Onderwerpen!$A$18,IF(SUM(Onderwerpen!$B$4:$B$18)+15=A228,Onderwerpen!$A$19,IF(SUM(Onderwerpen!$B$4:$B$19)+16=A228,Onderwerpen!$A$20,IF(SUM(Onderwerpen!$B$4:$B$20)+17=A228,Onderwerpen!$A$21,IF(SUM(Onderwerpen!$B$4:$B$21)+18=A228,Onderwerpen!$A$22,IF(SUM(Onderwerpen!$B$4:$B$22)+19=A228,Onderwerpen!$A$23,IFERROR((IF(A228&lt;Onderwerpen!$D$4,A228,IF(AND(A228&gt;Onderwerpen!$D$4,A228&lt;Onderwerpen!$D$5),A228-1,IF(AND(A228&gt;Onderwerpen!$D$5,A228&lt;Onderwerpen!$D$6),A228-2,IF(AND(A228&gt;Onderwerpen!$D$6,A228&lt;Onderwerpen!$D$7),A228-3,IF(AND(A228&gt;Onderwerpen!$D$7,A228&lt;Onderwerpen!$D$8),A228-4,IF(AND(A228&gt;Onderwerpen!$D$8,A228&lt;Onderwerpen!$D$9),A228-5,IF(AND(A228&gt;Onderwerpen!$D$9,A228&lt;Onderwerpen!$D$10),A228-6,IF(AND(A228&gt;Onderwerpen!$D$10,A228&lt;Onderwerpen!$D$11),A228-7,IF(AND(A228&gt;Onderwerpen!$D$11,A228&lt;Onderwerpen!$D$12),A228-8,IF(AND(A228&gt;Onderwerpen!$D$12,A228&lt;Onderwerpen!$D$13),A228-9,IF(AND(A228&gt;Onderwerpen!$D$13,A228&lt;Onderwerpen!$D$14),A228-10,IF(AND(A228&gt;Onderwerpen!$D$14,A228&lt;Onderwerpen!$D$15),A228-11,IF(AND(A228&gt;Onderwerpen!$D$15,A228&lt;Onderwerpen!$D$16),A228-12,IF(AND(A228&gt;Onderwerpen!$D$16,A228&lt;Onderwerpen!$D$17),A228-13,IF(AND(A228&gt;Onderwerpen!$D$17,A228&lt;Onderwerpen!$D$18),A228-14,IF(AND(A228&gt;Onderwerpen!$D$18,A228&lt;Onderwerpen!$D$19),A228-15,IF(AND(A228&gt;Onderwerpen!$D$19,A228&lt;Onderwerpen!$D$20),A228-16,IF(AND(A228&gt;Onderwerpen!$D$20,A228&lt;Onderwerpen!$D$21),A228-17,IF(AND(A228&gt;Onderwerpen!$D$21,A228&lt;Onderwerpen!$D$22),A228-18,IF(A228&gt;Onderwerpen!$D$22,A228-19,"X"))))))))))))))))))))),""))))))))))))))))))))</f>
        <v/>
      </c>
      <c r="D228" s="30" t="str">
        <f>IF(B228="",""&amp;C228,LEFT(B228,FIND(" ",B228)-1)&amp;"."&amp;COUNTIF($B$8:B228,B228))</f>
        <v/>
      </c>
      <c r="E228" s="31"/>
      <c r="F228" s="32"/>
      <c r="G228" s="32"/>
      <c r="H228" s="32"/>
      <c r="I228" s="33"/>
      <c r="J228" s="34" t="str">
        <f t="shared" si="15"/>
        <v/>
      </c>
      <c r="K228" s="15"/>
      <c r="L228" s="32"/>
      <c r="M228" s="32"/>
      <c r="N228" s="32"/>
      <c r="O228" s="33"/>
      <c r="P228" s="34" t="str">
        <f t="shared" si="16"/>
        <v/>
      </c>
      <c r="Q228" s="15"/>
      <c r="R228" s="32"/>
      <c r="S228" s="32"/>
      <c r="T228" s="32"/>
      <c r="U228" s="33"/>
      <c r="V228" s="34" t="str">
        <f t="shared" si="17"/>
        <v/>
      </c>
      <c r="W228" s="15"/>
      <c r="X228" s="32"/>
      <c r="Y228" s="32"/>
      <c r="Z228" s="32"/>
      <c r="AA228" s="33"/>
      <c r="AB228" s="34" t="str">
        <f t="shared" si="18"/>
        <v/>
      </c>
      <c r="AC228" s="15"/>
      <c r="AD228" s="32"/>
      <c r="AE228" s="32"/>
      <c r="AF228" s="32"/>
      <c r="AG228" s="33"/>
      <c r="AH228" s="34" t="str">
        <f t="shared" si="19"/>
        <v/>
      </c>
      <c r="AI228" s="15"/>
    </row>
    <row r="229" spans="1:35" ht="15" customHeight="1" x14ac:dyDescent="0.25">
      <c r="A229" s="10" t="str">
        <f>IFERROR(IF(A228=Onderwerpen!$C$23+19,"",A228+1),"")</f>
        <v/>
      </c>
      <c r="B229" s="10" t="str">
        <f>IF(C229&lt;=Onderwerpen!$C$4,Onderwerpen!$A$4,IF(C229&lt;=Onderwerpen!$C$5,Onderwerpen!$A$5,IF(C229&lt;=Onderwerpen!$C$6,Onderwerpen!$A$6,IF(C229&lt;=Onderwerpen!$C$7,Onderwerpen!$A$7,IF(C229&lt;=Onderwerpen!$C$8,Onderwerpen!$A$8,IF(C229&lt;=Onderwerpen!$C$9,Onderwerpen!$A$9,IF(C229&lt;=Onderwerpen!C$10,Onderwerpen!$A$10,IF(C229&lt;=Onderwerpen!C$11,Onderwerpen!$A$11,IF(C229&lt;=Onderwerpen!C$12,Onderwerpen!$A$12,IF(C229&lt;=Onderwerpen!C$13,Onderwerpen!$A$13,IF(C229&lt;=Onderwerpen!$C$14,Onderwerpen!$A$14,IF(C229&lt;=Onderwerpen!$C$15,Onderwerpen!$A$15,IF(C229&lt;=Onderwerpen!$C$16,Onderwerpen!$A$16,IF(C229&lt;=Onderwerpen!$C$17,Onderwerpen!$A$17,IF(C229&lt;=Onderwerpen!$C$18,Onderwerpen!$A$18,IF(C229&lt;=Onderwerpen!$C$19,Onderwerpen!$A$19,IF(C229&lt;=Onderwerpen!$C$20,Onderwerpen!$A$20,IF(C229&lt;=Onderwerpen!$C$21,Onderwerpen!$A$21,IF(C229&lt;=Onderwerpen!$C$22,Onderwerpen!$A$22,IF(C229&lt;=Onderwerpen!$C$23,Onderwerpen!$A$22,""))))))))))))))))))))</f>
        <v/>
      </c>
      <c r="C229" s="29" t="str">
        <f>IF(Onderwerpen!$B$4+1=A229,Onderwerpen!$A$5,IF(SUM(Onderwerpen!$B$4:$B$5)+2=A229,Onderwerpen!$A$6,IF(SUM(Onderwerpen!$B$4:$B$6)+3=A229,Onderwerpen!$A$7,IF(SUM(Onderwerpen!$B$4:$B$7)+4=A229,Onderwerpen!$A$8,IF(SUM(Onderwerpen!$B$4:$B$8)+5=A229,Onderwerpen!$A$9,IF(SUM(Onderwerpen!$B$4:$B$9)+6=A229,Onderwerpen!$A$10,IF(SUM(Onderwerpen!$B$4:$B$10)+7=A229,Onderwerpen!$A$11,IF(SUM(Onderwerpen!$B$4:$B$11)+8=A229,Onderwerpen!$A$12,IF(SUM(Onderwerpen!$B$4:$B$12)+9=A229,Onderwerpen!$A$13,IF(SUM(Onderwerpen!$B$4:$B$13)+10=A229,Onderwerpen!$A$14,IF(SUM(Onderwerpen!$B$4:$B$14)+11=A229,Onderwerpen!$A$15,IF(SUM(Onderwerpen!$B$4:$B$15)+12=A229,Onderwerpen!$A$16,IF(SUM(Onderwerpen!$B$4:$B$16)+13=A229,Onderwerpen!$A$17,IF(SUM(Onderwerpen!$B$4:$B$17)+14=A229,Onderwerpen!$A$18,IF(SUM(Onderwerpen!$B$4:$B$18)+15=A229,Onderwerpen!$A$19,IF(SUM(Onderwerpen!$B$4:$B$19)+16=A229,Onderwerpen!$A$20,IF(SUM(Onderwerpen!$B$4:$B$20)+17=A229,Onderwerpen!$A$21,IF(SUM(Onderwerpen!$B$4:$B$21)+18=A229,Onderwerpen!$A$22,IF(SUM(Onderwerpen!$B$4:$B$22)+19=A229,Onderwerpen!$A$23,IFERROR((IF(A229&lt;Onderwerpen!$D$4,A229,IF(AND(A229&gt;Onderwerpen!$D$4,A229&lt;Onderwerpen!$D$5),A229-1,IF(AND(A229&gt;Onderwerpen!$D$5,A229&lt;Onderwerpen!$D$6),A229-2,IF(AND(A229&gt;Onderwerpen!$D$6,A229&lt;Onderwerpen!$D$7),A229-3,IF(AND(A229&gt;Onderwerpen!$D$7,A229&lt;Onderwerpen!$D$8),A229-4,IF(AND(A229&gt;Onderwerpen!$D$8,A229&lt;Onderwerpen!$D$9),A229-5,IF(AND(A229&gt;Onderwerpen!$D$9,A229&lt;Onderwerpen!$D$10),A229-6,IF(AND(A229&gt;Onderwerpen!$D$10,A229&lt;Onderwerpen!$D$11),A229-7,IF(AND(A229&gt;Onderwerpen!$D$11,A229&lt;Onderwerpen!$D$12),A229-8,IF(AND(A229&gt;Onderwerpen!$D$12,A229&lt;Onderwerpen!$D$13),A229-9,IF(AND(A229&gt;Onderwerpen!$D$13,A229&lt;Onderwerpen!$D$14),A229-10,IF(AND(A229&gt;Onderwerpen!$D$14,A229&lt;Onderwerpen!$D$15),A229-11,IF(AND(A229&gt;Onderwerpen!$D$15,A229&lt;Onderwerpen!$D$16),A229-12,IF(AND(A229&gt;Onderwerpen!$D$16,A229&lt;Onderwerpen!$D$17),A229-13,IF(AND(A229&gt;Onderwerpen!$D$17,A229&lt;Onderwerpen!$D$18),A229-14,IF(AND(A229&gt;Onderwerpen!$D$18,A229&lt;Onderwerpen!$D$19),A229-15,IF(AND(A229&gt;Onderwerpen!$D$19,A229&lt;Onderwerpen!$D$20),A229-16,IF(AND(A229&gt;Onderwerpen!$D$20,A229&lt;Onderwerpen!$D$21),A229-17,IF(AND(A229&gt;Onderwerpen!$D$21,A229&lt;Onderwerpen!$D$22),A229-18,IF(A229&gt;Onderwerpen!$D$22,A229-19,"X"))))))))))))))))))))),""))))))))))))))))))))</f>
        <v/>
      </c>
      <c r="D229" s="30" t="str">
        <f>IF(B229="",""&amp;C229,LEFT(B229,FIND(" ",B229)-1)&amp;"."&amp;COUNTIF($B$8:B229,B229))</f>
        <v/>
      </c>
      <c r="E229" s="31"/>
      <c r="F229" s="32"/>
      <c r="G229" s="32"/>
      <c r="H229" s="32"/>
      <c r="I229" s="33"/>
      <c r="J229" s="34" t="str">
        <f t="shared" si="15"/>
        <v/>
      </c>
      <c r="K229" s="15"/>
      <c r="L229" s="32"/>
      <c r="M229" s="32"/>
      <c r="N229" s="32"/>
      <c r="O229" s="33"/>
      <c r="P229" s="34" t="str">
        <f t="shared" si="16"/>
        <v/>
      </c>
      <c r="Q229" s="15"/>
      <c r="R229" s="32"/>
      <c r="S229" s="32"/>
      <c r="T229" s="32"/>
      <c r="U229" s="33"/>
      <c r="V229" s="34" t="str">
        <f t="shared" si="17"/>
        <v/>
      </c>
      <c r="W229" s="15"/>
      <c r="X229" s="32"/>
      <c r="Y229" s="32"/>
      <c r="Z229" s="32"/>
      <c r="AA229" s="33"/>
      <c r="AB229" s="34" t="str">
        <f t="shared" si="18"/>
        <v/>
      </c>
      <c r="AC229" s="15"/>
      <c r="AD229" s="32"/>
      <c r="AE229" s="32"/>
      <c r="AF229" s="32"/>
      <c r="AG229" s="33"/>
      <c r="AH229" s="34" t="str">
        <f t="shared" si="19"/>
        <v/>
      </c>
      <c r="AI229" s="15"/>
    </row>
    <row r="230" spans="1:35" ht="15" customHeight="1" x14ac:dyDescent="0.25">
      <c r="A230" s="10" t="str">
        <f>IFERROR(IF(A229=Onderwerpen!$C$23+19,"",A229+1),"")</f>
        <v/>
      </c>
      <c r="B230" s="10" t="str">
        <f>IF(C230&lt;=Onderwerpen!$C$4,Onderwerpen!$A$4,IF(C230&lt;=Onderwerpen!$C$5,Onderwerpen!$A$5,IF(C230&lt;=Onderwerpen!$C$6,Onderwerpen!$A$6,IF(C230&lt;=Onderwerpen!$C$7,Onderwerpen!$A$7,IF(C230&lt;=Onderwerpen!$C$8,Onderwerpen!$A$8,IF(C230&lt;=Onderwerpen!$C$9,Onderwerpen!$A$9,IF(C230&lt;=Onderwerpen!C$10,Onderwerpen!$A$10,IF(C230&lt;=Onderwerpen!C$11,Onderwerpen!$A$11,IF(C230&lt;=Onderwerpen!C$12,Onderwerpen!$A$12,IF(C230&lt;=Onderwerpen!C$13,Onderwerpen!$A$13,IF(C230&lt;=Onderwerpen!$C$14,Onderwerpen!$A$14,IF(C230&lt;=Onderwerpen!$C$15,Onderwerpen!$A$15,IF(C230&lt;=Onderwerpen!$C$16,Onderwerpen!$A$16,IF(C230&lt;=Onderwerpen!$C$17,Onderwerpen!$A$17,IF(C230&lt;=Onderwerpen!$C$18,Onderwerpen!$A$18,IF(C230&lt;=Onderwerpen!$C$19,Onderwerpen!$A$19,IF(C230&lt;=Onderwerpen!$C$20,Onderwerpen!$A$20,IF(C230&lt;=Onderwerpen!$C$21,Onderwerpen!$A$21,IF(C230&lt;=Onderwerpen!$C$22,Onderwerpen!$A$22,IF(C230&lt;=Onderwerpen!$C$23,Onderwerpen!$A$22,""))))))))))))))))))))</f>
        <v/>
      </c>
      <c r="C230" s="29" t="str">
        <f>IF(Onderwerpen!$B$4+1=A230,Onderwerpen!$A$5,IF(SUM(Onderwerpen!$B$4:$B$5)+2=A230,Onderwerpen!$A$6,IF(SUM(Onderwerpen!$B$4:$B$6)+3=A230,Onderwerpen!$A$7,IF(SUM(Onderwerpen!$B$4:$B$7)+4=A230,Onderwerpen!$A$8,IF(SUM(Onderwerpen!$B$4:$B$8)+5=A230,Onderwerpen!$A$9,IF(SUM(Onderwerpen!$B$4:$B$9)+6=A230,Onderwerpen!$A$10,IF(SUM(Onderwerpen!$B$4:$B$10)+7=A230,Onderwerpen!$A$11,IF(SUM(Onderwerpen!$B$4:$B$11)+8=A230,Onderwerpen!$A$12,IF(SUM(Onderwerpen!$B$4:$B$12)+9=A230,Onderwerpen!$A$13,IF(SUM(Onderwerpen!$B$4:$B$13)+10=A230,Onderwerpen!$A$14,IF(SUM(Onderwerpen!$B$4:$B$14)+11=A230,Onderwerpen!$A$15,IF(SUM(Onderwerpen!$B$4:$B$15)+12=A230,Onderwerpen!$A$16,IF(SUM(Onderwerpen!$B$4:$B$16)+13=A230,Onderwerpen!$A$17,IF(SUM(Onderwerpen!$B$4:$B$17)+14=A230,Onderwerpen!$A$18,IF(SUM(Onderwerpen!$B$4:$B$18)+15=A230,Onderwerpen!$A$19,IF(SUM(Onderwerpen!$B$4:$B$19)+16=A230,Onderwerpen!$A$20,IF(SUM(Onderwerpen!$B$4:$B$20)+17=A230,Onderwerpen!$A$21,IF(SUM(Onderwerpen!$B$4:$B$21)+18=A230,Onderwerpen!$A$22,IF(SUM(Onderwerpen!$B$4:$B$22)+19=A230,Onderwerpen!$A$23,IFERROR((IF(A230&lt;Onderwerpen!$D$4,A230,IF(AND(A230&gt;Onderwerpen!$D$4,A230&lt;Onderwerpen!$D$5),A230-1,IF(AND(A230&gt;Onderwerpen!$D$5,A230&lt;Onderwerpen!$D$6),A230-2,IF(AND(A230&gt;Onderwerpen!$D$6,A230&lt;Onderwerpen!$D$7),A230-3,IF(AND(A230&gt;Onderwerpen!$D$7,A230&lt;Onderwerpen!$D$8),A230-4,IF(AND(A230&gt;Onderwerpen!$D$8,A230&lt;Onderwerpen!$D$9),A230-5,IF(AND(A230&gt;Onderwerpen!$D$9,A230&lt;Onderwerpen!$D$10),A230-6,IF(AND(A230&gt;Onderwerpen!$D$10,A230&lt;Onderwerpen!$D$11),A230-7,IF(AND(A230&gt;Onderwerpen!$D$11,A230&lt;Onderwerpen!$D$12),A230-8,IF(AND(A230&gt;Onderwerpen!$D$12,A230&lt;Onderwerpen!$D$13),A230-9,IF(AND(A230&gt;Onderwerpen!$D$13,A230&lt;Onderwerpen!$D$14),A230-10,IF(AND(A230&gt;Onderwerpen!$D$14,A230&lt;Onderwerpen!$D$15),A230-11,IF(AND(A230&gt;Onderwerpen!$D$15,A230&lt;Onderwerpen!$D$16),A230-12,IF(AND(A230&gt;Onderwerpen!$D$16,A230&lt;Onderwerpen!$D$17),A230-13,IF(AND(A230&gt;Onderwerpen!$D$17,A230&lt;Onderwerpen!$D$18),A230-14,IF(AND(A230&gt;Onderwerpen!$D$18,A230&lt;Onderwerpen!$D$19),A230-15,IF(AND(A230&gt;Onderwerpen!$D$19,A230&lt;Onderwerpen!$D$20),A230-16,IF(AND(A230&gt;Onderwerpen!$D$20,A230&lt;Onderwerpen!$D$21),A230-17,IF(AND(A230&gt;Onderwerpen!$D$21,A230&lt;Onderwerpen!$D$22),A230-18,IF(A230&gt;Onderwerpen!$D$22,A230-19,"X"))))))))))))))))))))),""))))))))))))))))))))</f>
        <v/>
      </c>
      <c r="D230" s="30" t="str">
        <f>IF(B230="",""&amp;C230,LEFT(B230,FIND(" ",B230)-1)&amp;"."&amp;COUNTIF($B$8:B230,B230))</f>
        <v/>
      </c>
      <c r="E230" s="31"/>
      <c r="F230" s="32"/>
      <c r="G230" s="32"/>
      <c r="H230" s="32"/>
      <c r="I230" s="33"/>
      <c r="J230" s="34" t="str">
        <f t="shared" si="15"/>
        <v/>
      </c>
      <c r="K230" s="15"/>
      <c r="L230" s="32"/>
      <c r="M230" s="32"/>
      <c r="N230" s="32"/>
      <c r="O230" s="33"/>
      <c r="P230" s="34" t="str">
        <f t="shared" si="16"/>
        <v/>
      </c>
      <c r="Q230" s="15"/>
      <c r="R230" s="32"/>
      <c r="S230" s="32"/>
      <c r="T230" s="32"/>
      <c r="U230" s="33"/>
      <c r="V230" s="34" t="str">
        <f t="shared" si="17"/>
        <v/>
      </c>
      <c r="W230" s="15"/>
      <c r="X230" s="32"/>
      <c r="Y230" s="32"/>
      <c r="Z230" s="32"/>
      <c r="AA230" s="33"/>
      <c r="AB230" s="34" t="str">
        <f t="shared" si="18"/>
        <v/>
      </c>
      <c r="AC230" s="15"/>
      <c r="AD230" s="32"/>
      <c r="AE230" s="32"/>
      <c r="AF230" s="32"/>
      <c r="AG230" s="33"/>
      <c r="AH230" s="34" t="str">
        <f t="shared" si="19"/>
        <v/>
      </c>
      <c r="AI230" s="15"/>
    </row>
    <row r="231" spans="1:35" ht="15" customHeight="1" x14ac:dyDescent="0.25">
      <c r="A231" s="10" t="str">
        <f>IFERROR(IF(A230=Onderwerpen!$C$23+19,"",A230+1),"")</f>
        <v/>
      </c>
      <c r="B231" s="10" t="str">
        <f>IF(C231&lt;=Onderwerpen!$C$4,Onderwerpen!$A$4,IF(C231&lt;=Onderwerpen!$C$5,Onderwerpen!$A$5,IF(C231&lt;=Onderwerpen!$C$6,Onderwerpen!$A$6,IF(C231&lt;=Onderwerpen!$C$7,Onderwerpen!$A$7,IF(C231&lt;=Onderwerpen!$C$8,Onderwerpen!$A$8,IF(C231&lt;=Onderwerpen!$C$9,Onderwerpen!$A$9,IF(C231&lt;=Onderwerpen!C$10,Onderwerpen!$A$10,IF(C231&lt;=Onderwerpen!C$11,Onderwerpen!$A$11,IF(C231&lt;=Onderwerpen!C$12,Onderwerpen!$A$12,IF(C231&lt;=Onderwerpen!C$13,Onderwerpen!$A$13,IF(C231&lt;=Onderwerpen!$C$14,Onderwerpen!$A$14,IF(C231&lt;=Onderwerpen!$C$15,Onderwerpen!$A$15,IF(C231&lt;=Onderwerpen!$C$16,Onderwerpen!$A$16,IF(C231&lt;=Onderwerpen!$C$17,Onderwerpen!$A$17,IF(C231&lt;=Onderwerpen!$C$18,Onderwerpen!$A$18,IF(C231&lt;=Onderwerpen!$C$19,Onderwerpen!$A$19,IF(C231&lt;=Onderwerpen!$C$20,Onderwerpen!$A$20,IF(C231&lt;=Onderwerpen!$C$21,Onderwerpen!$A$21,IF(C231&lt;=Onderwerpen!$C$22,Onderwerpen!$A$22,IF(C231&lt;=Onderwerpen!$C$23,Onderwerpen!$A$22,""))))))))))))))))))))</f>
        <v/>
      </c>
      <c r="C231" s="29" t="str">
        <f>IF(Onderwerpen!$B$4+1=A231,Onderwerpen!$A$5,IF(SUM(Onderwerpen!$B$4:$B$5)+2=A231,Onderwerpen!$A$6,IF(SUM(Onderwerpen!$B$4:$B$6)+3=A231,Onderwerpen!$A$7,IF(SUM(Onderwerpen!$B$4:$B$7)+4=A231,Onderwerpen!$A$8,IF(SUM(Onderwerpen!$B$4:$B$8)+5=A231,Onderwerpen!$A$9,IF(SUM(Onderwerpen!$B$4:$B$9)+6=A231,Onderwerpen!$A$10,IF(SUM(Onderwerpen!$B$4:$B$10)+7=A231,Onderwerpen!$A$11,IF(SUM(Onderwerpen!$B$4:$B$11)+8=A231,Onderwerpen!$A$12,IF(SUM(Onderwerpen!$B$4:$B$12)+9=A231,Onderwerpen!$A$13,IF(SUM(Onderwerpen!$B$4:$B$13)+10=A231,Onderwerpen!$A$14,IF(SUM(Onderwerpen!$B$4:$B$14)+11=A231,Onderwerpen!$A$15,IF(SUM(Onderwerpen!$B$4:$B$15)+12=A231,Onderwerpen!$A$16,IF(SUM(Onderwerpen!$B$4:$B$16)+13=A231,Onderwerpen!$A$17,IF(SUM(Onderwerpen!$B$4:$B$17)+14=A231,Onderwerpen!$A$18,IF(SUM(Onderwerpen!$B$4:$B$18)+15=A231,Onderwerpen!$A$19,IF(SUM(Onderwerpen!$B$4:$B$19)+16=A231,Onderwerpen!$A$20,IF(SUM(Onderwerpen!$B$4:$B$20)+17=A231,Onderwerpen!$A$21,IF(SUM(Onderwerpen!$B$4:$B$21)+18=A231,Onderwerpen!$A$22,IF(SUM(Onderwerpen!$B$4:$B$22)+19=A231,Onderwerpen!$A$23,IFERROR((IF(A231&lt;Onderwerpen!$D$4,A231,IF(AND(A231&gt;Onderwerpen!$D$4,A231&lt;Onderwerpen!$D$5),A231-1,IF(AND(A231&gt;Onderwerpen!$D$5,A231&lt;Onderwerpen!$D$6),A231-2,IF(AND(A231&gt;Onderwerpen!$D$6,A231&lt;Onderwerpen!$D$7),A231-3,IF(AND(A231&gt;Onderwerpen!$D$7,A231&lt;Onderwerpen!$D$8),A231-4,IF(AND(A231&gt;Onderwerpen!$D$8,A231&lt;Onderwerpen!$D$9),A231-5,IF(AND(A231&gt;Onderwerpen!$D$9,A231&lt;Onderwerpen!$D$10),A231-6,IF(AND(A231&gt;Onderwerpen!$D$10,A231&lt;Onderwerpen!$D$11),A231-7,IF(AND(A231&gt;Onderwerpen!$D$11,A231&lt;Onderwerpen!$D$12),A231-8,IF(AND(A231&gt;Onderwerpen!$D$12,A231&lt;Onderwerpen!$D$13),A231-9,IF(AND(A231&gt;Onderwerpen!$D$13,A231&lt;Onderwerpen!$D$14),A231-10,IF(AND(A231&gt;Onderwerpen!$D$14,A231&lt;Onderwerpen!$D$15),A231-11,IF(AND(A231&gt;Onderwerpen!$D$15,A231&lt;Onderwerpen!$D$16),A231-12,IF(AND(A231&gt;Onderwerpen!$D$16,A231&lt;Onderwerpen!$D$17),A231-13,IF(AND(A231&gt;Onderwerpen!$D$17,A231&lt;Onderwerpen!$D$18),A231-14,IF(AND(A231&gt;Onderwerpen!$D$18,A231&lt;Onderwerpen!$D$19),A231-15,IF(AND(A231&gt;Onderwerpen!$D$19,A231&lt;Onderwerpen!$D$20),A231-16,IF(AND(A231&gt;Onderwerpen!$D$20,A231&lt;Onderwerpen!$D$21),A231-17,IF(AND(A231&gt;Onderwerpen!$D$21,A231&lt;Onderwerpen!$D$22),A231-18,IF(A231&gt;Onderwerpen!$D$22,A231-19,"X"))))))))))))))))))))),""))))))))))))))))))))</f>
        <v/>
      </c>
      <c r="D231" s="30" t="str">
        <f>IF(B231="",""&amp;C231,LEFT(B231,FIND(" ",B231)-1)&amp;"."&amp;COUNTIF($B$8:B231,B231))</f>
        <v/>
      </c>
      <c r="E231" s="31"/>
      <c r="F231" s="32"/>
      <c r="G231" s="32"/>
      <c r="H231" s="32"/>
      <c r="I231" s="33"/>
      <c r="J231" s="34" t="str">
        <f t="shared" si="15"/>
        <v/>
      </c>
      <c r="K231" s="15"/>
      <c r="L231" s="32"/>
      <c r="M231" s="32"/>
      <c r="N231" s="32"/>
      <c r="O231" s="33"/>
      <c r="P231" s="34" t="str">
        <f t="shared" si="16"/>
        <v/>
      </c>
      <c r="Q231" s="15"/>
      <c r="R231" s="32"/>
      <c r="S231" s="32"/>
      <c r="T231" s="32"/>
      <c r="U231" s="33"/>
      <c r="V231" s="34" t="str">
        <f t="shared" si="17"/>
        <v/>
      </c>
      <c r="W231" s="15"/>
      <c r="X231" s="32"/>
      <c r="Y231" s="32"/>
      <c r="Z231" s="32"/>
      <c r="AA231" s="33"/>
      <c r="AB231" s="34" t="str">
        <f t="shared" si="18"/>
        <v/>
      </c>
      <c r="AC231" s="15"/>
      <c r="AD231" s="32"/>
      <c r="AE231" s="32"/>
      <c r="AF231" s="32"/>
      <c r="AG231" s="33"/>
      <c r="AH231" s="34" t="str">
        <f t="shared" si="19"/>
        <v/>
      </c>
      <c r="AI231" s="15"/>
    </row>
    <row r="232" spans="1:35" ht="15" customHeight="1" x14ac:dyDescent="0.25">
      <c r="A232" s="10" t="str">
        <f>IFERROR(IF(A231=Onderwerpen!$C$23+19,"",A231+1),"")</f>
        <v/>
      </c>
      <c r="B232" s="10" t="str">
        <f>IF(C232&lt;=Onderwerpen!$C$4,Onderwerpen!$A$4,IF(C232&lt;=Onderwerpen!$C$5,Onderwerpen!$A$5,IF(C232&lt;=Onderwerpen!$C$6,Onderwerpen!$A$6,IF(C232&lt;=Onderwerpen!$C$7,Onderwerpen!$A$7,IF(C232&lt;=Onderwerpen!$C$8,Onderwerpen!$A$8,IF(C232&lt;=Onderwerpen!$C$9,Onderwerpen!$A$9,IF(C232&lt;=Onderwerpen!C$10,Onderwerpen!$A$10,IF(C232&lt;=Onderwerpen!C$11,Onderwerpen!$A$11,IF(C232&lt;=Onderwerpen!C$12,Onderwerpen!$A$12,IF(C232&lt;=Onderwerpen!C$13,Onderwerpen!$A$13,IF(C232&lt;=Onderwerpen!$C$14,Onderwerpen!$A$14,IF(C232&lt;=Onderwerpen!$C$15,Onderwerpen!$A$15,IF(C232&lt;=Onderwerpen!$C$16,Onderwerpen!$A$16,IF(C232&lt;=Onderwerpen!$C$17,Onderwerpen!$A$17,IF(C232&lt;=Onderwerpen!$C$18,Onderwerpen!$A$18,IF(C232&lt;=Onderwerpen!$C$19,Onderwerpen!$A$19,IF(C232&lt;=Onderwerpen!$C$20,Onderwerpen!$A$20,IF(C232&lt;=Onderwerpen!$C$21,Onderwerpen!$A$21,IF(C232&lt;=Onderwerpen!$C$22,Onderwerpen!$A$22,IF(C232&lt;=Onderwerpen!$C$23,Onderwerpen!$A$22,""))))))))))))))))))))</f>
        <v/>
      </c>
      <c r="C232" s="29" t="str">
        <f>IF(Onderwerpen!$B$4+1=A232,Onderwerpen!$A$5,IF(SUM(Onderwerpen!$B$4:$B$5)+2=A232,Onderwerpen!$A$6,IF(SUM(Onderwerpen!$B$4:$B$6)+3=A232,Onderwerpen!$A$7,IF(SUM(Onderwerpen!$B$4:$B$7)+4=A232,Onderwerpen!$A$8,IF(SUM(Onderwerpen!$B$4:$B$8)+5=A232,Onderwerpen!$A$9,IF(SUM(Onderwerpen!$B$4:$B$9)+6=A232,Onderwerpen!$A$10,IF(SUM(Onderwerpen!$B$4:$B$10)+7=A232,Onderwerpen!$A$11,IF(SUM(Onderwerpen!$B$4:$B$11)+8=A232,Onderwerpen!$A$12,IF(SUM(Onderwerpen!$B$4:$B$12)+9=A232,Onderwerpen!$A$13,IF(SUM(Onderwerpen!$B$4:$B$13)+10=A232,Onderwerpen!$A$14,IF(SUM(Onderwerpen!$B$4:$B$14)+11=A232,Onderwerpen!$A$15,IF(SUM(Onderwerpen!$B$4:$B$15)+12=A232,Onderwerpen!$A$16,IF(SUM(Onderwerpen!$B$4:$B$16)+13=A232,Onderwerpen!$A$17,IF(SUM(Onderwerpen!$B$4:$B$17)+14=A232,Onderwerpen!$A$18,IF(SUM(Onderwerpen!$B$4:$B$18)+15=A232,Onderwerpen!$A$19,IF(SUM(Onderwerpen!$B$4:$B$19)+16=A232,Onderwerpen!$A$20,IF(SUM(Onderwerpen!$B$4:$B$20)+17=A232,Onderwerpen!$A$21,IF(SUM(Onderwerpen!$B$4:$B$21)+18=A232,Onderwerpen!$A$22,IF(SUM(Onderwerpen!$B$4:$B$22)+19=A232,Onderwerpen!$A$23,IFERROR((IF(A232&lt;Onderwerpen!$D$4,A232,IF(AND(A232&gt;Onderwerpen!$D$4,A232&lt;Onderwerpen!$D$5),A232-1,IF(AND(A232&gt;Onderwerpen!$D$5,A232&lt;Onderwerpen!$D$6),A232-2,IF(AND(A232&gt;Onderwerpen!$D$6,A232&lt;Onderwerpen!$D$7),A232-3,IF(AND(A232&gt;Onderwerpen!$D$7,A232&lt;Onderwerpen!$D$8),A232-4,IF(AND(A232&gt;Onderwerpen!$D$8,A232&lt;Onderwerpen!$D$9),A232-5,IF(AND(A232&gt;Onderwerpen!$D$9,A232&lt;Onderwerpen!$D$10),A232-6,IF(AND(A232&gt;Onderwerpen!$D$10,A232&lt;Onderwerpen!$D$11),A232-7,IF(AND(A232&gt;Onderwerpen!$D$11,A232&lt;Onderwerpen!$D$12),A232-8,IF(AND(A232&gt;Onderwerpen!$D$12,A232&lt;Onderwerpen!$D$13),A232-9,IF(AND(A232&gt;Onderwerpen!$D$13,A232&lt;Onderwerpen!$D$14),A232-10,IF(AND(A232&gt;Onderwerpen!$D$14,A232&lt;Onderwerpen!$D$15),A232-11,IF(AND(A232&gt;Onderwerpen!$D$15,A232&lt;Onderwerpen!$D$16),A232-12,IF(AND(A232&gt;Onderwerpen!$D$16,A232&lt;Onderwerpen!$D$17),A232-13,IF(AND(A232&gt;Onderwerpen!$D$17,A232&lt;Onderwerpen!$D$18),A232-14,IF(AND(A232&gt;Onderwerpen!$D$18,A232&lt;Onderwerpen!$D$19),A232-15,IF(AND(A232&gt;Onderwerpen!$D$19,A232&lt;Onderwerpen!$D$20),A232-16,IF(AND(A232&gt;Onderwerpen!$D$20,A232&lt;Onderwerpen!$D$21),A232-17,IF(AND(A232&gt;Onderwerpen!$D$21,A232&lt;Onderwerpen!$D$22),A232-18,IF(A232&gt;Onderwerpen!$D$22,A232-19,"X"))))))))))))))))))))),""))))))))))))))))))))</f>
        <v/>
      </c>
      <c r="D232" s="30" t="str">
        <f>IF(B232="",""&amp;C232,LEFT(B232,FIND(" ",B232)-1)&amp;"."&amp;COUNTIF($B$8:B232,B232))</f>
        <v/>
      </c>
      <c r="E232" s="31"/>
      <c r="F232" s="32"/>
      <c r="G232" s="32"/>
      <c r="H232" s="32"/>
      <c r="I232" s="33"/>
      <c r="J232" s="34" t="str">
        <f t="shared" si="15"/>
        <v/>
      </c>
      <c r="K232" s="15"/>
      <c r="L232" s="32"/>
      <c r="M232" s="32"/>
      <c r="N232" s="32"/>
      <c r="O232" s="33"/>
      <c r="P232" s="34" t="str">
        <f t="shared" si="16"/>
        <v/>
      </c>
      <c r="Q232" s="15"/>
      <c r="R232" s="32"/>
      <c r="S232" s="32"/>
      <c r="T232" s="32"/>
      <c r="U232" s="33"/>
      <c r="V232" s="34" t="str">
        <f t="shared" si="17"/>
        <v/>
      </c>
      <c r="W232" s="15"/>
      <c r="X232" s="32"/>
      <c r="Y232" s="32"/>
      <c r="Z232" s="32"/>
      <c r="AA232" s="33"/>
      <c r="AB232" s="34" t="str">
        <f t="shared" si="18"/>
        <v/>
      </c>
      <c r="AC232" s="15"/>
      <c r="AD232" s="32"/>
      <c r="AE232" s="32"/>
      <c r="AF232" s="32"/>
      <c r="AG232" s="33"/>
      <c r="AH232" s="34" t="str">
        <f t="shared" si="19"/>
        <v/>
      </c>
      <c r="AI232" s="15"/>
    </row>
    <row r="233" spans="1:35" ht="15" customHeight="1" x14ac:dyDescent="0.25">
      <c r="A233" s="10" t="str">
        <f>IFERROR(IF(A232=Onderwerpen!$C$23+19,"",A232+1),"")</f>
        <v/>
      </c>
      <c r="B233" s="10" t="str">
        <f>IF(C233&lt;=Onderwerpen!$C$4,Onderwerpen!$A$4,IF(C233&lt;=Onderwerpen!$C$5,Onderwerpen!$A$5,IF(C233&lt;=Onderwerpen!$C$6,Onderwerpen!$A$6,IF(C233&lt;=Onderwerpen!$C$7,Onderwerpen!$A$7,IF(C233&lt;=Onderwerpen!$C$8,Onderwerpen!$A$8,IF(C233&lt;=Onderwerpen!$C$9,Onderwerpen!$A$9,IF(C233&lt;=Onderwerpen!C$10,Onderwerpen!$A$10,IF(C233&lt;=Onderwerpen!C$11,Onderwerpen!$A$11,IF(C233&lt;=Onderwerpen!C$12,Onderwerpen!$A$12,IF(C233&lt;=Onderwerpen!C$13,Onderwerpen!$A$13,IF(C233&lt;=Onderwerpen!$C$14,Onderwerpen!$A$14,IF(C233&lt;=Onderwerpen!$C$15,Onderwerpen!$A$15,IF(C233&lt;=Onderwerpen!$C$16,Onderwerpen!$A$16,IF(C233&lt;=Onderwerpen!$C$17,Onderwerpen!$A$17,IF(C233&lt;=Onderwerpen!$C$18,Onderwerpen!$A$18,IF(C233&lt;=Onderwerpen!$C$19,Onderwerpen!$A$19,IF(C233&lt;=Onderwerpen!$C$20,Onderwerpen!$A$20,IF(C233&lt;=Onderwerpen!$C$21,Onderwerpen!$A$21,IF(C233&lt;=Onderwerpen!$C$22,Onderwerpen!$A$22,IF(C233&lt;=Onderwerpen!$C$23,Onderwerpen!$A$22,""))))))))))))))))))))</f>
        <v/>
      </c>
      <c r="C233" s="29" t="str">
        <f>IF(Onderwerpen!$B$4+1=A233,Onderwerpen!$A$5,IF(SUM(Onderwerpen!$B$4:$B$5)+2=A233,Onderwerpen!$A$6,IF(SUM(Onderwerpen!$B$4:$B$6)+3=A233,Onderwerpen!$A$7,IF(SUM(Onderwerpen!$B$4:$B$7)+4=A233,Onderwerpen!$A$8,IF(SUM(Onderwerpen!$B$4:$B$8)+5=A233,Onderwerpen!$A$9,IF(SUM(Onderwerpen!$B$4:$B$9)+6=A233,Onderwerpen!$A$10,IF(SUM(Onderwerpen!$B$4:$B$10)+7=A233,Onderwerpen!$A$11,IF(SUM(Onderwerpen!$B$4:$B$11)+8=A233,Onderwerpen!$A$12,IF(SUM(Onderwerpen!$B$4:$B$12)+9=A233,Onderwerpen!$A$13,IF(SUM(Onderwerpen!$B$4:$B$13)+10=A233,Onderwerpen!$A$14,IF(SUM(Onderwerpen!$B$4:$B$14)+11=A233,Onderwerpen!$A$15,IF(SUM(Onderwerpen!$B$4:$B$15)+12=A233,Onderwerpen!$A$16,IF(SUM(Onderwerpen!$B$4:$B$16)+13=A233,Onderwerpen!$A$17,IF(SUM(Onderwerpen!$B$4:$B$17)+14=A233,Onderwerpen!$A$18,IF(SUM(Onderwerpen!$B$4:$B$18)+15=A233,Onderwerpen!$A$19,IF(SUM(Onderwerpen!$B$4:$B$19)+16=A233,Onderwerpen!$A$20,IF(SUM(Onderwerpen!$B$4:$B$20)+17=A233,Onderwerpen!$A$21,IF(SUM(Onderwerpen!$B$4:$B$21)+18=A233,Onderwerpen!$A$22,IF(SUM(Onderwerpen!$B$4:$B$22)+19=A233,Onderwerpen!$A$23,IFERROR((IF(A233&lt;Onderwerpen!$D$4,A233,IF(AND(A233&gt;Onderwerpen!$D$4,A233&lt;Onderwerpen!$D$5),A233-1,IF(AND(A233&gt;Onderwerpen!$D$5,A233&lt;Onderwerpen!$D$6),A233-2,IF(AND(A233&gt;Onderwerpen!$D$6,A233&lt;Onderwerpen!$D$7),A233-3,IF(AND(A233&gt;Onderwerpen!$D$7,A233&lt;Onderwerpen!$D$8),A233-4,IF(AND(A233&gt;Onderwerpen!$D$8,A233&lt;Onderwerpen!$D$9),A233-5,IF(AND(A233&gt;Onderwerpen!$D$9,A233&lt;Onderwerpen!$D$10),A233-6,IF(AND(A233&gt;Onderwerpen!$D$10,A233&lt;Onderwerpen!$D$11),A233-7,IF(AND(A233&gt;Onderwerpen!$D$11,A233&lt;Onderwerpen!$D$12),A233-8,IF(AND(A233&gt;Onderwerpen!$D$12,A233&lt;Onderwerpen!$D$13),A233-9,IF(AND(A233&gt;Onderwerpen!$D$13,A233&lt;Onderwerpen!$D$14),A233-10,IF(AND(A233&gt;Onderwerpen!$D$14,A233&lt;Onderwerpen!$D$15),A233-11,IF(AND(A233&gt;Onderwerpen!$D$15,A233&lt;Onderwerpen!$D$16),A233-12,IF(AND(A233&gt;Onderwerpen!$D$16,A233&lt;Onderwerpen!$D$17),A233-13,IF(AND(A233&gt;Onderwerpen!$D$17,A233&lt;Onderwerpen!$D$18),A233-14,IF(AND(A233&gt;Onderwerpen!$D$18,A233&lt;Onderwerpen!$D$19),A233-15,IF(AND(A233&gt;Onderwerpen!$D$19,A233&lt;Onderwerpen!$D$20),A233-16,IF(AND(A233&gt;Onderwerpen!$D$20,A233&lt;Onderwerpen!$D$21),A233-17,IF(AND(A233&gt;Onderwerpen!$D$21,A233&lt;Onderwerpen!$D$22),A233-18,IF(A233&gt;Onderwerpen!$D$22,A233-19,"X"))))))))))))))))))))),""))))))))))))))))))))</f>
        <v/>
      </c>
      <c r="D233" s="30" t="str">
        <f>IF(B233="",""&amp;C233,LEFT(B233,FIND(" ",B233)-1)&amp;"."&amp;COUNTIF($B$8:B233,B233))</f>
        <v/>
      </c>
      <c r="E233" s="31"/>
      <c r="F233" s="32"/>
      <c r="G233" s="32"/>
      <c r="H233" s="32"/>
      <c r="I233" s="33"/>
      <c r="J233" s="34" t="str">
        <f t="shared" si="15"/>
        <v/>
      </c>
      <c r="K233" s="15"/>
      <c r="L233" s="32"/>
      <c r="M233" s="32"/>
      <c r="N233" s="32"/>
      <c r="O233" s="33"/>
      <c r="P233" s="34" t="str">
        <f t="shared" si="16"/>
        <v/>
      </c>
      <c r="Q233" s="15"/>
      <c r="R233" s="32"/>
      <c r="S233" s="32"/>
      <c r="T233" s="32"/>
      <c r="U233" s="33"/>
      <c r="V233" s="34" t="str">
        <f t="shared" si="17"/>
        <v/>
      </c>
      <c r="W233" s="15"/>
      <c r="X233" s="32"/>
      <c r="Y233" s="32"/>
      <c r="Z233" s="32"/>
      <c r="AA233" s="33"/>
      <c r="AB233" s="34" t="str">
        <f t="shared" si="18"/>
        <v/>
      </c>
      <c r="AC233" s="15"/>
      <c r="AD233" s="32"/>
      <c r="AE233" s="32"/>
      <c r="AF233" s="32"/>
      <c r="AG233" s="33"/>
      <c r="AH233" s="34" t="str">
        <f t="shared" si="19"/>
        <v/>
      </c>
      <c r="AI233" s="15"/>
    </row>
    <row r="234" spans="1:35" ht="15" customHeight="1" x14ac:dyDescent="0.25">
      <c r="A234" s="10" t="str">
        <f>IFERROR(IF(A233=Onderwerpen!$C$23+19,"",A233+1),"")</f>
        <v/>
      </c>
      <c r="B234" s="10" t="str">
        <f>IF(C234&lt;=Onderwerpen!$C$4,Onderwerpen!$A$4,IF(C234&lt;=Onderwerpen!$C$5,Onderwerpen!$A$5,IF(C234&lt;=Onderwerpen!$C$6,Onderwerpen!$A$6,IF(C234&lt;=Onderwerpen!$C$7,Onderwerpen!$A$7,IF(C234&lt;=Onderwerpen!$C$8,Onderwerpen!$A$8,IF(C234&lt;=Onderwerpen!$C$9,Onderwerpen!$A$9,IF(C234&lt;=Onderwerpen!C$10,Onderwerpen!$A$10,IF(C234&lt;=Onderwerpen!C$11,Onderwerpen!$A$11,IF(C234&lt;=Onderwerpen!C$12,Onderwerpen!$A$12,IF(C234&lt;=Onderwerpen!C$13,Onderwerpen!$A$13,IF(C234&lt;=Onderwerpen!$C$14,Onderwerpen!$A$14,IF(C234&lt;=Onderwerpen!$C$15,Onderwerpen!$A$15,IF(C234&lt;=Onderwerpen!$C$16,Onderwerpen!$A$16,IF(C234&lt;=Onderwerpen!$C$17,Onderwerpen!$A$17,IF(C234&lt;=Onderwerpen!$C$18,Onderwerpen!$A$18,IF(C234&lt;=Onderwerpen!$C$19,Onderwerpen!$A$19,IF(C234&lt;=Onderwerpen!$C$20,Onderwerpen!$A$20,IF(C234&lt;=Onderwerpen!$C$21,Onderwerpen!$A$21,IF(C234&lt;=Onderwerpen!$C$22,Onderwerpen!$A$22,IF(C234&lt;=Onderwerpen!$C$23,Onderwerpen!$A$22,""))))))))))))))))))))</f>
        <v/>
      </c>
      <c r="C234" s="29" t="str">
        <f>IF(Onderwerpen!$B$4+1=A234,Onderwerpen!$A$5,IF(SUM(Onderwerpen!$B$4:$B$5)+2=A234,Onderwerpen!$A$6,IF(SUM(Onderwerpen!$B$4:$B$6)+3=A234,Onderwerpen!$A$7,IF(SUM(Onderwerpen!$B$4:$B$7)+4=A234,Onderwerpen!$A$8,IF(SUM(Onderwerpen!$B$4:$B$8)+5=A234,Onderwerpen!$A$9,IF(SUM(Onderwerpen!$B$4:$B$9)+6=A234,Onderwerpen!$A$10,IF(SUM(Onderwerpen!$B$4:$B$10)+7=A234,Onderwerpen!$A$11,IF(SUM(Onderwerpen!$B$4:$B$11)+8=A234,Onderwerpen!$A$12,IF(SUM(Onderwerpen!$B$4:$B$12)+9=A234,Onderwerpen!$A$13,IF(SUM(Onderwerpen!$B$4:$B$13)+10=A234,Onderwerpen!$A$14,IF(SUM(Onderwerpen!$B$4:$B$14)+11=A234,Onderwerpen!$A$15,IF(SUM(Onderwerpen!$B$4:$B$15)+12=A234,Onderwerpen!$A$16,IF(SUM(Onderwerpen!$B$4:$B$16)+13=A234,Onderwerpen!$A$17,IF(SUM(Onderwerpen!$B$4:$B$17)+14=A234,Onderwerpen!$A$18,IF(SUM(Onderwerpen!$B$4:$B$18)+15=A234,Onderwerpen!$A$19,IF(SUM(Onderwerpen!$B$4:$B$19)+16=A234,Onderwerpen!$A$20,IF(SUM(Onderwerpen!$B$4:$B$20)+17=A234,Onderwerpen!$A$21,IF(SUM(Onderwerpen!$B$4:$B$21)+18=A234,Onderwerpen!$A$22,IF(SUM(Onderwerpen!$B$4:$B$22)+19=A234,Onderwerpen!$A$23,IFERROR((IF(A234&lt;Onderwerpen!$D$4,A234,IF(AND(A234&gt;Onderwerpen!$D$4,A234&lt;Onderwerpen!$D$5),A234-1,IF(AND(A234&gt;Onderwerpen!$D$5,A234&lt;Onderwerpen!$D$6),A234-2,IF(AND(A234&gt;Onderwerpen!$D$6,A234&lt;Onderwerpen!$D$7),A234-3,IF(AND(A234&gt;Onderwerpen!$D$7,A234&lt;Onderwerpen!$D$8),A234-4,IF(AND(A234&gt;Onderwerpen!$D$8,A234&lt;Onderwerpen!$D$9),A234-5,IF(AND(A234&gt;Onderwerpen!$D$9,A234&lt;Onderwerpen!$D$10),A234-6,IF(AND(A234&gt;Onderwerpen!$D$10,A234&lt;Onderwerpen!$D$11),A234-7,IF(AND(A234&gt;Onderwerpen!$D$11,A234&lt;Onderwerpen!$D$12),A234-8,IF(AND(A234&gt;Onderwerpen!$D$12,A234&lt;Onderwerpen!$D$13),A234-9,IF(AND(A234&gt;Onderwerpen!$D$13,A234&lt;Onderwerpen!$D$14),A234-10,IF(AND(A234&gt;Onderwerpen!$D$14,A234&lt;Onderwerpen!$D$15),A234-11,IF(AND(A234&gt;Onderwerpen!$D$15,A234&lt;Onderwerpen!$D$16),A234-12,IF(AND(A234&gt;Onderwerpen!$D$16,A234&lt;Onderwerpen!$D$17),A234-13,IF(AND(A234&gt;Onderwerpen!$D$17,A234&lt;Onderwerpen!$D$18),A234-14,IF(AND(A234&gt;Onderwerpen!$D$18,A234&lt;Onderwerpen!$D$19),A234-15,IF(AND(A234&gt;Onderwerpen!$D$19,A234&lt;Onderwerpen!$D$20),A234-16,IF(AND(A234&gt;Onderwerpen!$D$20,A234&lt;Onderwerpen!$D$21),A234-17,IF(AND(A234&gt;Onderwerpen!$D$21,A234&lt;Onderwerpen!$D$22),A234-18,IF(A234&gt;Onderwerpen!$D$22,A234-19,"X"))))))))))))))))))))),""))))))))))))))))))))</f>
        <v/>
      </c>
      <c r="D234" s="30" t="str">
        <f>IF(B234="",""&amp;C234,LEFT(B234,FIND(" ",B234)-1)&amp;"."&amp;COUNTIF($B$8:B234,B234))</f>
        <v/>
      </c>
      <c r="E234" s="31"/>
      <c r="F234" s="32"/>
      <c r="G234" s="32"/>
      <c r="H234" s="32"/>
      <c r="I234" s="33"/>
      <c r="J234" s="34" t="str">
        <f t="shared" si="15"/>
        <v/>
      </c>
      <c r="K234" s="15"/>
      <c r="L234" s="32"/>
      <c r="M234" s="32"/>
      <c r="N234" s="32"/>
      <c r="O234" s="33"/>
      <c r="P234" s="34" t="str">
        <f t="shared" si="16"/>
        <v/>
      </c>
      <c r="Q234" s="15"/>
      <c r="R234" s="32"/>
      <c r="S234" s="32"/>
      <c r="T234" s="32"/>
      <c r="U234" s="33"/>
      <c r="V234" s="34" t="str">
        <f t="shared" si="17"/>
        <v/>
      </c>
      <c r="W234" s="15"/>
      <c r="X234" s="32"/>
      <c r="Y234" s="32"/>
      <c r="Z234" s="32"/>
      <c r="AA234" s="33"/>
      <c r="AB234" s="34" t="str">
        <f t="shared" si="18"/>
        <v/>
      </c>
      <c r="AC234" s="15"/>
      <c r="AD234" s="32"/>
      <c r="AE234" s="32"/>
      <c r="AF234" s="32"/>
      <c r="AG234" s="33"/>
      <c r="AH234" s="34" t="str">
        <f t="shared" si="19"/>
        <v/>
      </c>
      <c r="AI234" s="15"/>
    </row>
    <row r="235" spans="1:35" ht="15" customHeight="1" x14ac:dyDescent="0.25">
      <c r="A235" s="10" t="str">
        <f>IFERROR(IF(A234=Onderwerpen!$C$23+19,"",A234+1),"")</f>
        <v/>
      </c>
      <c r="B235" s="10" t="str">
        <f>IF(C235&lt;=Onderwerpen!$C$4,Onderwerpen!$A$4,IF(C235&lt;=Onderwerpen!$C$5,Onderwerpen!$A$5,IF(C235&lt;=Onderwerpen!$C$6,Onderwerpen!$A$6,IF(C235&lt;=Onderwerpen!$C$7,Onderwerpen!$A$7,IF(C235&lt;=Onderwerpen!$C$8,Onderwerpen!$A$8,IF(C235&lt;=Onderwerpen!$C$9,Onderwerpen!$A$9,IF(C235&lt;=Onderwerpen!C$10,Onderwerpen!$A$10,IF(C235&lt;=Onderwerpen!C$11,Onderwerpen!$A$11,IF(C235&lt;=Onderwerpen!C$12,Onderwerpen!$A$12,IF(C235&lt;=Onderwerpen!C$13,Onderwerpen!$A$13,IF(C235&lt;=Onderwerpen!$C$14,Onderwerpen!$A$14,IF(C235&lt;=Onderwerpen!$C$15,Onderwerpen!$A$15,IF(C235&lt;=Onderwerpen!$C$16,Onderwerpen!$A$16,IF(C235&lt;=Onderwerpen!$C$17,Onderwerpen!$A$17,IF(C235&lt;=Onderwerpen!$C$18,Onderwerpen!$A$18,IF(C235&lt;=Onderwerpen!$C$19,Onderwerpen!$A$19,IF(C235&lt;=Onderwerpen!$C$20,Onderwerpen!$A$20,IF(C235&lt;=Onderwerpen!$C$21,Onderwerpen!$A$21,IF(C235&lt;=Onderwerpen!$C$22,Onderwerpen!$A$22,IF(C235&lt;=Onderwerpen!$C$23,Onderwerpen!$A$22,""))))))))))))))))))))</f>
        <v/>
      </c>
      <c r="C235" s="29" t="str">
        <f>IF(Onderwerpen!$B$4+1=A235,Onderwerpen!$A$5,IF(SUM(Onderwerpen!$B$4:$B$5)+2=A235,Onderwerpen!$A$6,IF(SUM(Onderwerpen!$B$4:$B$6)+3=A235,Onderwerpen!$A$7,IF(SUM(Onderwerpen!$B$4:$B$7)+4=A235,Onderwerpen!$A$8,IF(SUM(Onderwerpen!$B$4:$B$8)+5=A235,Onderwerpen!$A$9,IF(SUM(Onderwerpen!$B$4:$B$9)+6=A235,Onderwerpen!$A$10,IF(SUM(Onderwerpen!$B$4:$B$10)+7=A235,Onderwerpen!$A$11,IF(SUM(Onderwerpen!$B$4:$B$11)+8=A235,Onderwerpen!$A$12,IF(SUM(Onderwerpen!$B$4:$B$12)+9=A235,Onderwerpen!$A$13,IF(SUM(Onderwerpen!$B$4:$B$13)+10=A235,Onderwerpen!$A$14,IF(SUM(Onderwerpen!$B$4:$B$14)+11=A235,Onderwerpen!$A$15,IF(SUM(Onderwerpen!$B$4:$B$15)+12=A235,Onderwerpen!$A$16,IF(SUM(Onderwerpen!$B$4:$B$16)+13=A235,Onderwerpen!$A$17,IF(SUM(Onderwerpen!$B$4:$B$17)+14=A235,Onderwerpen!$A$18,IF(SUM(Onderwerpen!$B$4:$B$18)+15=A235,Onderwerpen!$A$19,IF(SUM(Onderwerpen!$B$4:$B$19)+16=A235,Onderwerpen!$A$20,IF(SUM(Onderwerpen!$B$4:$B$20)+17=A235,Onderwerpen!$A$21,IF(SUM(Onderwerpen!$B$4:$B$21)+18=A235,Onderwerpen!$A$22,IF(SUM(Onderwerpen!$B$4:$B$22)+19=A235,Onderwerpen!$A$23,IFERROR((IF(A235&lt;Onderwerpen!$D$4,A235,IF(AND(A235&gt;Onderwerpen!$D$4,A235&lt;Onderwerpen!$D$5),A235-1,IF(AND(A235&gt;Onderwerpen!$D$5,A235&lt;Onderwerpen!$D$6),A235-2,IF(AND(A235&gt;Onderwerpen!$D$6,A235&lt;Onderwerpen!$D$7),A235-3,IF(AND(A235&gt;Onderwerpen!$D$7,A235&lt;Onderwerpen!$D$8),A235-4,IF(AND(A235&gt;Onderwerpen!$D$8,A235&lt;Onderwerpen!$D$9),A235-5,IF(AND(A235&gt;Onderwerpen!$D$9,A235&lt;Onderwerpen!$D$10),A235-6,IF(AND(A235&gt;Onderwerpen!$D$10,A235&lt;Onderwerpen!$D$11),A235-7,IF(AND(A235&gt;Onderwerpen!$D$11,A235&lt;Onderwerpen!$D$12),A235-8,IF(AND(A235&gt;Onderwerpen!$D$12,A235&lt;Onderwerpen!$D$13),A235-9,IF(AND(A235&gt;Onderwerpen!$D$13,A235&lt;Onderwerpen!$D$14),A235-10,IF(AND(A235&gt;Onderwerpen!$D$14,A235&lt;Onderwerpen!$D$15),A235-11,IF(AND(A235&gt;Onderwerpen!$D$15,A235&lt;Onderwerpen!$D$16),A235-12,IF(AND(A235&gt;Onderwerpen!$D$16,A235&lt;Onderwerpen!$D$17),A235-13,IF(AND(A235&gt;Onderwerpen!$D$17,A235&lt;Onderwerpen!$D$18),A235-14,IF(AND(A235&gt;Onderwerpen!$D$18,A235&lt;Onderwerpen!$D$19),A235-15,IF(AND(A235&gt;Onderwerpen!$D$19,A235&lt;Onderwerpen!$D$20),A235-16,IF(AND(A235&gt;Onderwerpen!$D$20,A235&lt;Onderwerpen!$D$21),A235-17,IF(AND(A235&gt;Onderwerpen!$D$21,A235&lt;Onderwerpen!$D$22),A235-18,IF(A235&gt;Onderwerpen!$D$22,A235-19,"X"))))))))))))))))))))),""))))))))))))))))))))</f>
        <v/>
      </c>
      <c r="D235" s="30" t="str">
        <f>IF(B235="",""&amp;C235,LEFT(B235,FIND(" ",B235)-1)&amp;"."&amp;COUNTIF($B$8:B235,B235))</f>
        <v/>
      </c>
      <c r="E235" s="31"/>
      <c r="F235" s="32"/>
      <c r="G235" s="32"/>
      <c r="H235" s="32"/>
      <c r="I235" s="33"/>
      <c r="J235" s="34" t="str">
        <f t="shared" si="15"/>
        <v/>
      </c>
      <c r="K235" s="15"/>
      <c r="L235" s="32"/>
      <c r="M235" s="32"/>
      <c r="N235" s="32"/>
      <c r="O235" s="33"/>
      <c r="P235" s="34" t="str">
        <f t="shared" si="16"/>
        <v/>
      </c>
      <c r="Q235" s="15"/>
      <c r="R235" s="32"/>
      <c r="S235" s="32"/>
      <c r="T235" s="32"/>
      <c r="U235" s="33"/>
      <c r="V235" s="34" t="str">
        <f t="shared" si="17"/>
        <v/>
      </c>
      <c r="W235" s="15"/>
      <c r="X235" s="32"/>
      <c r="Y235" s="32"/>
      <c r="Z235" s="32"/>
      <c r="AA235" s="33"/>
      <c r="AB235" s="34" t="str">
        <f t="shared" si="18"/>
        <v/>
      </c>
      <c r="AC235" s="15"/>
      <c r="AD235" s="32"/>
      <c r="AE235" s="32"/>
      <c r="AF235" s="32"/>
      <c r="AG235" s="33"/>
      <c r="AH235" s="34" t="str">
        <f t="shared" si="19"/>
        <v/>
      </c>
      <c r="AI235" s="15"/>
    </row>
    <row r="236" spans="1:35" ht="15" customHeight="1" x14ac:dyDescent="0.25">
      <c r="A236" s="10" t="str">
        <f>IFERROR(IF(A235=Onderwerpen!$C$23+19,"",A235+1),"")</f>
        <v/>
      </c>
      <c r="B236" s="10" t="str">
        <f>IF(C236&lt;=Onderwerpen!$C$4,Onderwerpen!$A$4,IF(C236&lt;=Onderwerpen!$C$5,Onderwerpen!$A$5,IF(C236&lt;=Onderwerpen!$C$6,Onderwerpen!$A$6,IF(C236&lt;=Onderwerpen!$C$7,Onderwerpen!$A$7,IF(C236&lt;=Onderwerpen!$C$8,Onderwerpen!$A$8,IF(C236&lt;=Onderwerpen!$C$9,Onderwerpen!$A$9,IF(C236&lt;=Onderwerpen!C$10,Onderwerpen!$A$10,IF(C236&lt;=Onderwerpen!C$11,Onderwerpen!$A$11,IF(C236&lt;=Onderwerpen!C$12,Onderwerpen!$A$12,IF(C236&lt;=Onderwerpen!C$13,Onderwerpen!$A$13,IF(C236&lt;=Onderwerpen!$C$14,Onderwerpen!$A$14,IF(C236&lt;=Onderwerpen!$C$15,Onderwerpen!$A$15,IF(C236&lt;=Onderwerpen!$C$16,Onderwerpen!$A$16,IF(C236&lt;=Onderwerpen!$C$17,Onderwerpen!$A$17,IF(C236&lt;=Onderwerpen!$C$18,Onderwerpen!$A$18,IF(C236&lt;=Onderwerpen!$C$19,Onderwerpen!$A$19,IF(C236&lt;=Onderwerpen!$C$20,Onderwerpen!$A$20,IF(C236&lt;=Onderwerpen!$C$21,Onderwerpen!$A$21,IF(C236&lt;=Onderwerpen!$C$22,Onderwerpen!$A$22,IF(C236&lt;=Onderwerpen!$C$23,Onderwerpen!$A$22,""))))))))))))))))))))</f>
        <v/>
      </c>
      <c r="C236" s="29" t="str">
        <f>IF(Onderwerpen!$B$4+1=A236,Onderwerpen!$A$5,IF(SUM(Onderwerpen!$B$4:$B$5)+2=A236,Onderwerpen!$A$6,IF(SUM(Onderwerpen!$B$4:$B$6)+3=A236,Onderwerpen!$A$7,IF(SUM(Onderwerpen!$B$4:$B$7)+4=A236,Onderwerpen!$A$8,IF(SUM(Onderwerpen!$B$4:$B$8)+5=A236,Onderwerpen!$A$9,IF(SUM(Onderwerpen!$B$4:$B$9)+6=A236,Onderwerpen!$A$10,IF(SUM(Onderwerpen!$B$4:$B$10)+7=A236,Onderwerpen!$A$11,IF(SUM(Onderwerpen!$B$4:$B$11)+8=A236,Onderwerpen!$A$12,IF(SUM(Onderwerpen!$B$4:$B$12)+9=A236,Onderwerpen!$A$13,IF(SUM(Onderwerpen!$B$4:$B$13)+10=A236,Onderwerpen!$A$14,IF(SUM(Onderwerpen!$B$4:$B$14)+11=A236,Onderwerpen!$A$15,IF(SUM(Onderwerpen!$B$4:$B$15)+12=A236,Onderwerpen!$A$16,IF(SUM(Onderwerpen!$B$4:$B$16)+13=A236,Onderwerpen!$A$17,IF(SUM(Onderwerpen!$B$4:$B$17)+14=A236,Onderwerpen!$A$18,IF(SUM(Onderwerpen!$B$4:$B$18)+15=A236,Onderwerpen!$A$19,IF(SUM(Onderwerpen!$B$4:$B$19)+16=A236,Onderwerpen!$A$20,IF(SUM(Onderwerpen!$B$4:$B$20)+17=A236,Onderwerpen!$A$21,IF(SUM(Onderwerpen!$B$4:$B$21)+18=A236,Onderwerpen!$A$22,IF(SUM(Onderwerpen!$B$4:$B$22)+19=A236,Onderwerpen!$A$23,IFERROR((IF(A236&lt;Onderwerpen!$D$4,A236,IF(AND(A236&gt;Onderwerpen!$D$4,A236&lt;Onderwerpen!$D$5),A236-1,IF(AND(A236&gt;Onderwerpen!$D$5,A236&lt;Onderwerpen!$D$6),A236-2,IF(AND(A236&gt;Onderwerpen!$D$6,A236&lt;Onderwerpen!$D$7),A236-3,IF(AND(A236&gt;Onderwerpen!$D$7,A236&lt;Onderwerpen!$D$8),A236-4,IF(AND(A236&gt;Onderwerpen!$D$8,A236&lt;Onderwerpen!$D$9),A236-5,IF(AND(A236&gt;Onderwerpen!$D$9,A236&lt;Onderwerpen!$D$10),A236-6,IF(AND(A236&gt;Onderwerpen!$D$10,A236&lt;Onderwerpen!$D$11),A236-7,IF(AND(A236&gt;Onderwerpen!$D$11,A236&lt;Onderwerpen!$D$12),A236-8,IF(AND(A236&gt;Onderwerpen!$D$12,A236&lt;Onderwerpen!$D$13),A236-9,IF(AND(A236&gt;Onderwerpen!$D$13,A236&lt;Onderwerpen!$D$14),A236-10,IF(AND(A236&gt;Onderwerpen!$D$14,A236&lt;Onderwerpen!$D$15),A236-11,IF(AND(A236&gt;Onderwerpen!$D$15,A236&lt;Onderwerpen!$D$16),A236-12,IF(AND(A236&gt;Onderwerpen!$D$16,A236&lt;Onderwerpen!$D$17),A236-13,IF(AND(A236&gt;Onderwerpen!$D$17,A236&lt;Onderwerpen!$D$18),A236-14,IF(AND(A236&gt;Onderwerpen!$D$18,A236&lt;Onderwerpen!$D$19),A236-15,IF(AND(A236&gt;Onderwerpen!$D$19,A236&lt;Onderwerpen!$D$20),A236-16,IF(AND(A236&gt;Onderwerpen!$D$20,A236&lt;Onderwerpen!$D$21),A236-17,IF(AND(A236&gt;Onderwerpen!$D$21,A236&lt;Onderwerpen!$D$22),A236-18,IF(A236&gt;Onderwerpen!$D$22,A236-19,"X"))))))))))))))))))))),""))))))))))))))))))))</f>
        <v/>
      </c>
      <c r="D236" s="30" t="str">
        <f>IF(B236="",""&amp;C236,LEFT(B236,FIND(" ",B236)-1)&amp;"."&amp;COUNTIF($B$8:B236,B236))</f>
        <v/>
      </c>
      <c r="E236" s="31"/>
      <c r="F236" s="32"/>
      <c r="G236" s="32"/>
      <c r="H236" s="32"/>
      <c r="I236" s="33"/>
      <c r="J236" s="34" t="str">
        <f t="shared" si="15"/>
        <v/>
      </c>
      <c r="K236" s="15"/>
      <c r="L236" s="32"/>
      <c r="M236" s="32"/>
      <c r="N236" s="32"/>
      <c r="O236" s="33"/>
      <c r="P236" s="34" t="str">
        <f t="shared" si="16"/>
        <v/>
      </c>
      <c r="Q236" s="15"/>
      <c r="R236" s="32"/>
      <c r="S236" s="32"/>
      <c r="T236" s="32"/>
      <c r="U236" s="33"/>
      <c r="V236" s="34" t="str">
        <f t="shared" si="17"/>
        <v/>
      </c>
      <c r="W236" s="15"/>
      <c r="X236" s="32"/>
      <c r="Y236" s="32"/>
      <c r="Z236" s="32"/>
      <c r="AA236" s="33"/>
      <c r="AB236" s="34" t="str">
        <f t="shared" si="18"/>
        <v/>
      </c>
      <c r="AC236" s="15"/>
      <c r="AD236" s="32"/>
      <c r="AE236" s="32"/>
      <c r="AF236" s="32"/>
      <c r="AG236" s="33"/>
      <c r="AH236" s="34" t="str">
        <f t="shared" si="19"/>
        <v/>
      </c>
      <c r="AI236" s="15"/>
    </row>
    <row r="237" spans="1:35" ht="15" customHeight="1" x14ac:dyDescent="0.25">
      <c r="A237" s="10" t="str">
        <f>IFERROR(IF(A236=Onderwerpen!$C$23+19,"",A236+1),"")</f>
        <v/>
      </c>
      <c r="B237" s="10" t="str">
        <f>IF(C237&lt;=Onderwerpen!$C$4,Onderwerpen!$A$4,IF(C237&lt;=Onderwerpen!$C$5,Onderwerpen!$A$5,IF(C237&lt;=Onderwerpen!$C$6,Onderwerpen!$A$6,IF(C237&lt;=Onderwerpen!$C$7,Onderwerpen!$A$7,IF(C237&lt;=Onderwerpen!$C$8,Onderwerpen!$A$8,IF(C237&lt;=Onderwerpen!$C$9,Onderwerpen!$A$9,IF(C237&lt;=Onderwerpen!C$10,Onderwerpen!$A$10,IF(C237&lt;=Onderwerpen!C$11,Onderwerpen!$A$11,IF(C237&lt;=Onderwerpen!C$12,Onderwerpen!$A$12,IF(C237&lt;=Onderwerpen!C$13,Onderwerpen!$A$13,IF(C237&lt;=Onderwerpen!$C$14,Onderwerpen!$A$14,IF(C237&lt;=Onderwerpen!$C$15,Onderwerpen!$A$15,IF(C237&lt;=Onderwerpen!$C$16,Onderwerpen!$A$16,IF(C237&lt;=Onderwerpen!$C$17,Onderwerpen!$A$17,IF(C237&lt;=Onderwerpen!$C$18,Onderwerpen!$A$18,IF(C237&lt;=Onderwerpen!$C$19,Onderwerpen!$A$19,IF(C237&lt;=Onderwerpen!$C$20,Onderwerpen!$A$20,IF(C237&lt;=Onderwerpen!$C$21,Onderwerpen!$A$21,IF(C237&lt;=Onderwerpen!$C$22,Onderwerpen!$A$22,IF(C237&lt;=Onderwerpen!$C$23,Onderwerpen!$A$22,""))))))))))))))))))))</f>
        <v/>
      </c>
      <c r="C237" s="29" t="str">
        <f>IF(Onderwerpen!$B$4+1=A237,Onderwerpen!$A$5,IF(SUM(Onderwerpen!$B$4:$B$5)+2=A237,Onderwerpen!$A$6,IF(SUM(Onderwerpen!$B$4:$B$6)+3=A237,Onderwerpen!$A$7,IF(SUM(Onderwerpen!$B$4:$B$7)+4=A237,Onderwerpen!$A$8,IF(SUM(Onderwerpen!$B$4:$B$8)+5=A237,Onderwerpen!$A$9,IF(SUM(Onderwerpen!$B$4:$B$9)+6=A237,Onderwerpen!$A$10,IF(SUM(Onderwerpen!$B$4:$B$10)+7=A237,Onderwerpen!$A$11,IF(SUM(Onderwerpen!$B$4:$B$11)+8=A237,Onderwerpen!$A$12,IF(SUM(Onderwerpen!$B$4:$B$12)+9=A237,Onderwerpen!$A$13,IF(SUM(Onderwerpen!$B$4:$B$13)+10=A237,Onderwerpen!$A$14,IF(SUM(Onderwerpen!$B$4:$B$14)+11=A237,Onderwerpen!$A$15,IF(SUM(Onderwerpen!$B$4:$B$15)+12=A237,Onderwerpen!$A$16,IF(SUM(Onderwerpen!$B$4:$B$16)+13=A237,Onderwerpen!$A$17,IF(SUM(Onderwerpen!$B$4:$B$17)+14=A237,Onderwerpen!$A$18,IF(SUM(Onderwerpen!$B$4:$B$18)+15=A237,Onderwerpen!$A$19,IF(SUM(Onderwerpen!$B$4:$B$19)+16=A237,Onderwerpen!$A$20,IF(SUM(Onderwerpen!$B$4:$B$20)+17=A237,Onderwerpen!$A$21,IF(SUM(Onderwerpen!$B$4:$B$21)+18=A237,Onderwerpen!$A$22,IF(SUM(Onderwerpen!$B$4:$B$22)+19=A237,Onderwerpen!$A$23,IFERROR((IF(A237&lt;Onderwerpen!$D$4,A237,IF(AND(A237&gt;Onderwerpen!$D$4,A237&lt;Onderwerpen!$D$5),A237-1,IF(AND(A237&gt;Onderwerpen!$D$5,A237&lt;Onderwerpen!$D$6),A237-2,IF(AND(A237&gt;Onderwerpen!$D$6,A237&lt;Onderwerpen!$D$7),A237-3,IF(AND(A237&gt;Onderwerpen!$D$7,A237&lt;Onderwerpen!$D$8),A237-4,IF(AND(A237&gt;Onderwerpen!$D$8,A237&lt;Onderwerpen!$D$9),A237-5,IF(AND(A237&gt;Onderwerpen!$D$9,A237&lt;Onderwerpen!$D$10),A237-6,IF(AND(A237&gt;Onderwerpen!$D$10,A237&lt;Onderwerpen!$D$11),A237-7,IF(AND(A237&gt;Onderwerpen!$D$11,A237&lt;Onderwerpen!$D$12),A237-8,IF(AND(A237&gt;Onderwerpen!$D$12,A237&lt;Onderwerpen!$D$13),A237-9,IF(AND(A237&gt;Onderwerpen!$D$13,A237&lt;Onderwerpen!$D$14),A237-10,IF(AND(A237&gt;Onderwerpen!$D$14,A237&lt;Onderwerpen!$D$15),A237-11,IF(AND(A237&gt;Onderwerpen!$D$15,A237&lt;Onderwerpen!$D$16),A237-12,IF(AND(A237&gt;Onderwerpen!$D$16,A237&lt;Onderwerpen!$D$17),A237-13,IF(AND(A237&gt;Onderwerpen!$D$17,A237&lt;Onderwerpen!$D$18),A237-14,IF(AND(A237&gt;Onderwerpen!$D$18,A237&lt;Onderwerpen!$D$19),A237-15,IF(AND(A237&gt;Onderwerpen!$D$19,A237&lt;Onderwerpen!$D$20),A237-16,IF(AND(A237&gt;Onderwerpen!$D$20,A237&lt;Onderwerpen!$D$21),A237-17,IF(AND(A237&gt;Onderwerpen!$D$21,A237&lt;Onderwerpen!$D$22),A237-18,IF(A237&gt;Onderwerpen!$D$22,A237-19,"X"))))))))))))))))))))),""))))))))))))))))))))</f>
        <v/>
      </c>
      <c r="D237" s="30" t="str">
        <f>IF(B237="",""&amp;C237,LEFT(B237,FIND(" ",B237)-1)&amp;"."&amp;COUNTIF($B$8:B237,B237))</f>
        <v/>
      </c>
      <c r="E237" s="31"/>
      <c r="F237" s="32"/>
      <c r="G237" s="32"/>
      <c r="H237" s="32"/>
      <c r="I237" s="33"/>
      <c r="J237" s="34" t="str">
        <f t="shared" si="15"/>
        <v/>
      </c>
      <c r="K237" s="15"/>
      <c r="L237" s="32"/>
      <c r="M237" s="32"/>
      <c r="N237" s="32"/>
      <c r="O237" s="33"/>
      <c r="P237" s="34" t="str">
        <f t="shared" si="16"/>
        <v/>
      </c>
      <c r="Q237" s="15"/>
      <c r="R237" s="32"/>
      <c r="S237" s="32"/>
      <c r="T237" s="32"/>
      <c r="U237" s="33"/>
      <c r="V237" s="34" t="str">
        <f t="shared" si="17"/>
        <v/>
      </c>
      <c r="W237" s="15"/>
      <c r="X237" s="32"/>
      <c r="Y237" s="32"/>
      <c r="Z237" s="32"/>
      <c r="AA237" s="33"/>
      <c r="AB237" s="34" t="str">
        <f t="shared" si="18"/>
        <v/>
      </c>
      <c r="AC237" s="15"/>
      <c r="AD237" s="32"/>
      <c r="AE237" s="32"/>
      <c r="AF237" s="32"/>
      <c r="AG237" s="33"/>
      <c r="AH237" s="34" t="str">
        <f t="shared" si="19"/>
        <v/>
      </c>
      <c r="AI237" s="15"/>
    </row>
    <row r="238" spans="1:35" ht="15" customHeight="1" x14ac:dyDescent="0.25">
      <c r="A238" s="10" t="str">
        <f>IFERROR(IF(A237=Onderwerpen!$C$23+19,"",A237+1),"")</f>
        <v/>
      </c>
      <c r="B238" s="10" t="str">
        <f>IF(C238&lt;=Onderwerpen!$C$4,Onderwerpen!$A$4,IF(C238&lt;=Onderwerpen!$C$5,Onderwerpen!$A$5,IF(C238&lt;=Onderwerpen!$C$6,Onderwerpen!$A$6,IF(C238&lt;=Onderwerpen!$C$7,Onderwerpen!$A$7,IF(C238&lt;=Onderwerpen!$C$8,Onderwerpen!$A$8,IF(C238&lt;=Onderwerpen!$C$9,Onderwerpen!$A$9,IF(C238&lt;=Onderwerpen!C$10,Onderwerpen!$A$10,IF(C238&lt;=Onderwerpen!C$11,Onderwerpen!$A$11,IF(C238&lt;=Onderwerpen!C$12,Onderwerpen!$A$12,IF(C238&lt;=Onderwerpen!C$13,Onderwerpen!$A$13,IF(C238&lt;=Onderwerpen!$C$14,Onderwerpen!$A$14,IF(C238&lt;=Onderwerpen!$C$15,Onderwerpen!$A$15,IF(C238&lt;=Onderwerpen!$C$16,Onderwerpen!$A$16,IF(C238&lt;=Onderwerpen!$C$17,Onderwerpen!$A$17,IF(C238&lt;=Onderwerpen!$C$18,Onderwerpen!$A$18,IF(C238&lt;=Onderwerpen!$C$19,Onderwerpen!$A$19,IF(C238&lt;=Onderwerpen!$C$20,Onderwerpen!$A$20,IF(C238&lt;=Onderwerpen!$C$21,Onderwerpen!$A$21,IF(C238&lt;=Onderwerpen!$C$22,Onderwerpen!$A$22,IF(C238&lt;=Onderwerpen!$C$23,Onderwerpen!$A$22,""))))))))))))))))))))</f>
        <v/>
      </c>
      <c r="C238" s="29" t="str">
        <f>IF(Onderwerpen!$B$4+1=A238,Onderwerpen!$A$5,IF(SUM(Onderwerpen!$B$4:$B$5)+2=A238,Onderwerpen!$A$6,IF(SUM(Onderwerpen!$B$4:$B$6)+3=A238,Onderwerpen!$A$7,IF(SUM(Onderwerpen!$B$4:$B$7)+4=A238,Onderwerpen!$A$8,IF(SUM(Onderwerpen!$B$4:$B$8)+5=A238,Onderwerpen!$A$9,IF(SUM(Onderwerpen!$B$4:$B$9)+6=A238,Onderwerpen!$A$10,IF(SUM(Onderwerpen!$B$4:$B$10)+7=A238,Onderwerpen!$A$11,IF(SUM(Onderwerpen!$B$4:$B$11)+8=A238,Onderwerpen!$A$12,IF(SUM(Onderwerpen!$B$4:$B$12)+9=A238,Onderwerpen!$A$13,IF(SUM(Onderwerpen!$B$4:$B$13)+10=A238,Onderwerpen!$A$14,IF(SUM(Onderwerpen!$B$4:$B$14)+11=A238,Onderwerpen!$A$15,IF(SUM(Onderwerpen!$B$4:$B$15)+12=A238,Onderwerpen!$A$16,IF(SUM(Onderwerpen!$B$4:$B$16)+13=A238,Onderwerpen!$A$17,IF(SUM(Onderwerpen!$B$4:$B$17)+14=A238,Onderwerpen!$A$18,IF(SUM(Onderwerpen!$B$4:$B$18)+15=A238,Onderwerpen!$A$19,IF(SUM(Onderwerpen!$B$4:$B$19)+16=A238,Onderwerpen!$A$20,IF(SUM(Onderwerpen!$B$4:$B$20)+17=A238,Onderwerpen!$A$21,IF(SUM(Onderwerpen!$B$4:$B$21)+18=A238,Onderwerpen!$A$22,IF(SUM(Onderwerpen!$B$4:$B$22)+19=A238,Onderwerpen!$A$23,IFERROR((IF(A238&lt;Onderwerpen!$D$4,A238,IF(AND(A238&gt;Onderwerpen!$D$4,A238&lt;Onderwerpen!$D$5),A238-1,IF(AND(A238&gt;Onderwerpen!$D$5,A238&lt;Onderwerpen!$D$6),A238-2,IF(AND(A238&gt;Onderwerpen!$D$6,A238&lt;Onderwerpen!$D$7),A238-3,IF(AND(A238&gt;Onderwerpen!$D$7,A238&lt;Onderwerpen!$D$8),A238-4,IF(AND(A238&gt;Onderwerpen!$D$8,A238&lt;Onderwerpen!$D$9),A238-5,IF(AND(A238&gt;Onderwerpen!$D$9,A238&lt;Onderwerpen!$D$10),A238-6,IF(AND(A238&gt;Onderwerpen!$D$10,A238&lt;Onderwerpen!$D$11),A238-7,IF(AND(A238&gt;Onderwerpen!$D$11,A238&lt;Onderwerpen!$D$12),A238-8,IF(AND(A238&gt;Onderwerpen!$D$12,A238&lt;Onderwerpen!$D$13),A238-9,IF(AND(A238&gt;Onderwerpen!$D$13,A238&lt;Onderwerpen!$D$14),A238-10,IF(AND(A238&gt;Onderwerpen!$D$14,A238&lt;Onderwerpen!$D$15),A238-11,IF(AND(A238&gt;Onderwerpen!$D$15,A238&lt;Onderwerpen!$D$16),A238-12,IF(AND(A238&gt;Onderwerpen!$D$16,A238&lt;Onderwerpen!$D$17),A238-13,IF(AND(A238&gt;Onderwerpen!$D$17,A238&lt;Onderwerpen!$D$18),A238-14,IF(AND(A238&gt;Onderwerpen!$D$18,A238&lt;Onderwerpen!$D$19),A238-15,IF(AND(A238&gt;Onderwerpen!$D$19,A238&lt;Onderwerpen!$D$20),A238-16,IF(AND(A238&gt;Onderwerpen!$D$20,A238&lt;Onderwerpen!$D$21),A238-17,IF(AND(A238&gt;Onderwerpen!$D$21,A238&lt;Onderwerpen!$D$22),A238-18,IF(A238&gt;Onderwerpen!$D$22,A238-19,"X"))))))))))))))))))))),""))))))))))))))))))))</f>
        <v/>
      </c>
      <c r="D238" s="30" t="str">
        <f>IF(B238="",""&amp;C238,LEFT(B238,FIND(" ",B238)-1)&amp;"."&amp;COUNTIF($B$8:B238,B238))</f>
        <v/>
      </c>
      <c r="E238" s="31"/>
      <c r="F238" s="32"/>
      <c r="G238" s="32"/>
      <c r="H238" s="32"/>
      <c r="I238" s="33"/>
      <c r="J238" s="34" t="str">
        <f t="shared" si="15"/>
        <v/>
      </c>
      <c r="K238" s="15"/>
      <c r="L238" s="32"/>
      <c r="M238" s="32"/>
      <c r="N238" s="32"/>
      <c r="O238" s="33"/>
      <c r="P238" s="34" t="str">
        <f t="shared" si="16"/>
        <v/>
      </c>
      <c r="Q238" s="15"/>
      <c r="R238" s="32"/>
      <c r="S238" s="32"/>
      <c r="T238" s="32"/>
      <c r="U238" s="33"/>
      <c r="V238" s="34" t="str">
        <f t="shared" si="17"/>
        <v/>
      </c>
      <c r="W238" s="15"/>
      <c r="X238" s="32"/>
      <c r="Y238" s="32"/>
      <c r="Z238" s="32"/>
      <c r="AA238" s="33"/>
      <c r="AB238" s="34" t="str">
        <f t="shared" si="18"/>
        <v/>
      </c>
      <c r="AC238" s="15"/>
      <c r="AD238" s="32"/>
      <c r="AE238" s="32"/>
      <c r="AF238" s="32"/>
      <c r="AG238" s="33"/>
      <c r="AH238" s="34" t="str">
        <f t="shared" si="19"/>
        <v/>
      </c>
      <c r="AI238" s="15"/>
    </row>
    <row r="239" spans="1:35" ht="15" customHeight="1" x14ac:dyDescent="0.25">
      <c r="A239" s="10" t="str">
        <f>IFERROR(IF(A238=Onderwerpen!$C$23+19,"",A238+1),"")</f>
        <v/>
      </c>
      <c r="B239" s="10" t="str">
        <f>IF(C239&lt;=Onderwerpen!$C$4,Onderwerpen!$A$4,IF(C239&lt;=Onderwerpen!$C$5,Onderwerpen!$A$5,IF(C239&lt;=Onderwerpen!$C$6,Onderwerpen!$A$6,IF(C239&lt;=Onderwerpen!$C$7,Onderwerpen!$A$7,IF(C239&lt;=Onderwerpen!$C$8,Onderwerpen!$A$8,IF(C239&lt;=Onderwerpen!$C$9,Onderwerpen!$A$9,IF(C239&lt;=Onderwerpen!C$10,Onderwerpen!$A$10,IF(C239&lt;=Onderwerpen!C$11,Onderwerpen!$A$11,IF(C239&lt;=Onderwerpen!C$12,Onderwerpen!$A$12,IF(C239&lt;=Onderwerpen!C$13,Onderwerpen!$A$13,IF(C239&lt;=Onderwerpen!$C$14,Onderwerpen!$A$14,IF(C239&lt;=Onderwerpen!$C$15,Onderwerpen!$A$15,IF(C239&lt;=Onderwerpen!$C$16,Onderwerpen!$A$16,IF(C239&lt;=Onderwerpen!$C$17,Onderwerpen!$A$17,IF(C239&lt;=Onderwerpen!$C$18,Onderwerpen!$A$18,IF(C239&lt;=Onderwerpen!$C$19,Onderwerpen!$A$19,IF(C239&lt;=Onderwerpen!$C$20,Onderwerpen!$A$20,IF(C239&lt;=Onderwerpen!$C$21,Onderwerpen!$A$21,IF(C239&lt;=Onderwerpen!$C$22,Onderwerpen!$A$22,IF(C239&lt;=Onderwerpen!$C$23,Onderwerpen!$A$22,""))))))))))))))))))))</f>
        <v/>
      </c>
      <c r="C239" s="29" t="str">
        <f>IF(Onderwerpen!$B$4+1=A239,Onderwerpen!$A$5,IF(SUM(Onderwerpen!$B$4:$B$5)+2=A239,Onderwerpen!$A$6,IF(SUM(Onderwerpen!$B$4:$B$6)+3=A239,Onderwerpen!$A$7,IF(SUM(Onderwerpen!$B$4:$B$7)+4=A239,Onderwerpen!$A$8,IF(SUM(Onderwerpen!$B$4:$B$8)+5=A239,Onderwerpen!$A$9,IF(SUM(Onderwerpen!$B$4:$B$9)+6=A239,Onderwerpen!$A$10,IF(SUM(Onderwerpen!$B$4:$B$10)+7=A239,Onderwerpen!$A$11,IF(SUM(Onderwerpen!$B$4:$B$11)+8=A239,Onderwerpen!$A$12,IF(SUM(Onderwerpen!$B$4:$B$12)+9=A239,Onderwerpen!$A$13,IF(SUM(Onderwerpen!$B$4:$B$13)+10=A239,Onderwerpen!$A$14,IF(SUM(Onderwerpen!$B$4:$B$14)+11=A239,Onderwerpen!$A$15,IF(SUM(Onderwerpen!$B$4:$B$15)+12=A239,Onderwerpen!$A$16,IF(SUM(Onderwerpen!$B$4:$B$16)+13=A239,Onderwerpen!$A$17,IF(SUM(Onderwerpen!$B$4:$B$17)+14=A239,Onderwerpen!$A$18,IF(SUM(Onderwerpen!$B$4:$B$18)+15=A239,Onderwerpen!$A$19,IF(SUM(Onderwerpen!$B$4:$B$19)+16=A239,Onderwerpen!$A$20,IF(SUM(Onderwerpen!$B$4:$B$20)+17=A239,Onderwerpen!$A$21,IF(SUM(Onderwerpen!$B$4:$B$21)+18=A239,Onderwerpen!$A$22,IF(SUM(Onderwerpen!$B$4:$B$22)+19=A239,Onderwerpen!$A$23,IFERROR((IF(A239&lt;Onderwerpen!$D$4,A239,IF(AND(A239&gt;Onderwerpen!$D$4,A239&lt;Onderwerpen!$D$5),A239-1,IF(AND(A239&gt;Onderwerpen!$D$5,A239&lt;Onderwerpen!$D$6),A239-2,IF(AND(A239&gt;Onderwerpen!$D$6,A239&lt;Onderwerpen!$D$7),A239-3,IF(AND(A239&gt;Onderwerpen!$D$7,A239&lt;Onderwerpen!$D$8),A239-4,IF(AND(A239&gt;Onderwerpen!$D$8,A239&lt;Onderwerpen!$D$9),A239-5,IF(AND(A239&gt;Onderwerpen!$D$9,A239&lt;Onderwerpen!$D$10),A239-6,IF(AND(A239&gt;Onderwerpen!$D$10,A239&lt;Onderwerpen!$D$11),A239-7,IF(AND(A239&gt;Onderwerpen!$D$11,A239&lt;Onderwerpen!$D$12),A239-8,IF(AND(A239&gt;Onderwerpen!$D$12,A239&lt;Onderwerpen!$D$13),A239-9,IF(AND(A239&gt;Onderwerpen!$D$13,A239&lt;Onderwerpen!$D$14),A239-10,IF(AND(A239&gt;Onderwerpen!$D$14,A239&lt;Onderwerpen!$D$15),A239-11,IF(AND(A239&gt;Onderwerpen!$D$15,A239&lt;Onderwerpen!$D$16),A239-12,IF(AND(A239&gt;Onderwerpen!$D$16,A239&lt;Onderwerpen!$D$17),A239-13,IF(AND(A239&gt;Onderwerpen!$D$17,A239&lt;Onderwerpen!$D$18),A239-14,IF(AND(A239&gt;Onderwerpen!$D$18,A239&lt;Onderwerpen!$D$19),A239-15,IF(AND(A239&gt;Onderwerpen!$D$19,A239&lt;Onderwerpen!$D$20),A239-16,IF(AND(A239&gt;Onderwerpen!$D$20,A239&lt;Onderwerpen!$D$21),A239-17,IF(AND(A239&gt;Onderwerpen!$D$21,A239&lt;Onderwerpen!$D$22),A239-18,IF(A239&gt;Onderwerpen!$D$22,A239-19,"X"))))))))))))))))))))),""))))))))))))))))))))</f>
        <v/>
      </c>
      <c r="D239" s="30" t="str">
        <f>IF(B239="",""&amp;C239,LEFT(B239,FIND(" ",B239)-1)&amp;"."&amp;COUNTIF($B$8:B239,B239))</f>
        <v/>
      </c>
      <c r="E239" s="31"/>
      <c r="F239" s="32"/>
      <c r="G239" s="32"/>
      <c r="H239" s="32"/>
      <c r="I239" s="33"/>
      <c r="J239" s="34" t="str">
        <f t="shared" si="15"/>
        <v/>
      </c>
      <c r="K239" s="15"/>
      <c r="L239" s="32"/>
      <c r="M239" s="32"/>
      <c r="N239" s="32"/>
      <c r="O239" s="33"/>
      <c r="P239" s="34" t="str">
        <f t="shared" si="16"/>
        <v/>
      </c>
      <c r="Q239" s="15"/>
      <c r="R239" s="32"/>
      <c r="S239" s="32"/>
      <c r="T239" s="32"/>
      <c r="U239" s="33"/>
      <c r="V239" s="34" t="str">
        <f t="shared" si="17"/>
        <v/>
      </c>
      <c r="W239" s="15"/>
      <c r="X239" s="32"/>
      <c r="Y239" s="32"/>
      <c r="Z239" s="32"/>
      <c r="AA239" s="33"/>
      <c r="AB239" s="34" t="str">
        <f t="shared" si="18"/>
        <v/>
      </c>
      <c r="AC239" s="15"/>
      <c r="AD239" s="32"/>
      <c r="AE239" s="32"/>
      <c r="AF239" s="32"/>
      <c r="AG239" s="33"/>
      <c r="AH239" s="34" t="str">
        <f t="shared" si="19"/>
        <v/>
      </c>
      <c r="AI239" s="15"/>
    </row>
    <row r="240" spans="1:35" ht="15" customHeight="1" x14ac:dyDescent="0.25">
      <c r="A240" s="10" t="str">
        <f>IFERROR(IF(A239=Onderwerpen!$C$23+19,"",A239+1),"")</f>
        <v/>
      </c>
      <c r="B240" s="10" t="str">
        <f>IF(C240&lt;=Onderwerpen!$C$4,Onderwerpen!$A$4,IF(C240&lt;=Onderwerpen!$C$5,Onderwerpen!$A$5,IF(C240&lt;=Onderwerpen!$C$6,Onderwerpen!$A$6,IF(C240&lt;=Onderwerpen!$C$7,Onderwerpen!$A$7,IF(C240&lt;=Onderwerpen!$C$8,Onderwerpen!$A$8,IF(C240&lt;=Onderwerpen!$C$9,Onderwerpen!$A$9,IF(C240&lt;=Onderwerpen!C$10,Onderwerpen!$A$10,IF(C240&lt;=Onderwerpen!C$11,Onderwerpen!$A$11,IF(C240&lt;=Onderwerpen!C$12,Onderwerpen!$A$12,IF(C240&lt;=Onderwerpen!C$13,Onderwerpen!$A$13,IF(C240&lt;=Onderwerpen!$C$14,Onderwerpen!$A$14,IF(C240&lt;=Onderwerpen!$C$15,Onderwerpen!$A$15,IF(C240&lt;=Onderwerpen!$C$16,Onderwerpen!$A$16,IF(C240&lt;=Onderwerpen!$C$17,Onderwerpen!$A$17,IF(C240&lt;=Onderwerpen!$C$18,Onderwerpen!$A$18,IF(C240&lt;=Onderwerpen!$C$19,Onderwerpen!$A$19,IF(C240&lt;=Onderwerpen!$C$20,Onderwerpen!$A$20,IF(C240&lt;=Onderwerpen!$C$21,Onderwerpen!$A$21,IF(C240&lt;=Onderwerpen!$C$22,Onderwerpen!$A$22,IF(C240&lt;=Onderwerpen!$C$23,Onderwerpen!$A$22,""))))))))))))))))))))</f>
        <v/>
      </c>
      <c r="C240" s="29" t="str">
        <f>IF(Onderwerpen!$B$4+1=A240,Onderwerpen!$A$5,IF(SUM(Onderwerpen!$B$4:$B$5)+2=A240,Onderwerpen!$A$6,IF(SUM(Onderwerpen!$B$4:$B$6)+3=A240,Onderwerpen!$A$7,IF(SUM(Onderwerpen!$B$4:$B$7)+4=A240,Onderwerpen!$A$8,IF(SUM(Onderwerpen!$B$4:$B$8)+5=A240,Onderwerpen!$A$9,IF(SUM(Onderwerpen!$B$4:$B$9)+6=A240,Onderwerpen!$A$10,IF(SUM(Onderwerpen!$B$4:$B$10)+7=A240,Onderwerpen!$A$11,IF(SUM(Onderwerpen!$B$4:$B$11)+8=A240,Onderwerpen!$A$12,IF(SUM(Onderwerpen!$B$4:$B$12)+9=A240,Onderwerpen!$A$13,IF(SUM(Onderwerpen!$B$4:$B$13)+10=A240,Onderwerpen!$A$14,IF(SUM(Onderwerpen!$B$4:$B$14)+11=A240,Onderwerpen!$A$15,IF(SUM(Onderwerpen!$B$4:$B$15)+12=A240,Onderwerpen!$A$16,IF(SUM(Onderwerpen!$B$4:$B$16)+13=A240,Onderwerpen!$A$17,IF(SUM(Onderwerpen!$B$4:$B$17)+14=A240,Onderwerpen!$A$18,IF(SUM(Onderwerpen!$B$4:$B$18)+15=A240,Onderwerpen!$A$19,IF(SUM(Onderwerpen!$B$4:$B$19)+16=A240,Onderwerpen!$A$20,IF(SUM(Onderwerpen!$B$4:$B$20)+17=A240,Onderwerpen!$A$21,IF(SUM(Onderwerpen!$B$4:$B$21)+18=A240,Onderwerpen!$A$22,IF(SUM(Onderwerpen!$B$4:$B$22)+19=A240,Onderwerpen!$A$23,IFERROR((IF(A240&lt;Onderwerpen!$D$4,A240,IF(AND(A240&gt;Onderwerpen!$D$4,A240&lt;Onderwerpen!$D$5),A240-1,IF(AND(A240&gt;Onderwerpen!$D$5,A240&lt;Onderwerpen!$D$6),A240-2,IF(AND(A240&gt;Onderwerpen!$D$6,A240&lt;Onderwerpen!$D$7),A240-3,IF(AND(A240&gt;Onderwerpen!$D$7,A240&lt;Onderwerpen!$D$8),A240-4,IF(AND(A240&gt;Onderwerpen!$D$8,A240&lt;Onderwerpen!$D$9),A240-5,IF(AND(A240&gt;Onderwerpen!$D$9,A240&lt;Onderwerpen!$D$10),A240-6,IF(AND(A240&gt;Onderwerpen!$D$10,A240&lt;Onderwerpen!$D$11),A240-7,IF(AND(A240&gt;Onderwerpen!$D$11,A240&lt;Onderwerpen!$D$12),A240-8,IF(AND(A240&gt;Onderwerpen!$D$12,A240&lt;Onderwerpen!$D$13),A240-9,IF(AND(A240&gt;Onderwerpen!$D$13,A240&lt;Onderwerpen!$D$14),A240-10,IF(AND(A240&gt;Onderwerpen!$D$14,A240&lt;Onderwerpen!$D$15),A240-11,IF(AND(A240&gt;Onderwerpen!$D$15,A240&lt;Onderwerpen!$D$16),A240-12,IF(AND(A240&gt;Onderwerpen!$D$16,A240&lt;Onderwerpen!$D$17),A240-13,IF(AND(A240&gt;Onderwerpen!$D$17,A240&lt;Onderwerpen!$D$18),A240-14,IF(AND(A240&gt;Onderwerpen!$D$18,A240&lt;Onderwerpen!$D$19),A240-15,IF(AND(A240&gt;Onderwerpen!$D$19,A240&lt;Onderwerpen!$D$20),A240-16,IF(AND(A240&gt;Onderwerpen!$D$20,A240&lt;Onderwerpen!$D$21),A240-17,IF(AND(A240&gt;Onderwerpen!$D$21,A240&lt;Onderwerpen!$D$22),A240-18,IF(A240&gt;Onderwerpen!$D$22,A240-19,"X"))))))))))))))))))))),""))))))))))))))))))))</f>
        <v/>
      </c>
      <c r="D240" s="30" t="str">
        <f>IF(B240="",""&amp;C240,LEFT(B240,FIND(" ",B240)-1)&amp;"."&amp;COUNTIF($B$8:B240,B240))</f>
        <v/>
      </c>
      <c r="E240" s="31"/>
      <c r="F240" s="32"/>
      <c r="G240" s="32"/>
      <c r="H240" s="32"/>
      <c r="I240" s="33"/>
      <c r="J240" s="34" t="str">
        <f t="shared" si="15"/>
        <v/>
      </c>
      <c r="K240" s="15"/>
      <c r="L240" s="32"/>
      <c r="M240" s="32"/>
      <c r="N240" s="32"/>
      <c r="O240" s="33"/>
      <c r="P240" s="34" t="str">
        <f t="shared" si="16"/>
        <v/>
      </c>
      <c r="Q240" s="15"/>
      <c r="R240" s="32"/>
      <c r="S240" s="32"/>
      <c r="T240" s="32"/>
      <c r="U240" s="33"/>
      <c r="V240" s="34" t="str">
        <f t="shared" si="17"/>
        <v/>
      </c>
      <c r="W240" s="15"/>
      <c r="X240" s="32"/>
      <c r="Y240" s="32"/>
      <c r="Z240" s="32"/>
      <c r="AA240" s="33"/>
      <c r="AB240" s="34" t="str">
        <f t="shared" si="18"/>
        <v/>
      </c>
      <c r="AC240" s="15"/>
      <c r="AD240" s="32"/>
      <c r="AE240" s="32"/>
      <c r="AF240" s="32"/>
      <c r="AG240" s="33"/>
      <c r="AH240" s="34" t="str">
        <f t="shared" si="19"/>
        <v/>
      </c>
      <c r="AI240" s="15"/>
    </row>
    <row r="241" spans="1:35" ht="15" customHeight="1" x14ac:dyDescent="0.25">
      <c r="A241" s="10" t="str">
        <f>IFERROR(IF(A240=Onderwerpen!$C$23+19,"",A240+1),"")</f>
        <v/>
      </c>
      <c r="B241" s="10" t="str">
        <f>IF(C241&lt;=Onderwerpen!$C$4,Onderwerpen!$A$4,IF(C241&lt;=Onderwerpen!$C$5,Onderwerpen!$A$5,IF(C241&lt;=Onderwerpen!$C$6,Onderwerpen!$A$6,IF(C241&lt;=Onderwerpen!$C$7,Onderwerpen!$A$7,IF(C241&lt;=Onderwerpen!$C$8,Onderwerpen!$A$8,IF(C241&lt;=Onderwerpen!$C$9,Onderwerpen!$A$9,IF(C241&lt;=Onderwerpen!C$10,Onderwerpen!$A$10,IF(C241&lt;=Onderwerpen!C$11,Onderwerpen!$A$11,IF(C241&lt;=Onderwerpen!C$12,Onderwerpen!$A$12,IF(C241&lt;=Onderwerpen!C$13,Onderwerpen!$A$13,IF(C241&lt;=Onderwerpen!$C$14,Onderwerpen!$A$14,IF(C241&lt;=Onderwerpen!$C$15,Onderwerpen!$A$15,IF(C241&lt;=Onderwerpen!$C$16,Onderwerpen!$A$16,IF(C241&lt;=Onderwerpen!$C$17,Onderwerpen!$A$17,IF(C241&lt;=Onderwerpen!$C$18,Onderwerpen!$A$18,IF(C241&lt;=Onderwerpen!$C$19,Onderwerpen!$A$19,IF(C241&lt;=Onderwerpen!$C$20,Onderwerpen!$A$20,IF(C241&lt;=Onderwerpen!$C$21,Onderwerpen!$A$21,IF(C241&lt;=Onderwerpen!$C$22,Onderwerpen!$A$22,IF(C241&lt;=Onderwerpen!$C$23,Onderwerpen!$A$22,""))))))))))))))))))))</f>
        <v/>
      </c>
      <c r="C241" s="29" t="str">
        <f>IF(Onderwerpen!$B$4+1=A241,Onderwerpen!$A$5,IF(SUM(Onderwerpen!$B$4:$B$5)+2=A241,Onderwerpen!$A$6,IF(SUM(Onderwerpen!$B$4:$B$6)+3=A241,Onderwerpen!$A$7,IF(SUM(Onderwerpen!$B$4:$B$7)+4=A241,Onderwerpen!$A$8,IF(SUM(Onderwerpen!$B$4:$B$8)+5=A241,Onderwerpen!$A$9,IF(SUM(Onderwerpen!$B$4:$B$9)+6=A241,Onderwerpen!$A$10,IF(SUM(Onderwerpen!$B$4:$B$10)+7=A241,Onderwerpen!$A$11,IF(SUM(Onderwerpen!$B$4:$B$11)+8=A241,Onderwerpen!$A$12,IF(SUM(Onderwerpen!$B$4:$B$12)+9=A241,Onderwerpen!$A$13,IF(SUM(Onderwerpen!$B$4:$B$13)+10=A241,Onderwerpen!$A$14,IF(SUM(Onderwerpen!$B$4:$B$14)+11=A241,Onderwerpen!$A$15,IF(SUM(Onderwerpen!$B$4:$B$15)+12=A241,Onderwerpen!$A$16,IF(SUM(Onderwerpen!$B$4:$B$16)+13=A241,Onderwerpen!$A$17,IF(SUM(Onderwerpen!$B$4:$B$17)+14=A241,Onderwerpen!$A$18,IF(SUM(Onderwerpen!$B$4:$B$18)+15=A241,Onderwerpen!$A$19,IF(SUM(Onderwerpen!$B$4:$B$19)+16=A241,Onderwerpen!$A$20,IF(SUM(Onderwerpen!$B$4:$B$20)+17=A241,Onderwerpen!$A$21,IF(SUM(Onderwerpen!$B$4:$B$21)+18=A241,Onderwerpen!$A$22,IF(SUM(Onderwerpen!$B$4:$B$22)+19=A241,Onderwerpen!$A$23,IFERROR((IF(A241&lt;Onderwerpen!$D$4,A241,IF(AND(A241&gt;Onderwerpen!$D$4,A241&lt;Onderwerpen!$D$5),A241-1,IF(AND(A241&gt;Onderwerpen!$D$5,A241&lt;Onderwerpen!$D$6),A241-2,IF(AND(A241&gt;Onderwerpen!$D$6,A241&lt;Onderwerpen!$D$7),A241-3,IF(AND(A241&gt;Onderwerpen!$D$7,A241&lt;Onderwerpen!$D$8),A241-4,IF(AND(A241&gt;Onderwerpen!$D$8,A241&lt;Onderwerpen!$D$9),A241-5,IF(AND(A241&gt;Onderwerpen!$D$9,A241&lt;Onderwerpen!$D$10),A241-6,IF(AND(A241&gt;Onderwerpen!$D$10,A241&lt;Onderwerpen!$D$11),A241-7,IF(AND(A241&gt;Onderwerpen!$D$11,A241&lt;Onderwerpen!$D$12),A241-8,IF(AND(A241&gt;Onderwerpen!$D$12,A241&lt;Onderwerpen!$D$13),A241-9,IF(AND(A241&gt;Onderwerpen!$D$13,A241&lt;Onderwerpen!$D$14),A241-10,IF(AND(A241&gt;Onderwerpen!$D$14,A241&lt;Onderwerpen!$D$15),A241-11,IF(AND(A241&gt;Onderwerpen!$D$15,A241&lt;Onderwerpen!$D$16),A241-12,IF(AND(A241&gt;Onderwerpen!$D$16,A241&lt;Onderwerpen!$D$17),A241-13,IF(AND(A241&gt;Onderwerpen!$D$17,A241&lt;Onderwerpen!$D$18),A241-14,IF(AND(A241&gt;Onderwerpen!$D$18,A241&lt;Onderwerpen!$D$19),A241-15,IF(AND(A241&gt;Onderwerpen!$D$19,A241&lt;Onderwerpen!$D$20),A241-16,IF(AND(A241&gt;Onderwerpen!$D$20,A241&lt;Onderwerpen!$D$21),A241-17,IF(AND(A241&gt;Onderwerpen!$D$21,A241&lt;Onderwerpen!$D$22),A241-18,IF(A241&gt;Onderwerpen!$D$22,A241-19,"X"))))))))))))))))))))),""))))))))))))))))))))</f>
        <v/>
      </c>
      <c r="D241" s="30" t="str">
        <f>IF(B241="",""&amp;C241,LEFT(B241,FIND(" ",B241)-1)&amp;"."&amp;COUNTIF($B$8:B241,B241))</f>
        <v/>
      </c>
      <c r="E241" s="31"/>
      <c r="F241" s="32"/>
      <c r="G241" s="32"/>
      <c r="H241" s="32"/>
      <c r="I241" s="33"/>
      <c r="J241" s="34" t="str">
        <f t="shared" si="15"/>
        <v/>
      </c>
      <c r="K241" s="15"/>
      <c r="L241" s="32"/>
      <c r="M241" s="32"/>
      <c r="N241" s="32"/>
      <c r="O241" s="33"/>
      <c r="P241" s="34" t="str">
        <f t="shared" si="16"/>
        <v/>
      </c>
      <c r="Q241" s="15"/>
      <c r="R241" s="32"/>
      <c r="S241" s="32"/>
      <c r="T241" s="32"/>
      <c r="U241" s="33"/>
      <c r="V241" s="34" t="str">
        <f t="shared" si="17"/>
        <v/>
      </c>
      <c r="W241" s="15"/>
      <c r="X241" s="32"/>
      <c r="Y241" s="32"/>
      <c r="Z241" s="32"/>
      <c r="AA241" s="33"/>
      <c r="AB241" s="34" t="str">
        <f t="shared" si="18"/>
        <v/>
      </c>
      <c r="AC241" s="15"/>
      <c r="AD241" s="32"/>
      <c r="AE241" s="32"/>
      <c r="AF241" s="32"/>
      <c r="AG241" s="33"/>
      <c r="AH241" s="34" t="str">
        <f t="shared" si="19"/>
        <v/>
      </c>
      <c r="AI241" s="15"/>
    </row>
    <row r="242" spans="1:35" ht="15" customHeight="1" x14ac:dyDescent="0.25">
      <c r="A242" s="10" t="str">
        <f>IFERROR(IF(A241=Onderwerpen!$C$23+19,"",A241+1),"")</f>
        <v/>
      </c>
      <c r="B242" s="10" t="str">
        <f>IF(C242&lt;=Onderwerpen!$C$4,Onderwerpen!$A$4,IF(C242&lt;=Onderwerpen!$C$5,Onderwerpen!$A$5,IF(C242&lt;=Onderwerpen!$C$6,Onderwerpen!$A$6,IF(C242&lt;=Onderwerpen!$C$7,Onderwerpen!$A$7,IF(C242&lt;=Onderwerpen!$C$8,Onderwerpen!$A$8,IF(C242&lt;=Onderwerpen!$C$9,Onderwerpen!$A$9,IF(C242&lt;=Onderwerpen!C$10,Onderwerpen!$A$10,IF(C242&lt;=Onderwerpen!C$11,Onderwerpen!$A$11,IF(C242&lt;=Onderwerpen!C$12,Onderwerpen!$A$12,IF(C242&lt;=Onderwerpen!C$13,Onderwerpen!$A$13,IF(C242&lt;=Onderwerpen!$C$14,Onderwerpen!$A$14,IF(C242&lt;=Onderwerpen!$C$15,Onderwerpen!$A$15,IF(C242&lt;=Onderwerpen!$C$16,Onderwerpen!$A$16,IF(C242&lt;=Onderwerpen!$C$17,Onderwerpen!$A$17,IF(C242&lt;=Onderwerpen!$C$18,Onderwerpen!$A$18,IF(C242&lt;=Onderwerpen!$C$19,Onderwerpen!$A$19,IF(C242&lt;=Onderwerpen!$C$20,Onderwerpen!$A$20,IF(C242&lt;=Onderwerpen!$C$21,Onderwerpen!$A$21,IF(C242&lt;=Onderwerpen!$C$22,Onderwerpen!$A$22,IF(C242&lt;=Onderwerpen!$C$23,Onderwerpen!$A$22,""))))))))))))))))))))</f>
        <v/>
      </c>
      <c r="C242" s="29" t="str">
        <f>IF(Onderwerpen!$B$4+1=A242,Onderwerpen!$A$5,IF(SUM(Onderwerpen!$B$4:$B$5)+2=A242,Onderwerpen!$A$6,IF(SUM(Onderwerpen!$B$4:$B$6)+3=A242,Onderwerpen!$A$7,IF(SUM(Onderwerpen!$B$4:$B$7)+4=A242,Onderwerpen!$A$8,IF(SUM(Onderwerpen!$B$4:$B$8)+5=A242,Onderwerpen!$A$9,IF(SUM(Onderwerpen!$B$4:$B$9)+6=A242,Onderwerpen!$A$10,IF(SUM(Onderwerpen!$B$4:$B$10)+7=A242,Onderwerpen!$A$11,IF(SUM(Onderwerpen!$B$4:$B$11)+8=A242,Onderwerpen!$A$12,IF(SUM(Onderwerpen!$B$4:$B$12)+9=A242,Onderwerpen!$A$13,IF(SUM(Onderwerpen!$B$4:$B$13)+10=A242,Onderwerpen!$A$14,IF(SUM(Onderwerpen!$B$4:$B$14)+11=A242,Onderwerpen!$A$15,IF(SUM(Onderwerpen!$B$4:$B$15)+12=A242,Onderwerpen!$A$16,IF(SUM(Onderwerpen!$B$4:$B$16)+13=A242,Onderwerpen!$A$17,IF(SUM(Onderwerpen!$B$4:$B$17)+14=A242,Onderwerpen!$A$18,IF(SUM(Onderwerpen!$B$4:$B$18)+15=A242,Onderwerpen!$A$19,IF(SUM(Onderwerpen!$B$4:$B$19)+16=A242,Onderwerpen!$A$20,IF(SUM(Onderwerpen!$B$4:$B$20)+17=A242,Onderwerpen!$A$21,IF(SUM(Onderwerpen!$B$4:$B$21)+18=A242,Onderwerpen!$A$22,IF(SUM(Onderwerpen!$B$4:$B$22)+19=A242,Onderwerpen!$A$23,IFERROR((IF(A242&lt;Onderwerpen!$D$4,A242,IF(AND(A242&gt;Onderwerpen!$D$4,A242&lt;Onderwerpen!$D$5),A242-1,IF(AND(A242&gt;Onderwerpen!$D$5,A242&lt;Onderwerpen!$D$6),A242-2,IF(AND(A242&gt;Onderwerpen!$D$6,A242&lt;Onderwerpen!$D$7),A242-3,IF(AND(A242&gt;Onderwerpen!$D$7,A242&lt;Onderwerpen!$D$8),A242-4,IF(AND(A242&gt;Onderwerpen!$D$8,A242&lt;Onderwerpen!$D$9),A242-5,IF(AND(A242&gt;Onderwerpen!$D$9,A242&lt;Onderwerpen!$D$10),A242-6,IF(AND(A242&gt;Onderwerpen!$D$10,A242&lt;Onderwerpen!$D$11),A242-7,IF(AND(A242&gt;Onderwerpen!$D$11,A242&lt;Onderwerpen!$D$12),A242-8,IF(AND(A242&gt;Onderwerpen!$D$12,A242&lt;Onderwerpen!$D$13),A242-9,IF(AND(A242&gt;Onderwerpen!$D$13,A242&lt;Onderwerpen!$D$14),A242-10,IF(AND(A242&gt;Onderwerpen!$D$14,A242&lt;Onderwerpen!$D$15),A242-11,IF(AND(A242&gt;Onderwerpen!$D$15,A242&lt;Onderwerpen!$D$16),A242-12,IF(AND(A242&gt;Onderwerpen!$D$16,A242&lt;Onderwerpen!$D$17),A242-13,IF(AND(A242&gt;Onderwerpen!$D$17,A242&lt;Onderwerpen!$D$18),A242-14,IF(AND(A242&gt;Onderwerpen!$D$18,A242&lt;Onderwerpen!$D$19),A242-15,IF(AND(A242&gt;Onderwerpen!$D$19,A242&lt;Onderwerpen!$D$20),A242-16,IF(AND(A242&gt;Onderwerpen!$D$20,A242&lt;Onderwerpen!$D$21),A242-17,IF(AND(A242&gt;Onderwerpen!$D$21,A242&lt;Onderwerpen!$D$22),A242-18,IF(A242&gt;Onderwerpen!$D$22,A242-19,"X"))))))))))))))))))))),""))))))))))))))))))))</f>
        <v/>
      </c>
      <c r="D242" s="30" t="str">
        <f>IF(B242="",""&amp;C242,LEFT(B242,FIND(" ",B242)-1)&amp;"."&amp;COUNTIF($B$8:B242,B242))</f>
        <v/>
      </c>
      <c r="E242" s="31"/>
      <c r="F242" s="32"/>
      <c r="G242" s="32"/>
      <c r="H242" s="32"/>
      <c r="I242" s="33"/>
      <c r="J242" s="34" t="str">
        <f t="shared" si="15"/>
        <v/>
      </c>
      <c r="K242" s="15"/>
      <c r="L242" s="32"/>
      <c r="M242" s="32"/>
      <c r="N242" s="32"/>
      <c r="O242" s="33"/>
      <c r="P242" s="34" t="str">
        <f t="shared" si="16"/>
        <v/>
      </c>
      <c r="Q242" s="15"/>
      <c r="R242" s="32"/>
      <c r="S242" s="32"/>
      <c r="T242" s="32"/>
      <c r="U242" s="33"/>
      <c r="V242" s="34" t="str">
        <f t="shared" si="17"/>
        <v/>
      </c>
      <c r="W242" s="15"/>
      <c r="X242" s="32"/>
      <c r="Y242" s="32"/>
      <c r="Z242" s="32"/>
      <c r="AA242" s="33"/>
      <c r="AB242" s="34" t="str">
        <f t="shared" si="18"/>
        <v/>
      </c>
      <c r="AC242" s="15"/>
      <c r="AD242" s="32"/>
      <c r="AE242" s="32"/>
      <c r="AF242" s="32"/>
      <c r="AG242" s="33"/>
      <c r="AH242" s="34" t="str">
        <f t="shared" si="19"/>
        <v/>
      </c>
      <c r="AI242" s="15"/>
    </row>
    <row r="243" spans="1:35" ht="15" customHeight="1" x14ac:dyDescent="0.25">
      <c r="A243" s="10" t="str">
        <f>IFERROR(IF(A242=Onderwerpen!$C$23+19,"",A242+1),"")</f>
        <v/>
      </c>
      <c r="B243" s="10" t="str">
        <f>IF(C243&lt;=Onderwerpen!$C$4,Onderwerpen!$A$4,IF(C243&lt;=Onderwerpen!$C$5,Onderwerpen!$A$5,IF(C243&lt;=Onderwerpen!$C$6,Onderwerpen!$A$6,IF(C243&lt;=Onderwerpen!$C$7,Onderwerpen!$A$7,IF(C243&lt;=Onderwerpen!$C$8,Onderwerpen!$A$8,IF(C243&lt;=Onderwerpen!$C$9,Onderwerpen!$A$9,IF(C243&lt;=Onderwerpen!C$10,Onderwerpen!$A$10,IF(C243&lt;=Onderwerpen!C$11,Onderwerpen!$A$11,IF(C243&lt;=Onderwerpen!C$12,Onderwerpen!$A$12,IF(C243&lt;=Onderwerpen!C$13,Onderwerpen!$A$13,IF(C243&lt;=Onderwerpen!$C$14,Onderwerpen!$A$14,IF(C243&lt;=Onderwerpen!$C$15,Onderwerpen!$A$15,IF(C243&lt;=Onderwerpen!$C$16,Onderwerpen!$A$16,IF(C243&lt;=Onderwerpen!$C$17,Onderwerpen!$A$17,IF(C243&lt;=Onderwerpen!$C$18,Onderwerpen!$A$18,IF(C243&lt;=Onderwerpen!$C$19,Onderwerpen!$A$19,IF(C243&lt;=Onderwerpen!$C$20,Onderwerpen!$A$20,IF(C243&lt;=Onderwerpen!$C$21,Onderwerpen!$A$21,IF(C243&lt;=Onderwerpen!$C$22,Onderwerpen!$A$22,IF(C243&lt;=Onderwerpen!$C$23,Onderwerpen!$A$22,""))))))))))))))))))))</f>
        <v/>
      </c>
      <c r="C243" s="29" t="str">
        <f>IF(Onderwerpen!$B$4+1=A243,Onderwerpen!$A$5,IF(SUM(Onderwerpen!$B$4:$B$5)+2=A243,Onderwerpen!$A$6,IF(SUM(Onderwerpen!$B$4:$B$6)+3=A243,Onderwerpen!$A$7,IF(SUM(Onderwerpen!$B$4:$B$7)+4=A243,Onderwerpen!$A$8,IF(SUM(Onderwerpen!$B$4:$B$8)+5=A243,Onderwerpen!$A$9,IF(SUM(Onderwerpen!$B$4:$B$9)+6=A243,Onderwerpen!$A$10,IF(SUM(Onderwerpen!$B$4:$B$10)+7=A243,Onderwerpen!$A$11,IF(SUM(Onderwerpen!$B$4:$B$11)+8=A243,Onderwerpen!$A$12,IF(SUM(Onderwerpen!$B$4:$B$12)+9=A243,Onderwerpen!$A$13,IF(SUM(Onderwerpen!$B$4:$B$13)+10=A243,Onderwerpen!$A$14,IF(SUM(Onderwerpen!$B$4:$B$14)+11=A243,Onderwerpen!$A$15,IF(SUM(Onderwerpen!$B$4:$B$15)+12=A243,Onderwerpen!$A$16,IF(SUM(Onderwerpen!$B$4:$B$16)+13=A243,Onderwerpen!$A$17,IF(SUM(Onderwerpen!$B$4:$B$17)+14=A243,Onderwerpen!$A$18,IF(SUM(Onderwerpen!$B$4:$B$18)+15=A243,Onderwerpen!$A$19,IF(SUM(Onderwerpen!$B$4:$B$19)+16=A243,Onderwerpen!$A$20,IF(SUM(Onderwerpen!$B$4:$B$20)+17=A243,Onderwerpen!$A$21,IF(SUM(Onderwerpen!$B$4:$B$21)+18=A243,Onderwerpen!$A$22,IF(SUM(Onderwerpen!$B$4:$B$22)+19=A243,Onderwerpen!$A$23,IFERROR((IF(A243&lt;Onderwerpen!$D$4,A243,IF(AND(A243&gt;Onderwerpen!$D$4,A243&lt;Onderwerpen!$D$5),A243-1,IF(AND(A243&gt;Onderwerpen!$D$5,A243&lt;Onderwerpen!$D$6),A243-2,IF(AND(A243&gt;Onderwerpen!$D$6,A243&lt;Onderwerpen!$D$7),A243-3,IF(AND(A243&gt;Onderwerpen!$D$7,A243&lt;Onderwerpen!$D$8),A243-4,IF(AND(A243&gt;Onderwerpen!$D$8,A243&lt;Onderwerpen!$D$9),A243-5,IF(AND(A243&gt;Onderwerpen!$D$9,A243&lt;Onderwerpen!$D$10),A243-6,IF(AND(A243&gt;Onderwerpen!$D$10,A243&lt;Onderwerpen!$D$11),A243-7,IF(AND(A243&gt;Onderwerpen!$D$11,A243&lt;Onderwerpen!$D$12),A243-8,IF(AND(A243&gt;Onderwerpen!$D$12,A243&lt;Onderwerpen!$D$13),A243-9,IF(AND(A243&gt;Onderwerpen!$D$13,A243&lt;Onderwerpen!$D$14),A243-10,IF(AND(A243&gt;Onderwerpen!$D$14,A243&lt;Onderwerpen!$D$15),A243-11,IF(AND(A243&gt;Onderwerpen!$D$15,A243&lt;Onderwerpen!$D$16),A243-12,IF(AND(A243&gt;Onderwerpen!$D$16,A243&lt;Onderwerpen!$D$17),A243-13,IF(AND(A243&gt;Onderwerpen!$D$17,A243&lt;Onderwerpen!$D$18),A243-14,IF(AND(A243&gt;Onderwerpen!$D$18,A243&lt;Onderwerpen!$D$19),A243-15,IF(AND(A243&gt;Onderwerpen!$D$19,A243&lt;Onderwerpen!$D$20),A243-16,IF(AND(A243&gt;Onderwerpen!$D$20,A243&lt;Onderwerpen!$D$21),A243-17,IF(AND(A243&gt;Onderwerpen!$D$21,A243&lt;Onderwerpen!$D$22),A243-18,IF(A243&gt;Onderwerpen!$D$22,A243-19,"X"))))))))))))))))))))),""))))))))))))))))))))</f>
        <v/>
      </c>
      <c r="D243" s="30" t="str">
        <f>IF(B243="",""&amp;C243,LEFT(B243,FIND(" ",B243)-1)&amp;"."&amp;COUNTIF($B$8:B243,B243))</f>
        <v/>
      </c>
      <c r="E243" s="31"/>
      <c r="F243" s="32"/>
      <c r="G243" s="32"/>
      <c r="H243" s="32"/>
      <c r="I243" s="33"/>
      <c r="J243" s="34" t="str">
        <f t="shared" si="15"/>
        <v/>
      </c>
      <c r="K243" s="15"/>
      <c r="L243" s="32"/>
      <c r="M243" s="32"/>
      <c r="N243" s="32"/>
      <c r="O243" s="33"/>
      <c r="P243" s="34" t="str">
        <f t="shared" si="16"/>
        <v/>
      </c>
      <c r="Q243" s="15"/>
      <c r="R243" s="32"/>
      <c r="S243" s="32"/>
      <c r="T243" s="32"/>
      <c r="U243" s="33"/>
      <c r="V243" s="34" t="str">
        <f t="shared" si="17"/>
        <v/>
      </c>
      <c r="W243" s="15"/>
      <c r="X243" s="32"/>
      <c r="Y243" s="32"/>
      <c r="Z243" s="32"/>
      <c r="AA243" s="33"/>
      <c r="AB243" s="34" t="str">
        <f t="shared" si="18"/>
        <v/>
      </c>
      <c r="AC243" s="15"/>
      <c r="AD243" s="32"/>
      <c r="AE243" s="32"/>
      <c r="AF243" s="32"/>
      <c r="AG243" s="33"/>
      <c r="AH243" s="34" t="str">
        <f t="shared" si="19"/>
        <v/>
      </c>
      <c r="AI243" s="15"/>
    </row>
    <row r="244" spans="1:35" ht="15" customHeight="1" x14ac:dyDescent="0.25">
      <c r="A244" s="10" t="str">
        <f>IFERROR(IF(A243=Onderwerpen!$C$23+19,"",A243+1),"")</f>
        <v/>
      </c>
      <c r="B244" s="10" t="str">
        <f>IF(C244&lt;=Onderwerpen!$C$4,Onderwerpen!$A$4,IF(C244&lt;=Onderwerpen!$C$5,Onderwerpen!$A$5,IF(C244&lt;=Onderwerpen!$C$6,Onderwerpen!$A$6,IF(C244&lt;=Onderwerpen!$C$7,Onderwerpen!$A$7,IF(C244&lt;=Onderwerpen!$C$8,Onderwerpen!$A$8,IF(C244&lt;=Onderwerpen!$C$9,Onderwerpen!$A$9,IF(C244&lt;=Onderwerpen!C$10,Onderwerpen!$A$10,IF(C244&lt;=Onderwerpen!C$11,Onderwerpen!$A$11,IF(C244&lt;=Onderwerpen!C$12,Onderwerpen!$A$12,IF(C244&lt;=Onderwerpen!C$13,Onderwerpen!$A$13,IF(C244&lt;=Onderwerpen!$C$14,Onderwerpen!$A$14,IF(C244&lt;=Onderwerpen!$C$15,Onderwerpen!$A$15,IF(C244&lt;=Onderwerpen!$C$16,Onderwerpen!$A$16,IF(C244&lt;=Onderwerpen!$C$17,Onderwerpen!$A$17,IF(C244&lt;=Onderwerpen!$C$18,Onderwerpen!$A$18,IF(C244&lt;=Onderwerpen!$C$19,Onderwerpen!$A$19,IF(C244&lt;=Onderwerpen!$C$20,Onderwerpen!$A$20,IF(C244&lt;=Onderwerpen!$C$21,Onderwerpen!$A$21,IF(C244&lt;=Onderwerpen!$C$22,Onderwerpen!$A$22,IF(C244&lt;=Onderwerpen!$C$23,Onderwerpen!$A$22,""))))))))))))))))))))</f>
        <v/>
      </c>
      <c r="C244" s="29" t="str">
        <f>IF(Onderwerpen!$B$4+1=A244,Onderwerpen!$A$5,IF(SUM(Onderwerpen!$B$4:$B$5)+2=A244,Onderwerpen!$A$6,IF(SUM(Onderwerpen!$B$4:$B$6)+3=A244,Onderwerpen!$A$7,IF(SUM(Onderwerpen!$B$4:$B$7)+4=A244,Onderwerpen!$A$8,IF(SUM(Onderwerpen!$B$4:$B$8)+5=A244,Onderwerpen!$A$9,IF(SUM(Onderwerpen!$B$4:$B$9)+6=A244,Onderwerpen!$A$10,IF(SUM(Onderwerpen!$B$4:$B$10)+7=A244,Onderwerpen!$A$11,IF(SUM(Onderwerpen!$B$4:$B$11)+8=A244,Onderwerpen!$A$12,IF(SUM(Onderwerpen!$B$4:$B$12)+9=A244,Onderwerpen!$A$13,IF(SUM(Onderwerpen!$B$4:$B$13)+10=A244,Onderwerpen!$A$14,IF(SUM(Onderwerpen!$B$4:$B$14)+11=A244,Onderwerpen!$A$15,IF(SUM(Onderwerpen!$B$4:$B$15)+12=A244,Onderwerpen!$A$16,IF(SUM(Onderwerpen!$B$4:$B$16)+13=A244,Onderwerpen!$A$17,IF(SUM(Onderwerpen!$B$4:$B$17)+14=A244,Onderwerpen!$A$18,IF(SUM(Onderwerpen!$B$4:$B$18)+15=A244,Onderwerpen!$A$19,IF(SUM(Onderwerpen!$B$4:$B$19)+16=A244,Onderwerpen!$A$20,IF(SUM(Onderwerpen!$B$4:$B$20)+17=A244,Onderwerpen!$A$21,IF(SUM(Onderwerpen!$B$4:$B$21)+18=A244,Onderwerpen!$A$22,IF(SUM(Onderwerpen!$B$4:$B$22)+19=A244,Onderwerpen!$A$23,IFERROR((IF(A244&lt;Onderwerpen!$D$4,A244,IF(AND(A244&gt;Onderwerpen!$D$4,A244&lt;Onderwerpen!$D$5),A244-1,IF(AND(A244&gt;Onderwerpen!$D$5,A244&lt;Onderwerpen!$D$6),A244-2,IF(AND(A244&gt;Onderwerpen!$D$6,A244&lt;Onderwerpen!$D$7),A244-3,IF(AND(A244&gt;Onderwerpen!$D$7,A244&lt;Onderwerpen!$D$8),A244-4,IF(AND(A244&gt;Onderwerpen!$D$8,A244&lt;Onderwerpen!$D$9),A244-5,IF(AND(A244&gt;Onderwerpen!$D$9,A244&lt;Onderwerpen!$D$10),A244-6,IF(AND(A244&gt;Onderwerpen!$D$10,A244&lt;Onderwerpen!$D$11),A244-7,IF(AND(A244&gt;Onderwerpen!$D$11,A244&lt;Onderwerpen!$D$12),A244-8,IF(AND(A244&gt;Onderwerpen!$D$12,A244&lt;Onderwerpen!$D$13),A244-9,IF(AND(A244&gt;Onderwerpen!$D$13,A244&lt;Onderwerpen!$D$14),A244-10,IF(AND(A244&gt;Onderwerpen!$D$14,A244&lt;Onderwerpen!$D$15),A244-11,IF(AND(A244&gt;Onderwerpen!$D$15,A244&lt;Onderwerpen!$D$16),A244-12,IF(AND(A244&gt;Onderwerpen!$D$16,A244&lt;Onderwerpen!$D$17),A244-13,IF(AND(A244&gt;Onderwerpen!$D$17,A244&lt;Onderwerpen!$D$18),A244-14,IF(AND(A244&gt;Onderwerpen!$D$18,A244&lt;Onderwerpen!$D$19),A244-15,IF(AND(A244&gt;Onderwerpen!$D$19,A244&lt;Onderwerpen!$D$20),A244-16,IF(AND(A244&gt;Onderwerpen!$D$20,A244&lt;Onderwerpen!$D$21),A244-17,IF(AND(A244&gt;Onderwerpen!$D$21,A244&lt;Onderwerpen!$D$22),A244-18,IF(A244&gt;Onderwerpen!$D$22,A244-19,"X"))))))))))))))))))))),""))))))))))))))))))))</f>
        <v/>
      </c>
      <c r="D244" s="30" t="str">
        <f>IF(B244="",""&amp;C244,LEFT(B244,FIND(" ",B244)-1)&amp;"."&amp;COUNTIF($B$8:B244,B244))</f>
        <v/>
      </c>
      <c r="E244" s="31"/>
      <c r="F244" s="32"/>
      <c r="G244" s="32"/>
      <c r="H244" s="32"/>
      <c r="I244" s="33"/>
      <c r="J244" s="34" t="str">
        <f t="shared" si="15"/>
        <v/>
      </c>
      <c r="K244" s="15"/>
      <c r="L244" s="32"/>
      <c r="M244" s="32"/>
      <c r="N244" s="32"/>
      <c r="O244" s="33"/>
      <c r="P244" s="34" t="str">
        <f t="shared" si="16"/>
        <v/>
      </c>
      <c r="Q244" s="15"/>
      <c r="R244" s="32"/>
      <c r="S244" s="32"/>
      <c r="T244" s="32"/>
      <c r="U244" s="33"/>
      <c r="V244" s="34" t="str">
        <f t="shared" si="17"/>
        <v/>
      </c>
      <c r="W244" s="15"/>
      <c r="X244" s="32"/>
      <c r="Y244" s="32"/>
      <c r="Z244" s="32"/>
      <c r="AA244" s="33"/>
      <c r="AB244" s="34" t="str">
        <f t="shared" si="18"/>
        <v/>
      </c>
      <c r="AC244" s="15"/>
      <c r="AD244" s="32"/>
      <c r="AE244" s="32"/>
      <c r="AF244" s="32"/>
      <c r="AG244" s="33"/>
      <c r="AH244" s="34" t="str">
        <f t="shared" si="19"/>
        <v/>
      </c>
      <c r="AI244" s="15"/>
    </row>
    <row r="245" spans="1:35" ht="15" customHeight="1" x14ac:dyDescent="0.25">
      <c r="A245" s="10" t="str">
        <f>IFERROR(IF(A244=Onderwerpen!$C$23+19,"",A244+1),"")</f>
        <v/>
      </c>
      <c r="B245" s="10" t="str">
        <f>IF(C245&lt;=Onderwerpen!$C$4,Onderwerpen!$A$4,IF(C245&lt;=Onderwerpen!$C$5,Onderwerpen!$A$5,IF(C245&lt;=Onderwerpen!$C$6,Onderwerpen!$A$6,IF(C245&lt;=Onderwerpen!$C$7,Onderwerpen!$A$7,IF(C245&lt;=Onderwerpen!$C$8,Onderwerpen!$A$8,IF(C245&lt;=Onderwerpen!$C$9,Onderwerpen!$A$9,IF(C245&lt;=Onderwerpen!C$10,Onderwerpen!$A$10,IF(C245&lt;=Onderwerpen!C$11,Onderwerpen!$A$11,IF(C245&lt;=Onderwerpen!C$12,Onderwerpen!$A$12,IF(C245&lt;=Onderwerpen!C$13,Onderwerpen!$A$13,IF(C245&lt;=Onderwerpen!$C$14,Onderwerpen!$A$14,IF(C245&lt;=Onderwerpen!$C$15,Onderwerpen!$A$15,IF(C245&lt;=Onderwerpen!$C$16,Onderwerpen!$A$16,IF(C245&lt;=Onderwerpen!$C$17,Onderwerpen!$A$17,IF(C245&lt;=Onderwerpen!$C$18,Onderwerpen!$A$18,IF(C245&lt;=Onderwerpen!$C$19,Onderwerpen!$A$19,IF(C245&lt;=Onderwerpen!$C$20,Onderwerpen!$A$20,IF(C245&lt;=Onderwerpen!$C$21,Onderwerpen!$A$21,IF(C245&lt;=Onderwerpen!$C$22,Onderwerpen!$A$22,IF(C245&lt;=Onderwerpen!$C$23,Onderwerpen!$A$22,""))))))))))))))))))))</f>
        <v/>
      </c>
      <c r="C245" s="29" t="str">
        <f>IF(Onderwerpen!$B$4+1=A245,Onderwerpen!$A$5,IF(SUM(Onderwerpen!$B$4:$B$5)+2=A245,Onderwerpen!$A$6,IF(SUM(Onderwerpen!$B$4:$B$6)+3=A245,Onderwerpen!$A$7,IF(SUM(Onderwerpen!$B$4:$B$7)+4=A245,Onderwerpen!$A$8,IF(SUM(Onderwerpen!$B$4:$B$8)+5=A245,Onderwerpen!$A$9,IF(SUM(Onderwerpen!$B$4:$B$9)+6=A245,Onderwerpen!$A$10,IF(SUM(Onderwerpen!$B$4:$B$10)+7=A245,Onderwerpen!$A$11,IF(SUM(Onderwerpen!$B$4:$B$11)+8=A245,Onderwerpen!$A$12,IF(SUM(Onderwerpen!$B$4:$B$12)+9=A245,Onderwerpen!$A$13,IF(SUM(Onderwerpen!$B$4:$B$13)+10=A245,Onderwerpen!$A$14,IF(SUM(Onderwerpen!$B$4:$B$14)+11=A245,Onderwerpen!$A$15,IF(SUM(Onderwerpen!$B$4:$B$15)+12=A245,Onderwerpen!$A$16,IF(SUM(Onderwerpen!$B$4:$B$16)+13=A245,Onderwerpen!$A$17,IF(SUM(Onderwerpen!$B$4:$B$17)+14=A245,Onderwerpen!$A$18,IF(SUM(Onderwerpen!$B$4:$B$18)+15=A245,Onderwerpen!$A$19,IF(SUM(Onderwerpen!$B$4:$B$19)+16=A245,Onderwerpen!$A$20,IF(SUM(Onderwerpen!$B$4:$B$20)+17=A245,Onderwerpen!$A$21,IF(SUM(Onderwerpen!$B$4:$B$21)+18=A245,Onderwerpen!$A$22,IF(SUM(Onderwerpen!$B$4:$B$22)+19=A245,Onderwerpen!$A$23,IFERROR((IF(A245&lt;Onderwerpen!$D$4,A245,IF(AND(A245&gt;Onderwerpen!$D$4,A245&lt;Onderwerpen!$D$5),A245-1,IF(AND(A245&gt;Onderwerpen!$D$5,A245&lt;Onderwerpen!$D$6),A245-2,IF(AND(A245&gt;Onderwerpen!$D$6,A245&lt;Onderwerpen!$D$7),A245-3,IF(AND(A245&gt;Onderwerpen!$D$7,A245&lt;Onderwerpen!$D$8),A245-4,IF(AND(A245&gt;Onderwerpen!$D$8,A245&lt;Onderwerpen!$D$9),A245-5,IF(AND(A245&gt;Onderwerpen!$D$9,A245&lt;Onderwerpen!$D$10),A245-6,IF(AND(A245&gt;Onderwerpen!$D$10,A245&lt;Onderwerpen!$D$11),A245-7,IF(AND(A245&gt;Onderwerpen!$D$11,A245&lt;Onderwerpen!$D$12),A245-8,IF(AND(A245&gt;Onderwerpen!$D$12,A245&lt;Onderwerpen!$D$13),A245-9,IF(AND(A245&gt;Onderwerpen!$D$13,A245&lt;Onderwerpen!$D$14),A245-10,IF(AND(A245&gt;Onderwerpen!$D$14,A245&lt;Onderwerpen!$D$15),A245-11,IF(AND(A245&gt;Onderwerpen!$D$15,A245&lt;Onderwerpen!$D$16),A245-12,IF(AND(A245&gt;Onderwerpen!$D$16,A245&lt;Onderwerpen!$D$17),A245-13,IF(AND(A245&gt;Onderwerpen!$D$17,A245&lt;Onderwerpen!$D$18),A245-14,IF(AND(A245&gt;Onderwerpen!$D$18,A245&lt;Onderwerpen!$D$19),A245-15,IF(AND(A245&gt;Onderwerpen!$D$19,A245&lt;Onderwerpen!$D$20),A245-16,IF(AND(A245&gt;Onderwerpen!$D$20,A245&lt;Onderwerpen!$D$21),A245-17,IF(AND(A245&gt;Onderwerpen!$D$21,A245&lt;Onderwerpen!$D$22),A245-18,IF(A245&gt;Onderwerpen!$D$22,A245-19,"X"))))))))))))))))))))),""))))))))))))))))))))</f>
        <v/>
      </c>
      <c r="D245" s="30" t="str">
        <f>IF(B245="",""&amp;C245,LEFT(B245,FIND(" ",B245)-1)&amp;"."&amp;COUNTIF($B$8:B245,B245))</f>
        <v/>
      </c>
      <c r="E245" s="31"/>
      <c r="F245" s="32"/>
      <c r="G245" s="32"/>
      <c r="H245" s="32"/>
      <c r="I245" s="33"/>
      <c r="J245" s="34" t="str">
        <f t="shared" si="15"/>
        <v/>
      </c>
      <c r="K245" s="15"/>
      <c r="L245" s="32"/>
      <c r="M245" s="32"/>
      <c r="N245" s="32"/>
      <c r="O245" s="33"/>
      <c r="P245" s="34" t="str">
        <f t="shared" si="16"/>
        <v/>
      </c>
      <c r="Q245" s="15"/>
      <c r="R245" s="32"/>
      <c r="S245" s="32"/>
      <c r="T245" s="32"/>
      <c r="U245" s="33"/>
      <c r="V245" s="34" t="str">
        <f t="shared" si="17"/>
        <v/>
      </c>
      <c r="W245" s="15"/>
      <c r="X245" s="32"/>
      <c r="Y245" s="32"/>
      <c r="Z245" s="32"/>
      <c r="AA245" s="33"/>
      <c r="AB245" s="34" t="str">
        <f t="shared" si="18"/>
        <v/>
      </c>
      <c r="AC245" s="15"/>
      <c r="AD245" s="32"/>
      <c r="AE245" s="32"/>
      <c r="AF245" s="32"/>
      <c r="AG245" s="33"/>
      <c r="AH245" s="34" t="str">
        <f t="shared" si="19"/>
        <v/>
      </c>
      <c r="AI245" s="15"/>
    </row>
    <row r="246" spans="1:35" ht="15" customHeight="1" x14ac:dyDescent="0.25">
      <c r="A246" s="10" t="str">
        <f>IFERROR(IF(A245=Onderwerpen!$C$23+19,"",A245+1),"")</f>
        <v/>
      </c>
      <c r="B246" s="10" t="str">
        <f>IF(C246&lt;=Onderwerpen!$C$4,Onderwerpen!$A$4,IF(C246&lt;=Onderwerpen!$C$5,Onderwerpen!$A$5,IF(C246&lt;=Onderwerpen!$C$6,Onderwerpen!$A$6,IF(C246&lt;=Onderwerpen!$C$7,Onderwerpen!$A$7,IF(C246&lt;=Onderwerpen!$C$8,Onderwerpen!$A$8,IF(C246&lt;=Onderwerpen!$C$9,Onderwerpen!$A$9,IF(C246&lt;=Onderwerpen!C$10,Onderwerpen!$A$10,IF(C246&lt;=Onderwerpen!C$11,Onderwerpen!$A$11,IF(C246&lt;=Onderwerpen!C$12,Onderwerpen!$A$12,IF(C246&lt;=Onderwerpen!C$13,Onderwerpen!$A$13,IF(C246&lt;=Onderwerpen!$C$14,Onderwerpen!$A$14,IF(C246&lt;=Onderwerpen!$C$15,Onderwerpen!$A$15,IF(C246&lt;=Onderwerpen!$C$16,Onderwerpen!$A$16,IF(C246&lt;=Onderwerpen!$C$17,Onderwerpen!$A$17,IF(C246&lt;=Onderwerpen!$C$18,Onderwerpen!$A$18,IF(C246&lt;=Onderwerpen!$C$19,Onderwerpen!$A$19,IF(C246&lt;=Onderwerpen!$C$20,Onderwerpen!$A$20,IF(C246&lt;=Onderwerpen!$C$21,Onderwerpen!$A$21,IF(C246&lt;=Onderwerpen!$C$22,Onderwerpen!$A$22,IF(C246&lt;=Onderwerpen!$C$23,Onderwerpen!$A$22,""))))))))))))))))))))</f>
        <v/>
      </c>
      <c r="C246" s="29" t="str">
        <f>IF(Onderwerpen!$B$4+1=A246,Onderwerpen!$A$5,IF(SUM(Onderwerpen!$B$4:$B$5)+2=A246,Onderwerpen!$A$6,IF(SUM(Onderwerpen!$B$4:$B$6)+3=A246,Onderwerpen!$A$7,IF(SUM(Onderwerpen!$B$4:$B$7)+4=A246,Onderwerpen!$A$8,IF(SUM(Onderwerpen!$B$4:$B$8)+5=A246,Onderwerpen!$A$9,IF(SUM(Onderwerpen!$B$4:$B$9)+6=A246,Onderwerpen!$A$10,IF(SUM(Onderwerpen!$B$4:$B$10)+7=A246,Onderwerpen!$A$11,IF(SUM(Onderwerpen!$B$4:$B$11)+8=A246,Onderwerpen!$A$12,IF(SUM(Onderwerpen!$B$4:$B$12)+9=A246,Onderwerpen!$A$13,IF(SUM(Onderwerpen!$B$4:$B$13)+10=A246,Onderwerpen!$A$14,IF(SUM(Onderwerpen!$B$4:$B$14)+11=A246,Onderwerpen!$A$15,IF(SUM(Onderwerpen!$B$4:$B$15)+12=A246,Onderwerpen!$A$16,IF(SUM(Onderwerpen!$B$4:$B$16)+13=A246,Onderwerpen!$A$17,IF(SUM(Onderwerpen!$B$4:$B$17)+14=A246,Onderwerpen!$A$18,IF(SUM(Onderwerpen!$B$4:$B$18)+15=A246,Onderwerpen!$A$19,IF(SUM(Onderwerpen!$B$4:$B$19)+16=A246,Onderwerpen!$A$20,IF(SUM(Onderwerpen!$B$4:$B$20)+17=A246,Onderwerpen!$A$21,IF(SUM(Onderwerpen!$B$4:$B$21)+18=A246,Onderwerpen!$A$22,IF(SUM(Onderwerpen!$B$4:$B$22)+19=A246,Onderwerpen!$A$23,IFERROR((IF(A246&lt;Onderwerpen!$D$4,A246,IF(AND(A246&gt;Onderwerpen!$D$4,A246&lt;Onderwerpen!$D$5),A246-1,IF(AND(A246&gt;Onderwerpen!$D$5,A246&lt;Onderwerpen!$D$6),A246-2,IF(AND(A246&gt;Onderwerpen!$D$6,A246&lt;Onderwerpen!$D$7),A246-3,IF(AND(A246&gt;Onderwerpen!$D$7,A246&lt;Onderwerpen!$D$8),A246-4,IF(AND(A246&gt;Onderwerpen!$D$8,A246&lt;Onderwerpen!$D$9),A246-5,IF(AND(A246&gt;Onderwerpen!$D$9,A246&lt;Onderwerpen!$D$10),A246-6,IF(AND(A246&gt;Onderwerpen!$D$10,A246&lt;Onderwerpen!$D$11),A246-7,IF(AND(A246&gt;Onderwerpen!$D$11,A246&lt;Onderwerpen!$D$12),A246-8,IF(AND(A246&gt;Onderwerpen!$D$12,A246&lt;Onderwerpen!$D$13),A246-9,IF(AND(A246&gt;Onderwerpen!$D$13,A246&lt;Onderwerpen!$D$14),A246-10,IF(AND(A246&gt;Onderwerpen!$D$14,A246&lt;Onderwerpen!$D$15),A246-11,IF(AND(A246&gt;Onderwerpen!$D$15,A246&lt;Onderwerpen!$D$16),A246-12,IF(AND(A246&gt;Onderwerpen!$D$16,A246&lt;Onderwerpen!$D$17),A246-13,IF(AND(A246&gt;Onderwerpen!$D$17,A246&lt;Onderwerpen!$D$18),A246-14,IF(AND(A246&gt;Onderwerpen!$D$18,A246&lt;Onderwerpen!$D$19),A246-15,IF(AND(A246&gt;Onderwerpen!$D$19,A246&lt;Onderwerpen!$D$20),A246-16,IF(AND(A246&gt;Onderwerpen!$D$20,A246&lt;Onderwerpen!$D$21),A246-17,IF(AND(A246&gt;Onderwerpen!$D$21,A246&lt;Onderwerpen!$D$22),A246-18,IF(A246&gt;Onderwerpen!$D$22,A246-19,"X"))))))))))))))))))))),""))))))))))))))))))))</f>
        <v/>
      </c>
      <c r="D246" s="30" t="str">
        <f>IF(B246="",""&amp;C246,LEFT(B246,FIND(" ",B246)-1)&amp;"."&amp;COUNTIF($B$8:B246,B246))</f>
        <v/>
      </c>
      <c r="E246" s="31"/>
      <c r="F246" s="32"/>
      <c r="G246" s="32"/>
      <c r="H246" s="32"/>
      <c r="I246" s="33"/>
      <c r="J246" s="34" t="str">
        <f t="shared" si="15"/>
        <v/>
      </c>
      <c r="K246" s="15"/>
      <c r="L246" s="32"/>
      <c r="M246" s="32"/>
      <c r="N246" s="32"/>
      <c r="O246" s="33"/>
      <c r="P246" s="34" t="str">
        <f t="shared" si="16"/>
        <v/>
      </c>
      <c r="Q246" s="15"/>
      <c r="R246" s="32"/>
      <c r="S246" s="32"/>
      <c r="T246" s="32"/>
      <c r="U246" s="33"/>
      <c r="V246" s="34" t="str">
        <f t="shared" si="17"/>
        <v/>
      </c>
      <c r="W246" s="15"/>
      <c r="X246" s="32"/>
      <c r="Y246" s="32"/>
      <c r="Z246" s="32"/>
      <c r="AA246" s="33"/>
      <c r="AB246" s="34" t="str">
        <f t="shared" si="18"/>
        <v/>
      </c>
      <c r="AC246" s="15"/>
      <c r="AD246" s="32"/>
      <c r="AE246" s="32"/>
      <c r="AF246" s="32"/>
      <c r="AG246" s="33"/>
      <c r="AH246" s="34" t="str">
        <f t="shared" si="19"/>
        <v/>
      </c>
      <c r="AI246" s="15"/>
    </row>
    <row r="247" spans="1:35" ht="15" customHeight="1" x14ac:dyDescent="0.25">
      <c r="A247" s="10" t="str">
        <f>IFERROR(IF(A246=Onderwerpen!$C$23+19,"",A246+1),"")</f>
        <v/>
      </c>
      <c r="B247" s="10" t="str">
        <f>IF(C247&lt;=Onderwerpen!$C$4,Onderwerpen!$A$4,IF(C247&lt;=Onderwerpen!$C$5,Onderwerpen!$A$5,IF(C247&lt;=Onderwerpen!$C$6,Onderwerpen!$A$6,IF(C247&lt;=Onderwerpen!$C$7,Onderwerpen!$A$7,IF(C247&lt;=Onderwerpen!$C$8,Onderwerpen!$A$8,IF(C247&lt;=Onderwerpen!$C$9,Onderwerpen!$A$9,IF(C247&lt;=Onderwerpen!C$10,Onderwerpen!$A$10,IF(C247&lt;=Onderwerpen!C$11,Onderwerpen!$A$11,IF(C247&lt;=Onderwerpen!C$12,Onderwerpen!$A$12,IF(C247&lt;=Onderwerpen!C$13,Onderwerpen!$A$13,IF(C247&lt;=Onderwerpen!$C$14,Onderwerpen!$A$14,IF(C247&lt;=Onderwerpen!$C$15,Onderwerpen!$A$15,IF(C247&lt;=Onderwerpen!$C$16,Onderwerpen!$A$16,IF(C247&lt;=Onderwerpen!$C$17,Onderwerpen!$A$17,IF(C247&lt;=Onderwerpen!$C$18,Onderwerpen!$A$18,IF(C247&lt;=Onderwerpen!$C$19,Onderwerpen!$A$19,IF(C247&lt;=Onderwerpen!$C$20,Onderwerpen!$A$20,IF(C247&lt;=Onderwerpen!$C$21,Onderwerpen!$A$21,IF(C247&lt;=Onderwerpen!$C$22,Onderwerpen!$A$22,IF(C247&lt;=Onderwerpen!$C$23,Onderwerpen!$A$22,""))))))))))))))))))))</f>
        <v/>
      </c>
      <c r="C247" s="29" t="str">
        <f>IF(Onderwerpen!$B$4+1=A247,Onderwerpen!$A$5,IF(SUM(Onderwerpen!$B$4:$B$5)+2=A247,Onderwerpen!$A$6,IF(SUM(Onderwerpen!$B$4:$B$6)+3=A247,Onderwerpen!$A$7,IF(SUM(Onderwerpen!$B$4:$B$7)+4=A247,Onderwerpen!$A$8,IF(SUM(Onderwerpen!$B$4:$B$8)+5=A247,Onderwerpen!$A$9,IF(SUM(Onderwerpen!$B$4:$B$9)+6=A247,Onderwerpen!$A$10,IF(SUM(Onderwerpen!$B$4:$B$10)+7=A247,Onderwerpen!$A$11,IF(SUM(Onderwerpen!$B$4:$B$11)+8=A247,Onderwerpen!$A$12,IF(SUM(Onderwerpen!$B$4:$B$12)+9=A247,Onderwerpen!$A$13,IF(SUM(Onderwerpen!$B$4:$B$13)+10=A247,Onderwerpen!$A$14,IF(SUM(Onderwerpen!$B$4:$B$14)+11=A247,Onderwerpen!$A$15,IF(SUM(Onderwerpen!$B$4:$B$15)+12=A247,Onderwerpen!$A$16,IF(SUM(Onderwerpen!$B$4:$B$16)+13=A247,Onderwerpen!$A$17,IF(SUM(Onderwerpen!$B$4:$B$17)+14=A247,Onderwerpen!$A$18,IF(SUM(Onderwerpen!$B$4:$B$18)+15=A247,Onderwerpen!$A$19,IF(SUM(Onderwerpen!$B$4:$B$19)+16=A247,Onderwerpen!$A$20,IF(SUM(Onderwerpen!$B$4:$B$20)+17=A247,Onderwerpen!$A$21,IF(SUM(Onderwerpen!$B$4:$B$21)+18=A247,Onderwerpen!$A$22,IF(SUM(Onderwerpen!$B$4:$B$22)+19=A247,Onderwerpen!$A$23,IFERROR((IF(A247&lt;Onderwerpen!$D$4,A247,IF(AND(A247&gt;Onderwerpen!$D$4,A247&lt;Onderwerpen!$D$5),A247-1,IF(AND(A247&gt;Onderwerpen!$D$5,A247&lt;Onderwerpen!$D$6),A247-2,IF(AND(A247&gt;Onderwerpen!$D$6,A247&lt;Onderwerpen!$D$7),A247-3,IF(AND(A247&gt;Onderwerpen!$D$7,A247&lt;Onderwerpen!$D$8),A247-4,IF(AND(A247&gt;Onderwerpen!$D$8,A247&lt;Onderwerpen!$D$9),A247-5,IF(AND(A247&gt;Onderwerpen!$D$9,A247&lt;Onderwerpen!$D$10),A247-6,IF(AND(A247&gt;Onderwerpen!$D$10,A247&lt;Onderwerpen!$D$11),A247-7,IF(AND(A247&gt;Onderwerpen!$D$11,A247&lt;Onderwerpen!$D$12),A247-8,IF(AND(A247&gt;Onderwerpen!$D$12,A247&lt;Onderwerpen!$D$13),A247-9,IF(AND(A247&gt;Onderwerpen!$D$13,A247&lt;Onderwerpen!$D$14),A247-10,IF(AND(A247&gt;Onderwerpen!$D$14,A247&lt;Onderwerpen!$D$15),A247-11,IF(AND(A247&gt;Onderwerpen!$D$15,A247&lt;Onderwerpen!$D$16),A247-12,IF(AND(A247&gt;Onderwerpen!$D$16,A247&lt;Onderwerpen!$D$17),A247-13,IF(AND(A247&gt;Onderwerpen!$D$17,A247&lt;Onderwerpen!$D$18),A247-14,IF(AND(A247&gt;Onderwerpen!$D$18,A247&lt;Onderwerpen!$D$19),A247-15,IF(AND(A247&gt;Onderwerpen!$D$19,A247&lt;Onderwerpen!$D$20),A247-16,IF(AND(A247&gt;Onderwerpen!$D$20,A247&lt;Onderwerpen!$D$21),A247-17,IF(AND(A247&gt;Onderwerpen!$D$21,A247&lt;Onderwerpen!$D$22),A247-18,IF(A247&gt;Onderwerpen!$D$22,A247-19,"X"))))))))))))))))))))),""))))))))))))))))))))</f>
        <v/>
      </c>
      <c r="D247" s="30" t="str">
        <f>IF(B247="",""&amp;C247,LEFT(B247,FIND(" ",B247)-1)&amp;"."&amp;COUNTIF($B$8:B247,B247))</f>
        <v/>
      </c>
      <c r="E247" s="31"/>
      <c r="F247" s="32"/>
      <c r="G247" s="32"/>
      <c r="H247" s="32"/>
      <c r="I247" s="33"/>
      <c r="J247" s="34" t="str">
        <f t="shared" si="15"/>
        <v/>
      </c>
      <c r="K247" s="15"/>
      <c r="L247" s="32"/>
      <c r="M247" s="32"/>
      <c r="N247" s="32"/>
      <c r="O247" s="33"/>
      <c r="P247" s="34" t="str">
        <f t="shared" si="16"/>
        <v/>
      </c>
      <c r="Q247" s="15"/>
      <c r="R247" s="32"/>
      <c r="S247" s="32"/>
      <c r="T247" s="32"/>
      <c r="U247" s="33"/>
      <c r="V247" s="34" t="str">
        <f t="shared" si="17"/>
        <v/>
      </c>
      <c r="W247" s="15"/>
      <c r="X247" s="32"/>
      <c r="Y247" s="32"/>
      <c r="Z247" s="32"/>
      <c r="AA247" s="33"/>
      <c r="AB247" s="34" t="str">
        <f t="shared" si="18"/>
        <v/>
      </c>
      <c r="AC247" s="15"/>
      <c r="AD247" s="32"/>
      <c r="AE247" s="32"/>
      <c r="AF247" s="32"/>
      <c r="AG247" s="33"/>
      <c r="AH247" s="34" t="str">
        <f t="shared" si="19"/>
        <v/>
      </c>
      <c r="AI247" s="15"/>
    </row>
    <row r="248" spans="1:35" ht="15" customHeight="1" x14ac:dyDescent="0.25">
      <c r="A248" s="10" t="str">
        <f>IFERROR(IF(A247=Onderwerpen!$C$23+19,"",A247+1),"")</f>
        <v/>
      </c>
      <c r="B248" s="10" t="str">
        <f>IF(C248&lt;=Onderwerpen!$C$4,Onderwerpen!$A$4,IF(C248&lt;=Onderwerpen!$C$5,Onderwerpen!$A$5,IF(C248&lt;=Onderwerpen!$C$6,Onderwerpen!$A$6,IF(C248&lt;=Onderwerpen!$C$7,Onderwerpen!$A$7,IF(C248&lt;=Onderwerpen!$C$8,Onderwerpen!$A$8,IF(C248&lt;=Onderwerpen!$C$9,Onderwerpen!$A$9,IF(C248&lt;=Onderwerpen!C$10,Onderwerpen!$A$10,IF(C248&lt;=Onderwerpen!C$11,Onderwerpen!$A$11,IF(C248&lt;=Onderwerpen!C$12,Onderwerpen!$A$12,IF(C248&lt;=Onderwerpen!C$13,Onderwerpen!$A$13,IF(C248&lt;=Onderwerpen!$C$14,Onderwerpen!$A$14,IF(C248&lt;=Onderwerpen!$C$15,Onderwerpen!$A$15,IF(C248&lt;=Onderwerpen!$C$16,Onderwerpen!$A$16,IF(C248&lt;=Onderwerpen!$C$17,Onderwerpen!$A$17,IF(C248&lt;=Onderwerpen!$C$18,Onderwerpen!$A$18,IF(C248&lt;=Onderwerpen!$C$19,Onderwerpen!$A$19,IF(C248&lt;=Onderwerpen!$C$20,Onderwerpen!$A$20,IF(C248&lt;=Onderwerpen!$C$21,Onderwerpen!$A$21,IF(C248&lt;=Onderwerpen!$C$22,Onderwerpen!$A$22,IF(C248&lt;=Onderwerpen!$C$23,Onderwerpen!$A$22,""))))))))))))))))))))</f>
        <v/>
      </c>
      <c r="C248" s="29" t="str">
        <f>IF(Onderwerpen!$B$4+1=A248,Onderwerpen!$A$5,IF(SUM(Onderwerpen!$B$4:$B$5)+2=A248,Onderwerpen!$A$6,IF(SUM(Onderwerpen!$B$4:$B$6)+3=A248,Onderwerpen!$A$7,IF(SUM(Onderwerpen!$B$4:$B$7)+4=A248,Onderwerpen!$A$8,IF(SUM(Onderwerpen!$B$4:$B$8)+5=A248,Onderwerpen!$A$9,IF(SUM(Onderwerpen!$B$4:$B$9)+6=A248,Onderwerpen!$A$10,IF(SUM(Onderwerpen!$B$4:$B$10)+7=A248,Onderwerpen!$A$11,IF(SUM(Onderwerpen!$B$4:$B$11)+8=A248,Onderwerpen!$A$12,IF(SUM(Onderwerpen!$B$4:$B$12)+9=A248,Onderwerpen!$A$13,IF(SUM(Onderwerpen!$B$4:$B$13)+10=A248,Onderwerpen!$A$14,IF(SUM(Onderwerpen!$B$4:$B$14)+11=A248,Onderwerpen!$A$15,IF(SUM(Onderwerpen!$B$4:$B$15)+12=A248,Onderwerpen!$A$16,IF(SUM(Onderwerpen!$B$4:$B$16)+13=A248,Onderwerpen!$A$17,IF(SUM(Onderwerpen!$B$4:$B$17)+14=A248,Onderwerpen!$A$18,IF(SUM(Onderwerpen!$B$4:$B$18)+15=A248,Onderwerpen!$A$19,IF(SUM(Onderwerpen!$B$4:$B$19)+16=A248,Onderwerpen!$A$20,IF(SUM(Onderwerpen!$B$4:$B$20)+17=A248,Onderwerpen!$A$21,IF(SUM(Onderwerpen!$B$4:$B$21)+18=A248,Onderwerpen!$A$22,IF(SUM(Onderwerpen!$B$4:$B$22)+19=A248,Onderwerpen!$A$23,IFERROR((IF(A248&lt;Onderwerpen!$D$4,A248,IF(AND(A248&gt;Onderwerpen!$D$4,A248&lt;Onderwerpen!$D$5),A248-1,IF(AND(A248&gt;Onderwerpen!$D$5,A248&lt;Onderwerpen!$D$6),A248-2,IF(AND(A248&gt;Onderwerpen!$D$6,A248&lt;Onderwerpen!$D$7),A248-3,IF(AND(A248&gt;Onderwerpen!$D$7,A248&lt;Onderwerpen!$D$8),A248-4,IF(AND(A248&gt;Onderwerpen!$D$8,A248&lt;Onderwerpen!$D$9),A248-5,IF(AND(A248&gt;Onderwerpen!$D$9,A248&lt;Onderwerpen!$D$10),A248-6,IF(AND(A248&gt;Onderwerpen!$D$10,A248&lt;Onderwerpen!$D$11),A248-7,IF(AND(A248&gt;Onderwerpen!$D$11,A248&lt;Onderwerpen!$D$12),A248-8,IF(AND(A248&gt;Onderwerpen!$D$12,A248&lt;Onderwerpen!$D$13),A248-9,IF(AND(A248&gt;Onderwerpen!$D$13,A248&lt;Onderwerpen!$D$14),A248-10,IF(AND(A248&gt;Onderwerpen!$D$14,A248&lt;Onderwerpen!$D$15),A248-11,IF(AND(A248&gt;Onderwerpen!$D$15,A248&lt;Onderwerpen!$D$16),A248-12,IF(AND(A248&gt;Onderwerpen!$D$16,A248&lt;Onderwerpen!$D$17),A248-13,IF(AND(A248&gt;Onderwerpen!$D$17,A248&lt;Onderwerpen!$D$18),A248-14,IF(AND(A248&gt;Onderwerpen!$D$18,A248&lt;Onderwerpen!$D$19),A248-15,IF(AND(A248&gt;Onderwerpen!$D$19,A248&lt;Onderwerpen!$D$20),A248-16,IF(AND(A248&gt;Onderwerpen!$D$20,A248&lt;Onderwerpen!$D$21),A248-17,IF(AND(A248&gt;Onderwerpen!$D$21,A248&lt;Onderwerpen!$D$22),A248-18,IF(A248&gt;Onderwerpen!$D$22,A248-19,"X"))))))))))))))))))))),""))))))))))))))))))))</f>
        <v/>
      </c>
      <c r="D248" s="30" t="str">
        <f>IF(B248="",""&amp;C248,LEFT(B248,FIND(" ",B248)-1)&amp;"."&amp;COUNTIF($B$8:B248,B248))</f>
        <v/>
      </c>
      <c r="E248" s="31"/>
      <c r="F248" s="32"/>
      <c r="G248" s="32"/>
      <c r="H248" s="32"/>
      <c r="I248" s="33"/>
      <c r="J248" s="34" t="str">
        <f t="shared" si="15"/>
        <v/>
      </c>
      <c r="K248" s="15"/>
      <c r="L248" s="32"/>
      <c r="M248" s="32"/>
      <c r="N248" s="32"/>
      <c r="O248" s="33"/>
      <c r="P248" s="34" t="str">
        <f t="shared" si="16"/>
        <v/>
      </c>
      <c r="Q248" s="15"/>
      <c r="R248" s="32"/>
      <c r="S248" s="32"/>
      <c r="T248" s="32"/>
      <c r="U248" s="33"/>
      <c r="V248" s="34" t="str">
        <f t="shared" si="17"/>
        <v/>
      </c>
      <c r="W248" s="15"/>
      <c r="X248" s="32"/>
      <c r="Y248" s="32"/>
      <c r="Z248" s="32"/>
      <c r="AA248" s="33"/>
      <c r="AB248" s="34" t="str">
        <f t="shared" si="18"/>
        <v/>
      </c>
      <c r="AC248" s="15"/>
      <c r="AD248" s="32"/>
      <c r="AE248" s="32"/>
      <c r="AF248" s="32"/>
      <c r="AG248" s="33"/>
      <c r="AH248" s="34" t="str">
        <f t="shared" si="19"/>
        <v/>
      </c>
      <c r="AI248" s="15"/>
    </row>
    <row r="249" spans="1:35" ht="15" customHeight="1" x14ac:dyDescent="0.25">
      <c r="A249" s="10" t="str">
        <f>IFERROR(IF(A248=Onderwerpen!$C$23+19,"",A248+1),"")</f>
        <v/>
      </c>
      <c r="B249" s="10" t="str">
        <f>IF(C249&lt;=Onderwerpen!$C$4,Onderwerpen!$A$4,IF(C249&lt;=Onderwerpen!$C$5,Onderwerpen!$A$5,IF(C249&lt;=Onderwerpen!$C$6,Onderwerpen!$A$6,IF(C249&lt;=Onderwerpen!$C$7,Onderwerpen!$A$7,IF(C249&lt;=Onderwerpen!$C$8,Onderwerpen!$A$8,IF(C249&lt;=Onderwerpen!$C$9,Onderwerpen!$A$9,IF(C249&lt;=Onderwerpen!C$10,Onderwerpen!$A$10,IF(C249&lt;=Onderwerpen!C$11,Onderwerpen!$A$11,IF(C249&lt;=Onderwerpen!C$12,Onderwerpen!$A$12,IF(C249&lt;=Onderwerpen!C$13,Onderwerpen!$A$13,IF(C249&lt;=Onderwerpen!$C$14,Onderwerpen!$A$14,IF(C249&lt;=Onderwerpen!$C$15,Onderwerpen!$A$15,IF(C249&lt;=Onderwerpen!$C$16,Onderwerpen!$A$16,IF(C249&lt;=Onderwerpen!$C$17,Onderwerpen!$A$17,IF(C249&lt;=Onderwerpen!$C$18,Onderwerpen!$A$18,IF(C249&lt;=Onderwerpen!$C$19,Onderwerpen!$A$19,IF(C249&lt;=Onderwerpen!$C$20,Onderwerpen!$A$20,IF(C249&lt;=Onderwerpen!$C$21,Onderwerpen!$A$21,IF(C249&lt;=Onderwerpen!$C$22,Onderwerpen!$A$22,IF(C249&lt;=Onderwerpen!$C$23,Onderwerpen!$A$22,""))))))))))))))))))))</f>
        <v/>
      </c>
      <c r="C249" s="29" t="str">
        <f>IF(Onderwerpen!$B$4+1=A249,Onderwerpen!$A$5,IF(SUM(Onderwerpen!$B$4:$B$5)+2=A249,Onderwerpen!$A$6,IF(SUM(Onderwerpen!$B$4:$B$6)+3=A249,Onderwerpen!$A$7,IF(SUM(Onderwerpen!$B$4:$B$7)+4=A249,Onderwerpen!$A$8,IF(SUM(Onderwerpen!$B$4:$B$8)+5=A249,Onderwerpen!$A$9,IF(SUM(Onderwerpen!$B$4:$B$9)+6=A249,Onderwerpen!$A$10,IF(SUM(Onderwerpen!$B$4:$B$10)+7=A249,Onderwerpen!$A$11,IF(SUM(Onderwerpen!$B$4:$B$11)+8=A249,Onderwerpen!$A$12,IF(SUM(Onderwerpen!$B$4:$B$12)+9=A249,Onderwerpen!$A$13,IF(SUM(Onderwerpen!$B$4:$B$13)+10=A249,Onderwerpen!$A$14,IF(SUM(Onderwerpen!$B$4:$B$14)+11=A249,Onderwerpen!$A$15,IF(SUM(Onderwerpen!$B$4:$B$15)+12=A249,Onderwerpen!$A$16,IF(SUM(Onderwerpen!$B$4:$B$16)+13=A249,Onderwerpen!$A$17,IF(SUM(Onderwerpen!$B$4:$B$17)+14=A249,Onderwerpen!$A$18,IF(SUM(Onderwerpen!$B$4:$B$18)+15=A249,Onderwerpen!$A$19,IF(SUM(Onderwerpen!$B$4:$B$19)+16=A249,Onderwerpen!$A$20,IF(SUM(Onderwerpen!$B$4:$B$20)+17=A249,Onderwerpen!$A$21,IF(SUM(Onderwerpen!$B$4:$B$21)+18=A249,Onderwerpen!$A$22,IF(SUM(Onderwerpen!$B$4:$B$22)+19=A249,Onderwerpen!$A$23,IFERROR((IF(A249&lt;Onderwerpen!$D$4,A249,IF(AND(A249&gt;Onderwerpen!$D$4,A249&lt;Onderwerpen!$D$5),A249-1,IF(AND(A249&gt;Onderwerpen!$D$5,A249&lt;Onderwerpen!$D$6),A249-2,IF(AND(A249&gt;Onderwerpen!$D$6,A249&lt;Onderwerpen!$D$7),A249-3,IF(AND(A249&gt;Onderwerpen!$D$7,A249&lt;Onderwerpen!$D$8),A249-4,IF(AND(A249&gt;Onderwerpen!$D$8,A249&lt;Onderwerpen!$D$9),A249-5,IF(AND(A249&gt;Onderwerpen!$D$9,A249&lt;Onderwerpen!$D$10),A249-6,IF(AND(A249&gt;Onderwerpen!$D$10,A249&lt;Onderwerpen!$D$11),A249-7,IF(AND(A249&gt;Onderwerpen!$D$11,A249&lt;Onderwerpen!$D$12),A249-8,IF(AND(A249&gt;Onderwerpen!$D$12,A249&lt;Onderwerpen!$D$13),A249-9,IF(AND(A249&gt;Onderwerpen!$D$13,A249&lt;Onderwerpen!$D$14),A249-10,IF(AND(A249&gt;Onderwerpen!$D$14,A249&lt;Onderwerpen!$D$15),A249-11,IF(AND(A249&gt;Onderwerpen!$D$15,A249&lt;Onderwerpen!$D$16),A249-12,IF(AND(A249&gt;Onderwerpen!$D$16,A249&lt;Onderwerpen!$D$17),A249-13,IF(AND(A249&gt;Onderwerpen!$D$17,A249&lt;Onderwerpen!$D$18),A249-14,IF(AND(A249&gt;Onderwerpen!$D$18,A249&lt;Onderwerpen!$D$19),A249-15,IF(AND(A249&gt;Onderwerpen!$D$19,A249&lt;Onderwerpen!$D$20),A249-16,IF(AND(A249&gt;Onderwerpen!$D$20,A249&lt;Onderwerpen!$D$21),A249-17,IF(AND(A249&gt;Onderwerpen!$D$21,A249&lt;Onderwerpen!$D$22),A249-18,IF(A249&gt;Onderwerpen!$D$22,A249-19,"X"))))))))))))))))))))),""))))))))))))))))))))</f>
        <v/>
      </c>
      <c r="D249" s="30" t="str">
        <f>IF(B249="",""&amp;C249,LEFT(B249,FIND(" ",B249)-1)&amp;"."&amp;COUNTIF($B$8:B249,B249))</f>
        <v/>
      </c>
      <c r="E249" s="31"/>
      <c r="F249" s="32"/>
      <c r="G249" s="32"/>
      <c r="H249" s="32"/>
      <c r="I249" s="33"/>
      <c r="J249" s="34" t="str">
        <f t="shared" si="15"/>
        <v/>
      </c>
      <c r="K249" s="15"/>
      <c r="L249" s="32"/>
      <c r="M249" s="32"/>
      <c r="N249" s="32"/>
      <c r="O249" s="33"/>
      <c r="P249" s="34" t="str">
        <f t="shared" si="16"/>
        <v/>
      </c>
      <c r="Q249" s="15"/>
      <c r="R249" s="32"/>
      <c r="S249" s="32"/>
      <c r="T249" s="32"/>
      <c r="U249" s="33"/>
      <c r="V249" s="34" t="str">
        <f t="shared" si="17"/>
        <v/>
      </c>
      <c r="W249" s="15"/>
      <c r="X249" s="32"/>
      <c r="Y249" s="32"/>
      <c r="Z249" s="32"/>
      <c r="AA249" s="33"/>
      <c r="AB249" s="34" t="str">
        <f t="shared" si="18"/>
        <v/>
      </c>
      <c r="AC249" s="15"/>
      <c r="AD249" s="32"/>
      <c r="AE249" s="32"/>
      <c r="AF249" s="32"/>
      <c r="AG249" s="33"/>
      <c r="AH249" s="34" t="str">
        <f t="shared" si="19"/>
        <v/>
      </c>
      <c r="AI249" s="15"/>
    </row>
    <row r="250" spans="1:35" ht="15" customHeight="1" x14ac:dyDescent="0.25">
      <c r="A250" s="10" t="str">
        <f>IFERROR(IF(A249=Onderwerpen!$C$23+19,"",A249+1),"")</f>
        <v/>
      </c>
      <c r="B250" s="10" t="str">
        <f>IF(C250&lt;=Onderwerpen!$C$4,Onderwerpen!$A$4,IF(C250&lt;=Onderwerpen!$C$5,Onderwerpen!$A$5,IF(C250&lt;=Onderwerpen!$C$6,Onderwerpen!$A$6,IF(C250&lt;=Onderwerpen!$C$7,Onderwerpen!$A$7,IF(C250&lt;=Onderwerpen!$C$8,Onderwerpen!$A$8,IF(C250&lt;=Onderwerpen!$C$9,Onderwerpen!$A$9,IF(C250&lt;=Onderwerpen!C$10,Onderwerpen!$A$10,IF(C250&lt;=Onderwerpen!C$11,Onderwerpen!$A$11,IF(C250&lt;=Onderwerpen!C$12,Onderwerpen!$A$12,IF(C250&lt;=Onderwerpen!C$13,Onderwerpen!$A$13,IF(C250&lt;=Onderwerpen!$C$14,Onderwerpen!$A$14,IF(C250&lt;=Onderwerpen!$C$15,Onderwerpen!$A$15,IF(C250&lt;=Onderwerpen!$C$16,Onderwerpen!$A$16,IF(C250&lt;=Onderwerpen!$C$17,Onderwerpen!$A$17,IF(C250&lt;=Onderwerpen!$C$18,Onderwerpen!$A$18,IF(C250&lt;=Onderwerpen!$C$19,Onderwerpen!$A$19,IF(C250&lt;=Onderwerpen!$C$20,Onderwerpen!$A$20,IF(C250&lt;=Onderwerpen!$C$21,Onderwerpen!$A$21,IF(C250&lt;=Onderwerpen!$C$22,Onderwerpen!$A$22,IF(C250&lt;=Onderwerpen!$C$23,Onderwerpen!$A$22,""))))))))))))))))))))</f>
        <v/>
      </c>
      <c r="C250" s="29" t="str">
        <f>IF(Onderwerpen!$B$4+1=A250,Onderwerpen!$A$5,IF(SUM(Onderwerpen!$B$4:$B$5)+2=A250,Onderwerpen!$A$6,IF(SUM(Onderwerpen!$B$4:$B$6)+3=A250,Onderwerpen!$A$7,IF(SUM(Onderwerpen!$B$4:$B$7)+4=A250,Onderwerpen!$A$8,IF(SUM(Onderwerpen!$B$4:$B$8)+5=A250,Onderwerpen!$A$9,IF(SUM(Onderwerpen!$B$4:$B$9)+6=A250,Onderwerpen!$A$10,IF(SUM(Onderwerpen!$B$4:$B$10)+7=A250,Onderwerpen!$A$11,IF(SUM(Onderwerpen!$B$4:$B$11)+8=A250,Onderwerpen!$A$12,IF(SUM(Onderwerpen!$B$4:$B$12)+9=A250,Onderwerpen!$A$13,IF(SUM(Onderwerpen!$B$4:$B$13)+10=A250,Onderwerpen!$A$14,IF(SUM(Onderwerpen!$B$4:$B$14)+11=A250,Onderwerpen!$A$15,IF(SUM(Onderwerpen!$B$4:$B$15)+12=A250,Onderwerpen!$A$16,IF(SUM(Onderwerpen!$B$4:$B$16)+13=A250,Onderwerpen!$A$17,IF(SUM(Onderwerpen!$B$4:$B$17)+14=A250,Onderwerpen!$A$18,IF(SUM(Onderwerpen!$B$4:$B$18)+15=A250,Onderwerpen!$A$19,IF(SUM(Onderwerpen!$B$4:$B$19)+16=A250,Onderwerpen!$A$20,IF(SUM(Onderwerpen!$B$4:$B$20)+17=A250,Onderwerpen!$A$21,IF(SUM(Onderwerpen!$B$4:$B$21)+18=A250,Onderwerpen!$A$22,IF(SUM(Onderwerpen!$B$4:$B$22)+19=A250,Onderwerpen!$A$23,IFERROR((IF(A250&lt;Onderwerpen!$D$4,A250,IF(AND(A250&gt;Onderwerpen!$D$4,A250&lt;Onderwerpen!$D$5),A250-1,IF(AND(A250&gt;Onderwerpen!$D$5,A250&lt;Onderwerpen!$D$6),A250-2,IF(AND(A250&gt;Onderwerpen!$D$6,A250&lt;Onderwerpen!$D$7),A250-3,IF(AND(A250&gt;Onderwerpen!$D$7,A250&lt;Onderwerpen!$D$8),A250-4,IF(AND(A250&gt;Onderwerpen!$D$8,A250&lt;Onderwerpen!$D$9),A250-5,IF(AND(A250&gt;Onderwerpen!$D$9,A250&lt;Onderwerpen!$D$10),A250-6,IF(AND(A250&gt;Onderwerpen!$D$10,A250&lt;Onderwerpen!$D$11),A250-7,IF(AND(A250&gt;Onderwerpen!$D$11,A250&lt;Onderwerpen!$D$12),A250-8,IF(AND(A250&gt;Onderwerpen!$D$12,A250&lt;Onderwerpen!$D$13),A250-9,IF(AND(A250&gt;Onderwerpen!$D$13,A250&lt;Onderwerpen!$D$14),A250-10,IF(AND(A250&gt;Onderwerpen!$D$14,A250&lt;Onderwerpen!$D$15),A250-11,IF(AND(A250&gt;Onderwerpen!$D$15,A250&lt;Onderwerpen!$D$16),A250-12,IF(AND(A250&gt;Onderwerpen!$D$16,A250&lt;Onderwerpen!$D$17),A250-13,IF(AND(A250&gt;Onderwerpen!$D$17,A250&lt;Onderwerpen!$D$18),A250-14,IF(AND(A250&gt;Onderwerpen!$D$18,A250&lt;Onderwerpen!$D$19),A250-15,IF(AND(A250&gt;Onderwerpen!$D$19,A250&lt;Onderwerpen!$D$20),A250-16,IF(AND(A250&gt;Onderwerpen!$D$20,A250&lt;Onderwerpen!$D$21),A250-17,IF(AND(A250&gt;Onderwerpen!$D$21,A250&lt;Onderwerpen!$D$22),A250-18,IF(A250&gt;Onderwerpen!$D$22,A250-19,"X"))))))))))))))))))))),""))))))))))))))))))))</f>
        <v/>
      </c>
      <c r="D250" s="30" t="str">
        <f>IF(B250="",""&amp;C250,LEFT(B250,FIND(" ",B250)-1)&amp;"."&amp;COUNTIF($B$8:B250,B250))</f>
        <v/>
      </c>
      <c r="E250" s="31"/>
      <c r="F250" s="32"/>
      <c r="G250" s="32"/>
      <c r="H250" s="32"/>
      <c r="I250" s="33"/>
      <c r="J250" s="34" t="str">
        <f t="shared" si="15"/>
        <v/>
      </c>
      <c r="K250" s="15"/>
      <c r="L250" s="32"/>
      <c r="M250" s="32"/>
      <c r="N250" s="32"/>
      <c r="O250" s="33"/>
      <c r="P250" s="34" t="str">
        <f t="shared" si="16"/>
        <v/>
      </c>
      <c r="Q250" s="15"/>
      <c r="R250" s="32"/>
      <c r="S250" s="32"/>
      <c r="T250" s="32"/>
      <c r="U250" s="33"/>
      <c r="V250" s="34" t="str">
        <f t="shared" si="17"/>
        <v/>
      </c>
      <c r="W250" s="15"/>
      <c r="X250" s="32"/>
      <c r="Y250" s="32"/>
      <c r="Z250" s="32"/>
      <c r="AA250" s="33"/>
      <c r="AB250" s="34" t="str">
        <f t="shared" si="18"/>
        <v/>
      </c>
      <c r="AC250" s="15"/>
      <c r="AD250" s="32"/>
      <c r="AE250" s="32"/>
      <c r="AF250" s="32"/>
      <c r="AG250" s="33"/>
      <c r="AH250" s="34" t="str">
        <f t="shared" si="19"/>
        <v/>
      </c>
      <c r="AI250" s="15"/>
    </row>
    <row r="251" spans="1:35" ht="15" customHeight="1" x14ac:dyDescent="0.25">
      <c r="A251" s="10" t="str">
        <f>IFERROR(IF(A250=Onderwerpen!$C$23+19,"",A250+1),"")</f>
        <v/>
      </c>
      <c r="B251" s="10" t="str">
        <f>IF(C251&lt;=Onderwerpen!$C$4,Onderwerpen!$A$4,IF(C251&lt;=Onderwerpen!$C$5,Onderwerpen!$A$5,IF(C251&lt;=Onderwerpen!$C$6,Onderwerpen!$A$6,IF(C251&lt;=Onderwerpen!$C$7,Onderwerpen!$A$7,IF(C251&lt;=Onderwerpen!$C$8,Onderwerpen!$A$8,IF(C251&lt;=Onderwerpen!$C$9,Onderwerpen!$A$9,IF(C251&lt;=Onderwerpen!C$10,Onderwerpen!$A$10,IF(C251&lt;=Onderwerpen!C$11,Onderwerpen!$A$11,IF(C251&lt;=Onderwerpen!C$12,Onderwerpen!$A$12,IF(C251&lt;=Onderwerpen!C$13,Onderwerpen!$A$13,IF(C251&lt;=Onderwerpen!$C$14,Onderwerpen!$A$14,IF(C251&lt;=Onderwerpen!$C$15,Onderwerpen!$A$15,IF(C251&lt;=Onderwerpen!$C$16,Onderwerpen!$A$16,IF(C251&lt;=Onderwerpen!$C$17,Onderwerpen!$A$17,IF(C251&lt;=Onderwerpen!$C$18,Onderwerpen!$A$18,IF(C251&lt;=Onderwerpen!$C$19,Onderwerpen!$A$19,IF(C251&lt;=Onderwerpen!$C$20,Onderwerpen!$A$20,IF(C251&lt;=Onderwerpen!$C$21,Onderwerpen!$A$21,IF(C251&lt;=Onderwerpen!$C$22,Onderwerpen!$A$22,IF(C251&lt;=Onderwerpen!$C$23,Onderwerpen!$A$22,""))))))))))))))))))))</f>
        <v/>
      </c>
      <c r="C251" s="29" t="str">
        <f>IF(Onderwerpen!$B$4+1=A251,Onderwerpen!$A$5,IF(SUM(Onderwerpen!$B$4:$B$5)+2=A251,Onderwerpen!$A$6,IF(SUM(Onderwerpen!$B$4:$B$6)+3=A251,Onderwerpen!$A$7,IF(SUM(Onderwerpen!$B$4:$B$7)+4=A251,Onderwerpen!$A$8,IF(SUM(Onderwerpen!$B$4:$B$8)+5=A251,Onderwerpen!$A$9,IF(SUM(Onderwerpen!$B$4:$B$9)+6=A251,Onderwerpen!$A$10,IF(SUM(Onderwerpen!$B$4:$B$10)+7=A251,Onderwerpen!$A$11,IF(SUM(Onderwerpen!$B$4:$B$11)+8=A251,Onderwerpen!$A$12,IF(SUM(Onderwerpen!$B$4:$B$12)+9=A251,Onderwerpen!$A$13,IF(SUM(Onderwerpen!$B$4:$B$13)+10=A251,Onderwerpen!$A$14,IF(SUM(Onderwerpen!$B$4:$B$14)+11=A251,Onderwerpen!$A$15,IF(SUM(Onderwerpen!$B$4:$B$15)+12=A251,Onderwerpen!$A$16,IF(SUM(Onderwerpen!$B$4:$B$16)+13=A251,Onderwerpen!$A$17,IF(SUM(Onderwerpen!$B$4:$B$17)+14=A251,Onderwerpen!$A$18,IF(SUM(Onderwerpen!$B$4:$B$18)+15=A251,Onderwerpen!$A$19,IF(SUM(Onderwerpen!$B$4:$B$19)+16=A251,Onderwerpen!$A$20,IF(SUM(Onderwerpen!$B$4:$B$20)+17=A251,Onderwerpen!$A$21,IF(SUM(Onderwerpen!$B$4:$B$21)+18=A251,Onderwerpen!$A$22,IF(SUM(Onderwerpen!$B$4:$B$22)+19=A251,Onderwerpen!$A$23,IFERROR((IF(A251&lt;Onderwerpen!$D$4,A251,IF(AND(A251&gt;Onderwerpen!$D$4,A251&lt;Onderwerpen!$D$5),A251-1,IF(AND(A251&gt;Onderwerpen!$D$5,A251&lt;Onderwerpen!$D$6),A251-2,IF(AND(A251&gt;Onderwerpen!$D$6,A251&lt;Onderwerpen!$D$7),A251-3,IF(AND(A251&gt;Onderwerpen!$D$7,A251&lt;Onderwerpen!$D$8),A251-4,IF(AND(A251&gt;Onderwerpen!$D$8,A251&lt;Onderwerpen!$D$9),A251-5,IF(AND(A251&gt;Onderwerpen!$D$9,A251&lt;Onderwerpen!$D$10),A251-6,IF(AND(A251&gt;Onderwerpen!$D$10,A251&lt;Onderwerpen!$D$11),A251-7,IF(AND(A251&gt;Onderwerpen!$D$11,A251&lt;Onderwerpen!$D$12),A251-8,IF(AND(A251&gt;Onderwerpen!$D$12,A251&lt;Onderwerpen!$D$13),A251-9,IF(AND(A251&gt;Onderwerpen!$D$13,A251&lt;Onderwerpen!$D$14),A251-10,IF(AND(A251&gt;Onderwerpen!$D$14,A251&lt;Onderwerpen!$D$15),A251-11,IF(AND(A251&gt;Onderwerpen!$D$15,A251&lt;Onderwerpen!$D$16),A251-12,IF(AND(A251&gt;Onderwerpen!$D$16,A251&lt;Onderwerpen!$D$17),A251-13,IF(AND(A251&gt;Onderwerpen!$D$17,A251&lt;Onderwerpen!$D$18),A251-14,IF(AND(A251&gt;Onderwerpen!$D$18,A251&lt;Onderwerpen!$D$19),A251-15,IF(AND(A251&gt;Onderwerpen!$D$19,A251&lt;Onderwerpen!$D$20),A251-16,IF(AND(A251&gt;Onderwerpen!$D$20,A251&lt;Onderwerpen!$D$21),A251-17,IF(AND(A251&gt;Onderwerpen!$D$21,A251&lt;Onderwerpen!$D$22),A251-18,IF(A251&gt;Onderwerpen!$D$22,A251-19,"X"))))))))))))))))))))),""))))))))))))))))))))</f>
        <v/>
      </c>
      <c r="D251" s="30" t="str">
        <f>IF(B251="",""&amp;C251,LEFT(B251,FIND(" ",B251)-1)&amp;"."&amp;COUNTIF($B$8:B251,B251))</f>
        <v/>
      </c>
      <c r="E251" s="31"/>
      <c r="F251" s="32"/>
      <c r="G251" s="32"/>
      <c r="H251" s="32"/>
      <c r="I251" s="33"/>
      <c r="J251" s="34" t="str">
        <f t="shared" si="15"/>
        <v/>
      </c>
      <c r="K251" s="15"/>
      <c r="L251" s="32"/>
      <c r="M251" s="32"/>
      <c r="N251" s="32"/>
      <c r="O251" s="33"/>
      <c r="P251" s="34" t="str">
        <f t="shared" si="16"/>
        <v/>
      </c>
      <c r="Q251" s="15"/>
      <c r="R251" s="32"/>
      <c r="S251" s="32"/>
      <c r="T251" s="32"/>
      <c r="U251" s="33"/>
      <c r="V251" s="34" t="str">
        <f t="shared" si="17"/>
        <v/>
      </c>
      <c r="W251" s="15"/>
      <c r="X251" s="32"/>
      <c r="Y251" s="32"/>
      <c r="Z251" s="32"/>
      <c r="AA251" s="33"/>
      <c r="AB251" s="34" t="str">
        <f t="shared" si="18"/>
        <v/>
      </c>
      <c r="AC251" s="15"/>
      <c r="AD251" s="32"/>
      <c r="AE251" s="32"/>
      <c r="AF251" s="32"/>
      <c r="AG251" s="33"/>
      <c r="AH251" s="34" t="str">
        <f t="shared" si="19"/>
        <v/>
      </c>
      <c r="AI251" s="15"/>
    </row>
    <row r="252" spans="1:35" ht="15" customHeight="1" x14ac:dyDescent="0.25">
      <c r="A252" s="10" t="str">
        <f>IFERROR(IF(A251=Onderwerpen!$C$23+19,"",A251+1),"")</f>
        <v/>
      </c>
      <c r="B252" s="10" t="str">
        <f>IF(C252&lt;=Onderwerpen!$C$4,Onderwerpen!$A$4,IF(C252&lt;=Onderwerpen!$C$5,Onderwerpen!$A$5,IF(C252&lt;=Onderwerpen!$C$6,Onderwerpen!$A$6,IF(C252&lt;=Onderwerpen!$C$7,Onderwerpen!$A$7,IF(C252&lt;=Onderwerpen!$C$8,Onderwerpen!$A$8,IF(C252&lt;=Onderwerpen!$C$9,Onderwerpen!$A$9,IF(C252&lt;=Onderwerpen!C$10,Onderwerpen!$A$10,IF(C252&lt;=Onderwerpen!C$11,Onderwerpen!$A$11,IF(C252&lt;=Onderwerpen!C$12,Onderwerpen!$A$12,IF(C252&lt;=Onderwerpen!C$13,Onderwerpen!$A$13,IF(C252&lt;=Onderwerpen!$C$14,Onderwerpen!$A$14,IF(C252&lt;=Onderwerpen!$C$15,Onderwerpen!$A$15,IF(C252&lt;=Onderwerpen!$C$16,Onderwerpen!$A$16,IF(C252&lt;=Onderwerpen!$C$17,Onderwerpen!$A$17,IF(C252&lt;=Onderwerpen!$C$18,Onderwerpen!$A$18,IF(C252&lt;=Onderwerpen!$C$19,Onderwerpen!$A$19,IF(C252&lt;=Onderwerpen!$C$20,Onderwerpen!$A$20,IF(C252&lt;=Onderwerpen!$C$21,Onderwerpen!$A$21,IF(C252&lt;=Onderwerpen!$C$22,Onderwerpen!$A$22,IF(C252&lt;=Onderwerpen!$C$23,Onderwerpen!$A$22,""))))))))))))))))))))</f>
        <v/>
      </c>
      <c r="C252" s="29" t="str">
        <f>IF(Onderwerpen!$B$4+1=A252,Onderwerpen!$A$5,IF(SUM(Onderwerpen!$B$4:$B$5)+2=A252,Onderwerpen!$A$6,IF(SUM(Onderwerpen!$B$4:$B$6)+3=A252,Onderwerpen!$A$7,IF(SUM(Onderwerpen!$B$4:$B$7)+4=A252,Onderwerpen!$A$8,IF(SUM(Onderwerpen!$B$4:$B$8)+5=A252,Onderwerpen!$A$9,IF(SUM(Onderwerpen!$B$4:$B$9)+6=A252,Onderwerpen!$A$10,IF(SUM(Onderwerpen!$B$4:$B$10)+7=A252,Onderwerpen!$A$11,IF(SUM(Onderwerpen!$B$4:$B$11)+8=A252,Onderwerpen!$A$12,IF(SUM(Onderwerpen!$B$4:$B$12)+9=A252,Onderwerpen!$A$13,IF(SUM(Onderwerpen!$B$4:$B$13)+10=A252,Onderwerpen!$A$14,IF(SUM(Onderwerpen!$B$4:$B$14)+11=A252,Onderwerpen!$A$15,IF(SUM(Onderwerpen!$B$4:$B$15)+12=A252,Onderwerpen!$A$16,IF(SUM(Onderwerpen!$B$4:$B$16)+13=A252,Onderwerpen!$A$17,IF(SUM(Onderwerpen!$B$4:$B$17)+14=A252,Onderwerpen!$A$18,IF(SUM(Onderwerpen!$B$4:$B$18)+15=A252,Onderwerpen!$A$19,IF(SUM(Onderwerpen!$B$4:$B$19)+16=A252,Onderwerpen!$A$20,IF(SUM(Onderwerpen!$B$4:$B$20)+17=A252,Onderwerpen!$A$21,IF(SUM(Onderwerpen!$B$4:$B$21)+18=A252,Onderwerpen!$A$22,IF(SUM(Onderwerpen!$B$4:$B$22)+19=A252,Onderwerpen!$A$23,IFERROR((IF(A252&lt;Onderwerpen!$D$4,A252,IF(AND(A252&gt;Onderwerpen!$D$4,A252&lt;Onderwerpen!$D$5),A252-1,IF(AND(A252&gt;Onderwerpen!$D$5,A252&lt;Onderwerpen!$D$6),A252-2,IF(AND(A252&gt;Onderwerpen!$D$6,A252&lt;Onderwerpen!$D$7),A252-3,IF(AND(A252&gt;Onderwerpen!$D$7,A252&lt;Onderwerpen!$D$8),A252-4,IF(AND(A252&gt;Onderwerpen!$D$8,A252&lt;Onderwerpen!$D$9),A252-5,IF(AND(A252&gt;Onderwerpen!$D$9,A252&lt;Onderwerpen!$D$10),A252-6,IF(AND(A252&gt;Onderwerpen!$D$10,A252&lt;Onderwerpen!$D$11),A252-7,IF(AND(A252&gt;Onderwerpen!$D$11,A252&lt;Onderwerpen!$D$12),A252-8,IF(AND(A252&gt;Onderwerpen!$D$12,A252&lt;Onderwerpen!$D$13),A252-9,IF(AND(A252&gt;Onderwerpen!$D$13,A252&lt;Onderwerpen!$D$14),A252-10,IF(AND(A252&gt;Onderwerpen!$D$14,A252&lt;Onderwerpen!$D$15),A252-11,IF(AND(A252&gt;Onderwerpen!$D$15,A252&lt;Onderwerpen!$D$16),A252-12,IF(AND(A252&gt;Onderwerpen!$D$16,A252&lt;Onderwerpen!$D$17),A252-13,IF(AND(A252&gt;Onderwerpen!$D$17,A252&lt;Onderwerpen!$D$18),A252-14,IF(AND(A252&gt;Onderwerpen!$D$18,A252&lt;Onderwerpen!$D$19),A252-15,IF(AND(A252&gt;Onderwerpen!$D$19,A252&lt;Onderwerpen!$D$20),A252-16,IF(AND(A252&gt;Onderwerpen!$D$20,A252&lt;Onderwerpen!$D$21),A252-17,IF(AND(A252&gt;Onderwerpen!$D$21,A252&lt;Onderwerpen!$D$22),A252-18,IF(A252&gt;Onderwerpen!$D$22,A252-19,"X"))))))))))))))))))))),""))))))))))))))))))))</f>
        <v/>
      </c>
      <c r="D252" s="30" t="str">
        <f>IF(B252="",""&amp;C252,LEFT(B252,FIND(" ",B252)-1)&amp;"."&amp;COUNTIF($B$8:B252,B252))</f>
        <v/>
      </c>
      <c r="E252" s="31"/>
      <c r="F252" s="32"/>
      <c r="G252" s="32"/>
      <c r="H252" s="32"/>
      <c r="I252" s="33"/>
      <c r="J252" s="34" t="str">
        <f t="shared" si="15"/>
        <v/>
      </c>
      <c r="K252" s="15"/>
      <c r="L252" s="32"/>
      <c r="M252" s="32"/>
      <c r="N252" s="32"/>
      <c r="O252" s="33"/>
      <c r="P252" s="34" t="str">
        <f t="shared" si="16"/>
        <v/>
      </c>
      <c r="Q252" s="15"/>
      <c r="R252" s="32"/>
      <c r="S252" s="32"/>
      <c r="T252" s="32"/>
      <c r="U252" s="33"/>
      <c r="V252" s="34" t="str">
        <f t="shared" si="17"/>
        <v/>
      </c>
      <c r="W252" s="15"/>
      <c r="X252" s="32"/>
      <c r="Y252" s="32"/>
      <c r="Z252" s="32"/>
      <c r="AA252" s="33"/>
      <c r="AB252" s="34" t="str">
        <f t="shared" si="18"/>
        <v/>
      </c>
      <c r="AC252" s="15"/>
      <c r="AD252" s="32"/>
      <c r="AE252" s="32"/>
      <c r="AF252" s="32"/>
      <c r="AG252" s="33"/>
      <c r="AH252" s="34" t="str">
        <f t="shared" si="19"/>
        <v/>
      </c>
      <c r="AI252" s="15"/>
    </row>
    <row r="253" spans="1:35" ht="15" customHeight="1" x14ac:dyDescent="0.25">
      <c r="A253" s="10" t="str">
        <f>IFERROR(IF(A252=Onderwerpen!$C$23+19,"",A252+1),"")</f>
        <v/>
      </c>
      <c r="B253" s="10" t="str">
        <f>IF(C253&lt;=Onderwerpen!$C$4,Onderwerpen!$A$4,IF(C253&lt;=Onderwerpen!$C$5,Onderwerpen!$A$5,IF(C253&lt;=Onderwerpen!$C$6,Onderwerpen!$A$6,IF(C253&lt;=Onderwerpen!$C$7,Onderwerpen!$A$7,IF(C253&lt;=Onderwerpen!$C$8,Onderwerpen!$A$8,IF(C253&lt;=Onderwerpen!$C$9,Onderwerpen!$A$9,IF(C253&lt;=Onderwerpen!C$10,Onderwerpen!$A$10,IF(C253&lt;=Onderwerpen!C$11,Onderwerpen!$A$11,IF(C253&lt;=Onderwerpen!C$12,Onderwerpen!$A$12,IF(C253&lt;=Onderwerpen!C$13,Onderwerpen!$A$13,IF(C253&lt;=Onderwerpen!$C$14,Onderwerpen!$A$14,IF(C253&lt;=Onderwerpen!$C$15,Onderwerpen!$A$15,IF(C253&lt;=Onderwerpen!$C$16,Onderwerpen!$A$16,IF(C253&lt;=Onderwerpen!$C$17,Onderwerpen!$A$17,IF(C253&lt;=Onderwerpen!$C$18,Onderwerpen!$A$18,IF(C253&lt;=Onderwerpen!$C$19,Onderwerpen!$A$19,IF(C253&lt;=Onderwerpen!$C$20,Onderwerpen!$A$20,IF(C253&lt;=Onderwerpen!$C$21,Onderwerpen!$A$21,IF(C253&lt;=Onderwerpen!$C$22,Onderwerpen!$A$22,IF(C253&lt;=Onderwerpen!$C$23,Onderwerpen!$A$22,""))))))))))))))))))))</f>
        <v/>
      </c>
      <c r="C253" s="29" t="str">
        <f>IF(Onderwerpen!$B$4+1=A253,Onderwerpen!$A$5,IF(SUM(Onderwerpen!$B$4:$B$5)+2=A253,Onderwerpen!$A$6,IF(SUM(Onderwerpen!$B$4:$B$6)+3=A253,Onderwerpen!$A$7,IF(SUM(Onderwerpen!$B$4:$B$7)+4=A253,Onderwerpen!$A$8,IF(SUM(Onderwerpen!$B$4:$B$8)+5=A253,Onderwerpen!$A$9,IF(SUM(Onderwerpen!$B$4:$B$9)+6=A253,Onderwerpen!$A$10,IF(SUM(Onderwerpen!$B$4:$B$10)+7=A253,Onderwerpen!$A$11,IF(SUM(Onderwerpen!$B$4:$B$11)+8=A253,Onderwerpen!$A$12,IF(SUM(Onderwerpen!$B$4:$B$12)+9=A253,Onderwerpen!$A$13,IF(SUM(Onderwerpen!$B$4:$B$13)+10=A253,Onderwerpen!$A$14,IF(SUM(Onderwerpen!$B$4:$B$14)+11=A253,Onderwerpen!$A$15,IF(SUM(Onderwerpen!$B$4:$B$15)+12=A253,Onderwerpen!$A$16,IF(SUM(Onderwerpen!$B$4:$B$16)+13=A253,Onderwerpen!$A$17,IF(SUM(Onderwerpen!$B$4:$B$17)+14=A253,Onderwerpen!$A$18,IF(SUM(Onderwerpen!$B$4:$B$18)+15=A253,Onderwerpen!$A$19,IF(SUM(Onderwerpen!$B$4:$B$19)+16=A253,Onderwerpen!$A$20,IF(SUM(Onderwerpen!$B$4:$B$20)+17=A253,Onderwerpen!$A$21,IF(SUM(Onderwerpen!$B$4:$B$21)+18=A253,Onderwerpen!$A$22,IF(SUM(Onderwerpen!$B$4:$B$22)+19=A253,Onderwerpen!$A$23,IFERROR((IF(A253&lt;Onderwerpen!$D$4,A253,IF(AND(A253&gt;Onderwerpen!$D$4,A253&lt;Onderwerpen!$D$5),A253-1,IF(AND(A253&gt;Onderwerpen!$D$5,A253&lt;Onderwerpen!$D$6),A253-2,IF(AND(A253&gt;Onderwerpen!$D$6,A253&lt;Onderwerpen!$D$7),A253-3,IF(AND(A253&gt;Onderwerpen!$D$7,A253&lt;Onderwerpen!$D$8),A253-4,IF(AND(A253&gt;Onderwerpen!$D$8,A253&lt;Onderwerpen!$D$9),A253-5,IF(AND(A253&gt;Onderwerpen!$D$9,A253&lt;Onderwerpen!$D$10),A253-6,IF(AND(A253&gt;Onderwerpen!$D$10,A253&lt;Onderwerpen!$D$11),A253-7,IF(AND(A253&gt;Onderwerpen!$D$11,A253&lt;Onderwerpen!$D$12),A253-8,IF(AND(A253&gt;Onderwerpen!$D$12,A253&lt;Onderwerpen!$D$13),A253-9,IF(AND(A253&gt;Onderwerpen!$D$13,A253&lt;Onderwerpen!$D$14),A253-10,IF(AND(A253&gt;Onderwerpen!$D$14,A253&lt;Onderwerpen!$D$15),A253-11,IF(AND(A253&gt;Onderwerpen!$D$15,A253&lt;Onderwerpen!$D$16),A253-12,IF(AND(A253&gt;Onderwerpen!$D$16,A253&lt;Onderwerpen!$D$17),A253-13,IF(AND(A253&gt;Onderwerpen!$D$17,A253&lt;Onderwerpen!$D$18),A253-14,IF(AND(A253&gt;Onderwerpen!$D$18,A253&lt;Onderwerpen!$D$19),A253-15,IF(AND(A253&gt;Onderwerpen!$D$19,A253&lt;Onderwerpen!$D$20),A253-16,IF(AND(A253&gt;Onderwerpen!$D$20,A253&lt;Onderwerpen!$D$21),A253-17,IF(AND(A253&gt;Onderwerpen!$D$21,A253&lt;Onderwerpen!$D$22),A253-18,IF(A253&gt;Onderwerpen!$D$22,A253-19,"X"))))))))))))))))))))),""))))))))))))))))))))</f>
        <v/>
      </c>
      <c r="D253" s="30" t="str">
        <f>IF(B253="",""&amp;C253,LEFT(B253,FIND(" ",B253)-1)&amp;"."&amp;COUNTIF($B$8:B253,B253))</f>
        <v/>
      </c>
      <c r="E253" s="31"/>
      <c r="F253" s="32"/>
      <c r="G253" s="32"/>
      <c r="H253" s="32"/>
      <c r="I253" s="33"/>
      <c r="J253" s="34" t="str">
        <f t="shared" si="15"/>
        <v/>
      </c>
      <c r="K253" s="15"/>
      <c r="L253" s="32"/>
      <c r="M253" s="32"/>
      <c r="N253" s="32"/>
      <c r="O253" s="33"/>
      <c r="P253" s="34" t="str">
        <f t="shared" si="16"/>
        <v/>
      </c>
      <c r="Q253" s="15"/>
      <c r="R253" s="32"/>
      <c r="S253" s="32"/>
      <c r="T253" s="32"/>
      <c r="U253" s="33"/>
      <c r="V253" s="34" t="str">
        <f t="shared" si="17"/>
        <v/>
      </c>
      <c r="W253" s="15"/>
      <c r="X253" s="32"/>
      <c r="Y253" s="32"/>
      <c r="Z253" s="32"/>
      <c r="AA253" s="33"/>
      <c r="AB253" s="34" t="str">
        <f t="shared" si="18"/>
        <v/>
      </c>
      <c r="AC253" s="15"/>
      <c r="AD253" s="32"/>
      <c r="AE253" s="32"/>
      <c r="AF253" s="32"/>
      <c r="AG253" s="33"/>
      <c r="AH253" s="34" t="str">
        <f t="shared" si="19"/>
        <v/>
      </c>
      <c r="AI253" s="15"/>
    </row>
    <row r="254" spans="1:35" ht="15" customHeight="1" x14ac:dyDescent="0.25">
      <c r="A254" s="10" t="str">
        <f>IFERROR(IF(A253=Onderwerpen!$C$23+19,"",A253+1),"")</f>
        <v/>
      </c>
      <c r="B254" s="10" t="str">
        <f>IF(C254&lt;=Onderwerpen!$C$4,Onderwerpen!$A$4,IF(C254&lt;=Onderwerpen!$C$5,Onderwerpen!$A$5,IF(C254&lt;=Onderwerpen!$C$6,Onderwerpen!$A$6,IF(C254&lt;=Onderwerpen!$C$7,Onderwerpen!$A$7,IF(C254&lt;=Onderwerpen!$C$8,Onderwerpen!$A$8,IF(C254&lt;=Onderwerpen!$C$9,Onderwerpen!$A$9,IF(C254&lt;=Onderwerpen!C$10,Onderwerpen!$A$10,IF(C254&lt;=Onderwerpen!C$11,Onderwerpen!$A$11,IF(C254&lt;=Onderwerpen!C$12,Onderwerpen!$A$12,IF(C254&lt;=Onderwerpen!C$13,Onderwerpen!$A$13,IF(C254&lt;=Onderwerpen!$C$14,Onderwerpen!$A$14,IF(C254&lt;=Onderwerpen!$C$15,Onderwerpen!$A$15,IF(C254&lt;=Onderwerpen!$C$16,Onderwerpen!$A$16,IF(C254&lt;=Onderwerpen!$C$17,Onderwerpen!$A$17,IF(C254&lt;=Onderwerpen!$C$18,Onderwerpen!$A$18,IF(C254&lt;=Onderwerpen!$C$19,Onderwerpen!$A$19,IF(C254&lt;=Onderwerpen!$C$20,Onderwerpen!$A$20,IF(C254&lt;=Onderwerpen!$C$21,Onderwerpen!$A$21,IF(C254&lt;=Onderwerpen!$C$22,Onderwerpen!$A$22,IF(C254&lt;=Onderwerpen!$C$23,Onderwerpen!$A$22,""))))))))))))))))))))</f>
        <v/>
      </c>
      <c r="C254" s="29" t="str">
        <f>IF(Onderwerpen!$B$4+1=A254,Onderwerpen!$A$5,IF(SUM(Onderwerpen!$B$4:$B$5)+2=A254,Onderwerpen!$A$6,IF(SUM(Onderwerpen!$B$4:$B$6)+3=A254,Onderwerpen!$A$7,IF(SUM(Onderwerpen!$B$4:$B$7)+4=A254,Onderwerpen!$A$8,IF(SUM(Onderwerpen!$B$4:$B$8)+5=A254,Onderwerpen!$A$9,IF(SUM(Onderwerpen!$B$4:$B$9)+6=A254,Onderwerpen!$A$10,IF(SUM(Onderwerpen!$B$4:$B$10)+7=A254,Onderwerpen!$A$11,IF(SUM(Onderwerpen!$B$4:$B$11)+8=A254,Onderwerpen!$A$12,IF(SUM(Onderwerpen!$B$4:$B$12)+9=A254,Onderwerpen!$A$13,IF(SUM(Onderwerpen!$B$4:$B$13)+10=A254,Onderwerpen!$A$14,IF(SUM(Onderwerpen!$B$4:$B$14)+11=A254,Onderwerpen!$A$15,IF(SUM(Onderwerpen!$B$4:$B$15)+12=A254,Onderwerpen!$A$16,IF(SUM(Onderwerpen!$B$4:$B$16)+13=A254,Onderwerpen!$A$17,IF(SUM(Onderwerpen!$B$4:$B$17)+14=A254,Onderwerpen!$A$18,IF(SUM(Onderwerpen!$B$4:$B$18)+15=A254,Onderwerpen!$A$19,IF(SUM(Onderwerpen!$B$4:$B$19)+16=A254,Onderwerpen!$A$20,IF(SUM(Onderwerpen!$B$4:$B$20)+17=A254,Onderwerpen!$A$21,IF(SUM(Onderwerpen!$B$4:$B$21)+18=A254,Onderwerpen!$A$22,IF(SUM(Onderwerpen!$B$4:$B$22)+19=A254,Onderwerpen!$A$23,IFERROR((IF(A254&lt;Onderwerpen!$D$4,A254,IF(AND(A254&gt;Onderwerpen!$D$4,A254&lt;Onderwerpen!$D$5),A254-1,IF(AND(A254&gt;Onderwerpen!$D$5,A254&lt;Onderwerpen!$D$6),A254-2,IF(AND(A254&gt;Onderwerpen!$D$6,A254&lt;Onderwerpen!$D$7),A254-3,IF(AND(A254&gt;Onderwerpen!$D$7,A254&lt;Onderwerpen!$D$8),A254-4,IF(AND(A254&gt;Onderwerpen!$D$8,A254&lt;Onderwerpen!$D$9),A254-5,IF(AND(A254&gt;Onderwerpen!$D$9,A254&lt;Onderwerpen!$D$10),A254-6,IF(AND(A254&gt;Onderwerpen!$D$10,A254&lt;Onderwerpen!$D$11),A254-7,IF(AND(A254&gt;Onderwerpen!$D$11,A254&lt;Onderwerpen!$D$12),A254-8,IF(AND(A254&gt;Onderwerpen!$D$12,A254&lt;Onderwerpen!$D$13),A254-9,IF(AND(A254&gt;Onderwerpen!$D$13,A254&lt;Onderwerpen!$D$14),A254-10,IF(AND(A254&gt;Onderwerpen!$D$14,A254&lt;Onderwerpen!$D$15),A254-11,IF(AND(A254&gt;Onderwerpen!$D$15,A254&lt;Onderwerpen!$D$16),A254-12,IF(AND(A254&gt;Onderwerpen!$D$16,A254&lt;Onderwerpen!$D$17),A254-13,IF(AND(A254&gt;Onderwerpen!$D$17,A254&lt;Onderwerpen!$D$18),A254-14,IF(AND(A254&gt;Onderwerpen!$D$18,A254&lt;Onderwerpen!$D$19),A254-15,IF(AND(A254&gt;Onderwerpen!$D$19,A254&lt;Onderwerpen!$D$20),A254-16,IF(AND(A254&gt;Onderwerpen!$D$20,A254&lt;Onderwerpen!$D$21),A254-17,IF(AND(A254&gt;Onderwerpen!$D$21,A254&lt;Onderwerpen!$D$22),A254-18,IF(A254&gt;Onderwerpen!$D$22,A254-19,"X"))))))))))))))))))))),""))))))))))))))))))))</f>
        <v/>
      </c>
      <c r="D254" s="30" t="str">
        <f>IF(B254="",""&amp;C254,LEFT(B254,FIND(" ",B254)-1)&amp;"."&amp;COUNTIF($B$8:B254,B254))</f>
        <v/>
      </c>
      <c r="E254" s="31"/>
      <c r="F254" s="32"/>
      <c r="G254" s="32"/>
      <c r="H254" s="32"/>
      <c r="I254" s="33"/>
      <c r="J254" s="34" t="str">
        <f t="shared" si="15"/>
        <v/>
      </c>
      <c r="K254" s="15"/>
      <c r="L254" s="32"/>
      <c r="M254" s="32"/>
      <c r="N254" s="32"/>
      <c r="O254" s="33"/>
      <c r="P254" s="34" t="str">
        <f t="shared" si="16"/>
        <v/>
      </c>
      <c r="Q254" s="15"/>
      <c r="R254" s="32"/>
      <c r="S254" s="32"/>
      <c r="T254" s="32"/>
      <c r="U254" s="33"/>
      <c r="V254" s="34" t="str">
        <f t="shared" si="17"/>
        <v/>
      </c>
      <c r="W254" s="15"/>
      <c r="X254" s="32"/>
      <c r="Y254" s="32"/>
      <c r="Z254" s="32"/>
      <c r="AA254" s="33"/>
      <c r="AB254" s="34" t="str">
        <f t="shared" si="18"/>
        <v/>
      </c>
      <c r="AC254" s="15"/>
      <c r="AD254" s="32"/>
      <c r="AE254" s="32"/>
      <c r="AF254" s="32"/>
      <c r="AG254" s="33"/>
      <c r="AH254" s="34" t="str">
        <f t="shared" si="19"/>
        <v/>
      </c>
      <c r="AI254" s="15"/>
    </row>
    <row r="255" spans="1:35" ht="15" customHeight="1" x14ac:dyDescent="0.25">
      <c r="A255" s="10" t="str">
        <f>IFERROR(IF(A254=Onderwerpen!$C$23+19,"",A254+1),"")</f>
        <v/>
      </c>
      <c r="B255" s="10" t="str">
        <f>IF(C255&lt;=Onderwerpen!$C$4,Onderwerpen!$A$4,IF(C255&lt;=Onderwerpen!$C$5,Onderwerpen!$A$5,IF(C255&lt;=Onderwerpen!$C$6,Onderwerpen!$A$6,IF(C255&lt;=Onderwerpen!$C$7,Onderwerpen!$A$7,IF(C255&lt;=Onderwerpen!$C$8,Onderwerpen!$A$8,IF(C255&lt;=Onderwerpen!$C$9,Onderwerpen!$A$9,IF(C255&lt;=Onderwerpen!C$10,Onderwerpen!$A$10,IF(C255&lt;=Onderwerpen!C$11,Onderwerpen!$A$11,IF(C255&lt;=Onderwerpen!C$12,Onderwerpen!$A$12,IF(C255&lt;=Onderwerpen!C$13,Onderwerpen!$A$13,IF(C255&lt;=Onderwerpen!$C$14,Onderwerpen!$A$14,IF(C255&lt;=Onderwerpen!$C$15,Onderwerpen!$A$15,IF(C255&lt;=Onderwerpen!$C$16,Onderwerpen!$A$16,IF(C255&lt;=Onderwerpen!$C$17,Onderwerpen!$A$17,IF(C255&lt;=Onderwerpen!$C$18,Onderwerpen!$A$18,IF(C255&lt;=Onderwerpen!$C$19,Onderwerpen!$A$19,IF(C255&lt;=Onderwerpen!$C$20,Onderwerpen!$A$20,IF(C255&lt;=Onderwerpen!$C$21,Onderwerpen!$A$21,IF(C255&lt;=Onderwerpen!$C$22,Onderwerpen!$A$22,IF(C255&lt;=Onderwerpen!$C$23,Onderwerpen!$A$22,""))))))))))))))))))))</f>
        <v/>
      </c>
      <c r="C255" s="29" t="str">
        <f>IF(Onderwerpen!$B$4+1=A255,Onderwerpen!$A$5,IF(SUM(Onderwerpen!$B$4:$B$5)+2=A255,Onderwerpen!$A$6,IF(SUM(Onderwerpen!$B$4:$B$6)+3=A255,Onderwerpen!$A$7,IF(SUM(Onderwerpen!$B$4:$B$7)+4=A255,Onderwerpen!$A$8,IF(SUM(Onderwerpen!$B$4:$B$8)+5=A255,Onderwerpen!$A$9,IF(SUM(Onderwerpen!$B$4:$B$9)+6=A255,Onderwerpen!$A$10,IF(SUM(Onderwerpen!$B$4:$B$10)+7=A255,Onderwerpen!$A$11,IF(SUM(Onderwerpen!$B$4:$B$11)+8=A255,Onderwerpen!$A$12,IF(SUM(Onderwerpen!$B$4:$B$12)+9=A255,Onderwerpen!$A$13,IF(SUM(Onderwerpen!$B$4:$B$13)+10=A255,Onderwerpen!$A$14,IF(SUM(Onderwerpen!$B$4:$B$14)+11=A255,Onderwerpen!$A$15,IF(SUM(Onderwerpen!$B$4:$B$15)+12=A255,Onderwerpen!$A$16,IF(SUM(Onderwerpen!$B$4:$B$16)+13=A255,Onderwerpen!$A$17,IF(SUM(Onderwerpen!$B$4:$B$17)+14=A255,Onderwerpen!$A$18,IF(SUM(Onderwerpen!$B$4:$B$18)+15=A255,Onderwerpen!$A$19,IF(SUM(Onderwerpen!$B$4:$B$19)+16=A255,Onderwerpen!$A$20,IF(SUM(Onderwerpen!$B$4:$B$20)+17=A255,Onderwerpen!$A$21,IF(SUM(Onderwerpen!$B$4:$B$21)+18=A255,Onderwerpen!$A$22,IF(SUM(Onderwerpen!$B$4:$B$22)+19=A255,Onderwerpen!$A$23,IFERROR((IF(A255&lt;Onderwerpen!$D$4,A255,IF(AND(A255&gt;Onderwerpen!$D$4,A255&lt;Onderwerpen!$D$5),A255-1,IF(AND(A255&gt;Onderwerpen!$D$5,A255&lt;Onderwerpen!$D$6),A255-2,IF(AND(A255&gt;Onderwerpen!$D$6,A255&lt;Onderwerpen!$D$7),A255-3,IF(AND(A255&gt;Onderwerpen!$D$7,A255&lt;Onderwerpen!$D$8),A255-4,IF(AND(A255&gt;Onderwerpen!$D$8,A255&lt;Onderwerpen!$D$9),A255-5,IF(AND(A255&gt;Onderwerpen!$D$9,A255&lt;Onderwerpen!$D$10),A255-6,IF(AND(A255&gt;Onderwerpen!$D$10,A255&lt;Onderwerpen!$D$11),A255-7,IF(AND(A255&gt;Onderwerpen!$D$11,A255&lt;Onderwerpen!$D$12),A255-8,IF(AND(A255&gt;Onderwerpen!$D$12,A255&lt;Onderwerpen!$D$13),A255-9,IF(AND(A255&gt;Onderwerpen!$D$13,A255&lt;Onderwerpen!$D$14),A255-10,IF(AND(A255&gt;Onderwerpen!$D$14,A255&lt;Onderwerpen!$D$15),A255-11,IF(AND(A255&gt;Onderwerpen!$D$15,A255&lt;Onderwerpen!$D$16),A255-12,IF(AND(A255&gt;Onderwerpen!$D$16,A255&lt;Onderwerpen!$D$17),A255-13,IF(AND(A255&gt;Onderwerpen!$D$17,A255&lt;Onderwerpen!$D$18),A255-14,IF(AND(A255&gt;Onderwerpen!$D$18,A255&lt;Onderwerpen!$D$19),A255-15,IF(AND(A255&gt;Onderwerpen!$D$19,A255&lt;Onderwerpen!$D$20),A255-16,IF(AND(A255&gt;Onderwerpen!$D$20,A255&lt;Onderwerpen!$D$21),A255-17,IF(AND(A255&gt;Onderwerpen!$D$21,A255&lt;Onderwerpen!$D$22),A255-18,IF(A255&gt;Onderwerpen!$D$22,A255-19,"X"))))))))))))))))))))),""))))))))))))))))))))</f>
        <v/>
      </c>
      <c r="D255" s="30" t="str">
        <f>IF(B255="",""&amp;C255,LEFT(B255,FIND(" ",B255)-1)&amp;"."&amp;COUNTIF($B$8:B255,B255))</f>
        <v/>
      </c>
      <c r="E255" s="31"/>
      <c r="F255" s="32"/>
      <c r="G255" s="32"/>
      <c r="H255" s="32"/>
      <c r="I255" s="33"/>
      <c r="J255" s="34" t="str">
        <f t="shared" si="15"/>
        <v/>
      </c>
      <c r="K255" s="15"/>
      <c r="L255" s="32"/>
      <c r="M255" s="32"/>
      <c r="N255" s="32"/>
      <c r="O255" s="33"/>
      <c r="P255" s="34" t="str">
        <f t="shared" si="16"/>
        <v/>
      </c>
      <c r="Q255" s="15"/>
      <c r="R255" s="32"/>
      <c r="S255" s="32"/>
      <c r="T255" s="32"/>
      <c r="U255" s="33"/>
      <c r="V255" s="34" t="str">
        <f t="shared" si="17"/>
        <v/>
      </c>
      <c r="W255" s="15"/>
      <c r="X255" s="32"/>
      <c r="Y255" s="32"/>
      <c r="Z255" s="32"/>
      <c r="AA255" s="33"/>
      <c r="AB255" s="34" t="str">
        <f t="shared" si="18"/>
        <v/>
      </c>
      <c r="AC255" s="15"/>
      <c r="AD255" s="32"/>
      <c r="AE255" s="32"/>
      <c r="AF255" s="32"/>
      <c r="AG255" s="33"/>
      <c r="AH255" s="34" t="str">
        <f t="shared" si="19"/>
        <v/>
      </c>
      <c r="AI255" s="15"/>
    </row>
    <row r="256" spans="1:35" ht="15" customHeight="1" x14ac:dyDescent="0.25">
      <c r="A256" s="10" t="str">
        <f>IFERROR(IF(A255=Onderwerpen!$C$23+19,"",A255+1),"")</f>
        <v/>
      </c>
      <c r="B256" s="10" t="str">
        <f>IF(C256&lt;=Onderwerpen!$C$4,Onderwerpen!$A$4,IF(C256&lt;=Onderwerpen!$C$5,Onderwerpen!$A$5,IF(C256&lt;=Onderwerpen!$C$6,Onderwerpen!$A$6,IF(C256&lt;=Onderwerpen!$C$7,Onderwerpen!$A$7,IF(C256&lt;=Onderwerpen!$C$8,Onderwerpen!$A$8,IF(C256&lt;=Onderwerpen!$C$9,Onderwerpen!$A$9,IF(C256&lt;=Onderwerpen!C$10,Onderwerpen!$A$10,IF(C256&lt;=Onderwerpen!C$11,Onderwerpen!$A$11,IF(C256&lt;=Onderwerpen!C$12,Onderwerpen!$A$12,IF(C256&lt;=Onderwerpen!C$13,Onderwerpen!$A$13,IF(C256&lt;=Onderwerpen!$C$14,Onderwerpen!$A$14,IF(C256&lt;=Onderwerpen!$C$15,Onderwerpen!$A$15,IF(C256&lt;=Onderwerpen!$C$16,Onderwerpen!$A$16,IF(C256&lt;=Onderwerpen!$C$17,Onderwerpen!$A$17,IF(C256&lt;=Onderwerpen!$C$18,Onderwerpen!$A$18,IF(C256&lt;=Onderwerpen!$C$19,Onderwerpen!$A$19,IF(C256&lt;=Onderwerpen!$C$20,Onderwerpen!$A$20,IF(C256&lt;=Onderwerpen!$C$21,Onderwerpen!$A$21,IF(C256&lt;=Onderwerpen!$C$22,Onderwerpen!$A$22,IF(C256&lt;=Onderwerpen!$C$23,Onderwerpen!$A$22,""))))))))))))))))))))</f>
        <v/>
      </c>
      <c r="C256" s="29" t="str">
        <f>IF(Onderwerpen!$B$4+1=A256,Onderwerpen!$A$5,IF(SUM(Onderwerpen!$B$4:$B$5)+2=A256,Onderwerpen!$A$6,IF(SUM(Onderwerpen!$B$4:$B$6)+3=A256,Onderwerpen!$A$7,IF(SUM(Onderwerpen!$B$4:$B$7)+4=A256,Onderwerpen!$A$8,IF(SUM(Onderwerpen!$B$4:$B$8)+5=A256,Onderwerpen!$A$9,IF(SUM(Onderwerpen!$B$4:$B$9)+6=A256,Onderwerpen!$A$10,IF(SUM(Onderwerpen!$B$4:$B$10)+7=A256,Onderwerpen!$A$11,IF(SUM(Onderwerpen!$B$4:$B$11)+8=A256,Onderwerpen!$A$12,IF(SUM(Onderwerpen!$B$4:$B$12)+9=A256,Onderwerpen!$A$13,IF(SUM(Onderwerpen!$B$4:$B$13)+10=A256,Onderwerpen!$A$14,IF(SUM(Onderwerpen!$B$4:$B$14)+11=A256,Onderwerpen!$A$15,IF(SUM(Onderwerpen!$B$4:$B$15)+12=A256,Onderwerpen!$A$16,IF(SUM(Onderwerpen!$B$4:$B$16)+13=A256,Onderwerpen!$A$17,IF(SUM(Onderwerpen!$B$4:$B$17)+14=A256,Onderwerpen!$A$18,IF(SUM(Onderwerpen!$B$4:$B$18)+15=A256,Onderwerpen!$A$19,IF(SUM(Onderwerpen!$B$4:$B$19)+16=A256,Onderwerpen!$A$20,IF(SUM(Onderwerpen!$B$4:$B$20)+17=A256,Onderwerpen!$A$21,IF(SUM(Onderwerpen!$B$4:$B$21)+18=A256,Onderwerpen!$A$22,IF(SUM(Onderwerpen!$B$4:$B$22)+19=A256,Onderwerpen!$A$23,IFERROR((IF(A256&lt;Onderwerpen!$D$4,A256,IF(AND(A256&gt;Onderwerpen!$D$4,A256&lt;Onderwerpen!$D$5),A256-1,IF(AND(A256&gt;Onderwerpen!$D$5,A256&lt;Onderwerpen!$D$6),A256-2,IF(AND(A256&gt;Onderwerpen!$D$6,A256&lt;Onderwerpen!$D$7),A256-3,IF(AND(A256&gt;Onderwerpen!$D$7,A256&lt;Onderwerpen!$D$8),A256-4,IF(AND(A256&gt;Onderwerpen!$D$8,A256&lt;Onderwerpen!$D$9),A256-5,IF(AND(A256&gt;Onderwerpen!$D$9,A256&lt;Onderwerpen!$D$10),A256-6,IF(AND(A256&gt;Onderwerpen!$D$10,A256&lt;Onderwerpen!$D$11),A256-7,IF(AND(A256&gt;Onderwerpen!$D$11,A256&lt;Onderwerpen!$D$12),A256-8,IF(AND(A256&gt;Onderwerpen!$D$12,A256&lt;Onderwerpen!$D$13),A256-9,IF(AND(A256&gt;Onderwerpen!$D$13,A256&lt;Onderwerpen!$D$14),A256-10,IF(AND(A256&gt;Onderwerpen!$D$14,A256&lt;Onderwerpen!$D$15),A256-11,IF(AND(A256&gt;Onderwerpen!$D$15,A256&lt;Onderwerpen!$D$16),A256-12,IF(AND(A256&gt;Onderwerpen!$D$16,A256&lt;Onderwerpen!$D$17),A256-13,IF(AND(A256&gt;Onderwerpen!$D$17,A256&lt;Onderwerpen!$D$18),A256-14,IF(AND(A256&gt;Onderwerpen!$D$18,A256&lt;Onderwerpen!$D$19),A256-15,IF(AND(A256&gt;Onderwerpen!$D$19,A256&lt;Onderwerpen!$D$20),A256-16,IF(AND(A256&gt;Onderwerpen!$D$20,A256&lt;Onderwerpen!$D$21),A256-17,IF(AND(A256&gt;Onderwerpen!$D$21,A256&lt;Onderwerpen!$D$22),A256-18,IF(A256&gt;Onderwerpen!$D$22,A256-19,"X"))))))))))))))))))))),""))))))))))))))))))))</f>
        <v/>
      </c>
      <c r="D256" s="30" t="str">
        <f>IF(B256="",""&amp;C256,LEFT(B256,FIND(" ",B256)-1)&amp;"."&amp;COUNTIF($B$8:B256,B256))</f>
        <v/>
      </c>
      <c r="E256" s="31"/>
      <c r="F256" s="32"/>
      <c r="G256" s="32"/>
      <c r="H256" s="32"/>
      <c r="I256" s="33"/>
      <c r="J256" s="34" t="str">
        <f t="shared" si="15"/>
        <v/>
      </c>
      <c r="K256" s="15"/>
      <c r="L256" s="32"/>
      <c r="M256" s="32"/>
      <c r="N256" s="32"/>
      <c r="O256" s="33"/>
      <c r="P256" s="34" t="str">
        <f t="shared" si="16"/>
        <v/>
      </c>
      <c r="Q256" s="15"/>
      <c r="R256" s="32"/>
      <c r="S256" s="32"/>
      <c r="T256" s="32"/>
      <c r="U256" s="33"/>
      <c r="V256" s="34" t="str">
        <f t="shared" si="17"/>
        <v/>
      </c>
      <c r="W256" s="15"/>
      <c r="X256" s="32"/>
      <c r="Y256" s="32"/>
      <c r="Z256" s="32"/>
      <c r="AA256" s="33"/>
      <c r="AB256" s="34" t="str">
        <f t="shared" si="18"/>
        <v/>
      </c>
      <c r="AC256" s="15"/>
      <c r="AD256" s="32"/>
      <c r="AE256" s="32"/>
      <c r="AF256" s="32"/>
      <c r="AG256" s="33"/>
      <c r="AH256" s="34" t="str">
        <f t="shared" si="19"/>
        <v/>
      </c>
      <c r="AI256" s="15"/>
    </row>
    <row r="257" spans="1:35" ht="15" customHeight="1" x14ac:dyDescent="0.25">
      <c r="A257" s="10" t="str">
        <f>IFERROR(IF(A256=Onderwerpen!$C$23+19,"",A256+1),"")</f>
        <v/>
      </c>
      <c r="B257" s="10" t="str">
        <f>IF(C257&lt;=Onderwerpen!$C$4,Onderwerpen!$A$4,IF(C257&lt;=Onderwerpen!$C$5,Onderwerpen!$A$5,IF(C257&lt;=Onderwerpen!$C$6,Onderwerpen!$A$6,IF(C257&lt;=Onderwerpen!$C$7,Onderwerpen!$A$7,IF(C257&lt;=Onderwerpen!$C$8,Onderwerpen!$A$8,IF(C257&lt;=Onderwerpen!$C$9,Onderwerpen!$A$9,IF(C257&lt;=Onderwerpen!C$10,Onderwerpen!$A$10,IF(C257&lt;=Onderwerpen!C$11,Onderwerpen!$A$11,IF(C257&lt;=Onderwerpen!C$12,Onderwerpen!$A$12,IF(C257&lt;=Onderwerpen!C$13,Onderwerpen!$A$13,IF(C257&lt;=Onderwerpen!$C$14,Onderwerpen!$A$14,IF(C257&lt;=Onderwerpen!$C$15,Onderwerpen!$A$15,IF(C257&lt;=Onderwerpen!$C$16,Onderwerpen!$A$16,IF(C257&lt;=Onderwerpen!$C$17,Onderwerpen!$A$17,IF(C257&lt;=Onderwerpen!$C$18,Onderwerpen!$A$18,IF(C257&lt;=Onderwerpen!$C$19,Onderwerpen!$A$19,IF(C257&lt;=Onderwerpen!$C$20,Onderwerpen!$A$20,IF(C257&lt;=Onderwerpen!$C$21,Onderwerpen!$A$21,IF(C257&lt;=Onderwerpen!$C$22,Onderwerpen!$A$22,IF(C257&lt;=Onderwerpen!$C$23,Onderwerpen!$A$22,""))))))))))))))))))))</f>
        <v/>
      </c>
      <c r="C257" s="29" t="str">
        <f>IF(Onderwerpen!$B$4+1=A257,Onderwerpen!$A$5,IF(SUM(Onderwerpen!$B$4:$B$5)+2=A257,Onderwerpen!$A$6,IF(SUM(Onderwerpen!$B$4:$B$6)+3=A257,Onderwerpen!$A$7,IF(SUM(Onderwerpen!$B$4:$B$7)+4=A257,Onderwerpen!$A$8,IF(SUM(Onderwerpen!$B$4:$B$8)+5=A257,Onderwerpen!$A$9,IF(SUM(Onderwerpen!$B$4:$B$9)+6=A257,Onderwerpen!$A$10,IF(SUM(Onderwerpen!$B$4:$B$10)+7=A257,Onderwerpen!$A$11,IF(SUM(Onderwerpen!$B$4:$B$11)+8=A257,Onderwerpen!$A$12,IF(SUM(Onderwerpen!$B$4:$B$12)+9=A257,Onderwerpen!$A$13,IF(SUM(Onderwerpen!$B$4:$B$13)+10=A257,Onderwerpen!$A$14,IF(SUM(Onderwerpen!$B$4:$B$14)+11=A257,Onderwerpen!$A$15,IF(SUM(Onderwerpen!$B$4:$B$15)+12=A257,Onderwerpen!$A$16,IF(SUM(Onderwerpen!$B$4:$B$16)+13=A257,Onderwerpen!$A$17,IF(SUM(Onderwerpen!$B$4:$B$17)+14=A257,Onderwerpen!$A$18,IF(SUM(Onderwerpen!$B$4:$B$18)+15=A257,Onderwerpen!$A$19,IF(SUM(Onderwerpen!$B$4:$B$19)+16=A257,Onderwerpen!$A$20,IF(SUM(Onderwerpen!$B$4:$B$20)+17=A257,Onderwerpen!$A$21,IF(SUM(Onderwerpen!$B$4:$B$21)+18=A257,Onderwerpen!$A$22,IF(SUM(Onderwerpen!$B$4:$B$22)+19=A257,Onderwerpen!$A$23,IFERROR((IF(A257&lt;Onderwerpen!$D$4,A257,IF(AND(A257&gt;Onderwerpen!$D$4,A257&lt;Onderwerpen!$D$5),A257-1,IF(AND(A257&gt;Onderwerpen!$D$5,A257&lt;Onderwerpen!$D$6),A257-2,IF(AND(A257&gt;Onderwerpen!$D$6,A257&lt;Onderwerpen!$D$7),A257-3,IF(AND(A257&gt;Onderwerpen!$D$7,A257&lt;Onderwerpen!$D$8),A257-4,IF(AND(A257&gt;Onderwerpen!$D$8,A257&lt;Onderwerpen!$D$9),A257-5,IF(AND(A257&gt;Onderwerpen!$D$9,A257&lt;Onderwerpen!$D$10),A257-6,IF(AND(A257&gt;Onderwerpen!$D$10,A257&lt;Onderwerpen!$D$11),A257-7,IF(AND(A257&gt;Onderwerpen!$D$11,A257&lt;Onderwerpen!$D$12),A257-8,IF(AND(A257&gt;Onderwerpen!$D$12,A257&lt;Onderwerpen!$D$13),A257-9,IF(AND(A257&gt;Onderwerpen!$D$13,A257&lt;Onderwerpen!$D$14),A257-10,IF(AND(A257&gt;Onderwerpen!$D$14,A257&lt;Onderwerpen!$D$15),A257-11,IF(AND(A257&gt;Onderwerpen!$D$15,A257&lt;Onderwerpen!$D$16),A257-12,IF(AND(A257&gt;Onderwerpen!$D$16,A257&lt;Onderwerpen!$D$17),A257-13,IF(AND(A257&gt;Onderwerpen!$D$17,A257&lt;Onderwerpen!$D$18),A257-14,IF(AND(A257&gt;Onderwerpen!$D$18,A257&lt;Onderwerpen!$D$19),A257-15,IF(AND(A257&gt;Onderwerpen!$D$19,A257&lt;Onderwerpen!$D$20),A257-16,IF(AND(A257&gt;Onderwerpen!$D$20,A257&lt;Onderwerpen!$D$21),A257-17,IF(AND(A257&gt;Onderwerpen!$D$21,A257&lt;Onderwerpen!$D$22),A257-18,IF(A257&gt;Onderwerpen!$D$22,A257-19,"X"))))))))))))))))))))),""))))))))))))))))))))</f>
        <v/>
      </c>
      <c r="D257" s="30" t="str">
        <f>IF(B257="",""&amp;C257,LEFT(B257,FIND(" ",B257)-1)&amp;"."&amp;COUNTIF($B$8:B257,B257))</f>
        <v/>
      </c>
      <c r="E257" s="31"/>
      <c r="F257" s="32"/>
      <c r="G257" s="32"/>
      <c r="H257" s="32"/>
      <c r="I257" s="33"/>
      <c r="J257" s="34" t="str">
        <f t="shared" si="15"/>
        <v/>
      </c>
      <c r="K257" s="15"/>
      <c r="L257" s="32"/>
      <c r="M257" s="32"/>
      <c r="N257" s="32"/>
      <c r="O257" s="33"/>
      <c r="P257" s="34" t="str">
        <f t="shared" si="16"/>
        <v/>
      </c>
      <c r="Q257" s="15"/>
      <c r="R257" s="32"/>
      <c r="S257" s="32"/>
      <c r="T257" s="32"/>
      <c r="U257" s="33"/>
      <c r="V257" s="34" t="str">
        <f t="shared" si="17"/>
        <v/>
      </c>
      <c r="W257" s="15"/>
      <c r="X257" s="32"/>
      <c r="Y257" s="32"/>
      <c r="Z257" s="32"/>
      <c r="AA257" s="33"/>
      <c r="AB257" s="34" t="str">
        <f t="shared" si="18"/>
        <v/>
      </c>
      <c r="AC257" s="15"/>
      <c r="AD257" s="32"/>
      <c r="AE257" s="32"/>
      <c r="AF257" s="32"/>
      <c r="AG257" s="33"/>
      <c r="AH257" s="34" t="str">
        <f t="shared" si="19"/>
        <v/>
      </c>
      <c r="AI257" s="15"/>
    </row>
    <row r="258" spans="1:35" ht="15" customHeight="1" x14ac:dyDescent="0.25">
      <c r="A258" s="10" t="str">
        <f>IFERROR(IF(A257=Onderwerpen!$C$23+19,"",A257+1),"")</f>
        <v/>
      </c>
      <c r="B258" s="10" t="str">
        <f>IF(C258&lt;=Onderwerpen!$C$4,Onderwerpen!$A$4,IF(C258&lt;=Onderwerpen!$C$5,Onderwerpen!$A$5,IF(C258&lt;=Onderwerpen!$C$6,Onderwerpen!$A$6,IF(C258&lt;=Onderwerpen!$C$7,Onderwerpen!$A$7,IF(C258&lt;=Onderwerpen!$C$8,Onderwerpen!$A$8,IF(C258&lt;=Onderwerpen!$C$9,Onderwerpen!$A$9,IF(C258&lt;=Onderwerpen!C$10,Onderwerpen!$A$10,IF(C258&lt;=Onderwerpen!C$11,Onderwerpen!$A$11,IF(C258&lt;=Onderwerpen!C$12,Onderwerpen!$A$12,IF(C258&lt;=Onderwerpen!C$13,Onderwerpen!$A$13,IF(C258&lt;=Onderwerpen!$C$14,Onderwerpen!$A$14,IF(C258&lt;=Onderwerpen!$C$15,Onderwerpen!$A$15,IF(C258&lt;=Onderwerpen!$C$16,Onderwerpen!$A$16,IF(C258&lt;=Onderwerpen!$C$17,Onderwerpen!$A$17,IF(C258&lt;=Onderwerpen!$C$18,Onderwerpen!$A$18,IF(C258&lt;=Onderwerpen!$C$19,Onderwerpen!$A$19,IF(C258&lt;=Onderwerpen!$C$20,Onderwerpen!$A$20,IF(C258&lt;=Onderwerpen!$C$21,Onderwerpen!$A$21,IF(C258&lt;=Onderwerpen!$C$22,Onderwerpen!$A$22,IF(C258&lt;=Onderwerpen!$C$23,Onderwerpen!$A$22,""))))))))))))))))))))</f>
        <v/>
      </c>
      <c r="C258" s="29" t="str">
        <f>IF(Onderwerpen!$B$4+1=A258,Onderwerpen!$A$5,IF(SUM(Onderwerpen!$B$4:$B$5)+2=A258,Onderwerpen!$A$6,IF(SUM(Onderwerpen!$B$4:$B$6)+3=A258,Onderwerpen!$A$7,IF(SUM(Onderwerpen!$B$4:$B$7)+4=A258,Onderwerpen!$A$8,IF(SUM(Onderwerpen!$B$4:$B$8)+5=A258,Onderwerpen!$A$9,IF(SUM(Onderwerpen!$B$4:$B$9)+6=A258,Onderwerpen!$A$10,IF(SUM(Onderwerpen!$B$4:$B$10)+7=A258,Onderwerpen!$A$11,IF(SUM(Onderwerpen!$B$4:$B$11)+8=A258,Onderwerpen!$A$12,IF(SUM(Onderwerpen!$B$4:$B$12)+9=A258,Onderwerpen!$A$13,IF(SUM(Onderwerpen!$B$4:$B$13)+10=A258,Onderwerpen!$A$14,IF(SUM(Onderwerpen!$B$4:$B$14)+11=A258,Onderwerpen!$A$15,IF(SUM(Onderwerpen!$B$4:$B$15)+12=A258,Onderwerpen!$A$16,IF(SUM(Onderwerpen!$B$4:$B$16)+13=A258,Onderwerpen!$A$17,IF(SUM(Onderwerpen!$B$4:$B$17)+14=A258,Onderwerpen!$A$18,IF(SUM(Onderwerpen!$B$4:$B$18)+15=A258,Onderwerpen!$A$19,IF(SUM(Onderwerpen!$B$4:$B$19)+16=A258,Onderwerpen!$A$20,IF(SUM(Onderwerpen!$B$4:$B$20)+17=A258,Onderwerpen!$A$21,IF(SUM(Onderwerpen!$B$4:$B$21)+18=A258,Onderwerpen!$A$22,IF(SUM(Onderwerpen!$B$4:$B$22)+19=A258,Onderwerpen!$A$23,IFERROR((IF(A258&lt;Onderwerpen!$D$4,A258,IF(AND(A258&gt;Onderwerpen!$D$4,A258&lt;Onderwerpen!$D$5),A258-1,IF(AND(A258&gt;Onderwerpen!$D$5,A258&lt;Onderwerpen!$D$6),A258-2,IF(AND(A258&gt;Onderwerpen!$D$6,A258&lt;Onderwerpen!$D$7),A258-3,IF(AND(A258&gt;Onderwerpen!$D$7,A258&lt;Onderwerpen!$D$8),A258-4,IF(AND(A258&gt;Onderwerpen!$D$8,A258&lt;Onderwerpen!$D$9),A258-5,IF(AND(A258&gt;Onderwerpen!$D$9,A258&lt;Onderwerpen!$D$10),A258-6,IF(AND(A258&gt;Onderwerpen!$D$10,A258&lt;Onderwerpen!$D$11),A258-7,IF(AND(A258&gt;Onderwerpen!$D$11,A258&lt;Onderwerpen!$D$12),A258-8,IF(AND(A258&gt;Onderwerpen!$D$12,A258&lt;Onderwerpen!$D$13),A258-9,IF(AND(A258&gt;Onderwerpen!$D$13,A258&lt;Onderwerpen!$D$14),A258-10,IF(AND(A258&gt;Onderwerpen!$D$14,A258&lt;Onderwerpen!$D$15),A258-11,IF(AND(A258&gt;Onderwerpen!$D$15,A258&lt;Onderwerpen!$D$16),A258-12,IF(AND(A258&gt;Onderwerpen!$D$16,A258&lt;Onderwerpen!$D$17),A258-13,IF(AND(A258&gt;Onderwerpen!$D$17,A258&lt;Onderwerpen!$D$18),A258-14,IF(AND(A258&gt;Onderwerpen!$D$18,A258&lt;Onderwerpen!$D$19),A258-15,IF(AND(A258&gt;Onderwerpen!$D$19,A258&lt;Onderwerpen!$D$20),A258-16,IF(AND(A258&gt;Onderwerpen!$D$20,A258&lt;Onderwerpen!$D$21),A258-17,IF(AND(A258&gt;Onderwerpen!$D$21,A258&lt;Onderwerpen!$D$22),A258-18,IF(A258&gt;Onderwerpen!$D$22,A258-19,"X"))))))))))))))))))))),""))))))))))))))))))))</f>
        <v/>
      </c>
      <c r="D258" s="30" t="str">
        <f>IF(B258="",""&amp;C258,LEFT(B258,FIND(" ",B258)-1)&amp;"."&amp;COUNTIF($B$8:B258,B258))</f>
        <v/>
      </c>
      <c r="E258" s="31"/>
      <c r="F258" s="32"/>
      <c r="G258" s="32"/>
      <c r="H258" s="32"/>
      <c r="I258" s="33"/>
      <c r="J258" s="34" t="str">
        <f t="shared" si="15"/>
        <v/>
      </c>
      <c r="K258" s="15"/>
      <c r="L258" s="32"/>
      <c r="M258" s="32"/>
      <c r="N258" s="32"/>
      <c r="O258" s="33"/>
      <c r="P258" s="34" t="str">
        <f t="shared" si="16"/>
        <v/>
      </c>
      <c r="Q258" s="15"/>
      <c r="R258" s="32"/>
      <c r="S258" s="32"/>
      <c r="T258" s="32"/>
      <c r="U258" s="33"/>
      <c r="V258" s="34" t="str">
        <f t="shared" si="17"/>
        <v/>
      </c>
      <c r="W258" s="15"/>
      <c r="X258" s="32"/>
      <c r="Y258" s="32"/>
      <c r="Z258" s="32"/>
      <c r="AA258" s="33"/>
      <c r="AB258" s="34" t="str">
        <f t="shared" si="18"/>
        <v/>
      </c>
      <c r="AC258" s="15"/>
      <c r="AD258" s="32"/>
      <c r="AE258" s="32"/>
      <c r="AF258" s="32"/>
      <c r="AG258" s="33"/>
      <c r="AH258" s="34" t="str">
        <f t="shared" si="19"/>
        <v/>
      </c>
      <c r="AI258" s="15"/>
    </row>
    <row r="259" spans="1:35" ht="15" customHeight="1" x14ac:dyDescent="0.25">
      <c r="A259" s="10" t="str">
        <f>IFERROR(IF(A258=Onderwerpen!$C$23+19,"",A258+1),"")</f>
        <v/>
      </c>
      <c r="B259" s="10" t="str">
        <f>IF(C259&lt;=Onderwerpen!$C$4,Onderwerpen!$A$4,IF(C259&lt;=Onderwerpen!$C$5,Onderwerpen!$A$5,IF(C259&lt;=Onderwerpen!$C$6,Onderwerpen!$A$6,IF(C259&lt;=Onderwerpen!$C$7,Onderwerpen!$A$7,IF(C259&lt;=Onderwerpen!$C$8,Onderwerpen!$A$8,IF(C259&lt;=Onderwerpen!$C$9,Onderwerpen!$A$9,IF(C259&lt;=Onderwerpen!C$10,Onderwerpen!$A$10,IF(C259&lt;=Onderwerpen!C$11,Onderwerpen!$A$11,IF(C259&lt;=Onderwerpen!C$12,Onderwerpen!$A$12,IF(C259&lt;=Onderwerpen!C$13,Onderwerpen!$A$13,IF(C259&lt;=Onderwerpen!$C$14,Onderwerpen!$A$14,IF(C259&lt;=Onderwerpen!$C$15,Onderwerpen!$A$15,IF(C259&lt;=Onderwerpen!$C$16,Onderwerpen!$A$16,IF(C259&lt;=Onderwerpen!$C$17,Onderwerpen!$A$17,IF(C259&lt;=Onderwerpen!$C$18,Onderwerpen!$A$18,IF(C259&lt;=Onderwerpen!$C$19,Onderwerpen!$A$19,IF(C259&lt;=Onderwerpen!$C$20,Onderwerpen!$A$20,IF(C259&lt;=Onderwerpen!$C$21,Onderwerpen!$A$21,IF(C259&lt;=Onderwerpen!$C$22,Onderwerpen!$A$22,IF(C259&lt;=Onderwerpen!$C$23,Onderwerpen!$A$22,""))))))))))))))))))))</f>
        <v/>
      </c>
      <c r="C259" s="29" t="str">
        <f>IF(Onderwerpen!$B$4+1=A259,Onderwerpen!$A$5,IF(SUM(Onderwerpen!$B$4:$B$5)+2=A259,Onderwerpen!$A$6,IF(SUM(Onderwerpen!$B$4:$B$6)+3=A259,Onderwerpen!$A$7,IF(SUM(Onderwerpen!$B$4:$B$7)+4=A259,Onderwerpen!$A$8,IF(SUM(Onderwerpen!$B$4:$B$8)+5=A259,Onderwerpen!$A$9,IF(SUM(Onderwerpen!$B$4:$B$9)+6=A259,Onderwerpen!$A$10,IF(SUM(Onderwerpen!$B$4:$B$10)+7=A259,Onderwerpen!$A$11,IF(SUM(Onderwerpen!$B$4:$B$11)+8=A259,Onderwerpen!$A$12,IF(SUM(Onderwerpen!$B$4:$B$12)+9=A259,Onderwerpen!$A$13,IF(SUM(Onderwerpen!$B$4:$B$13)+10=A259,Onderwerpen!$A$14,IF(SUM(Onderwerpen!$B$4:$B$14)+11=A259,Onderwerpen!$A$15,IF(SUM(Onderwerpen!$B$4:$B$15)+12=A259,Onderwerpen!$A$16,IF(SUM(Onderwerpen!$B$4:$B$16)+13=A259,Onderwerpen!$A$17,IF(SUM(Onderwerpen!$B$4:$B$17)+14=A259,Onderwerpen!$A$18,IF(SUM(Onderwerpen!$B$4:$B$18)+15=A259,Onderwerpen!$A$19,IF(SUM(Onderwerpen!$B$4:$B$19)+16=A259,Onderwerpen!$A$20,IF(SUM(Onderwerpen!$B$4:$B$20)+17=A259,Onderwerpen!$A$21,IF(SUM(Onderwerpen!$B$4:$B$21)+18=A259,Onderwerpen!$A$22,IF(SUM(Onderwerpen!$B$4:$B$22)+19=A259,Onderwerpen!$A$23,IFERROR((IF(A259&lt;Onderwerpen!$D$4,A259,IF(AND(A259&gt;Onderwerpen!$D$4,A259&lt;Onderwerpen!$D$5),A259-1,IF(AND(A259&gt;Onderwerpen!$D$5,A259&lt;Onderwerpen!$D$6),A259-2,IF(AND(A259&gt;Onderwerpen!$D$6,A259&lt;Onderwerpen!$D$7),A259-3,IF(AND(A259&gt;Onderwerpen!$D$7,A259&lt;Onderwerpen!$D$8),A259-4,IF(AND(A259&gt;Onderwerpen!$D$8,A259&lt;Onderwerpen!$D$9),A259-5,IF(AND(A259&gt;Onderwerpen!$D$9,A259&lt;Onderwerpen!$D$10),A259-6,IF(AND(A259&gt;Onderwerpen!$D$10,A259&lt;Onderwerpen!$D$11),A259-7,IF(AND(A259&gt;Onderwerpen!$D$11,A259&lt;Onderwerpen!$D$12),A259-8,IF(AND(A259&gt;Onderwerpen!$D$12,A259&lt;Onderwerpen!$D$13),A259-9,IF(AND(A259&gt;Onderwerpen!$D$13,A259&lt;Onderwerpen!$D$14),A259-10,IF(AND(A259&gt;Onderwerpen!$D$14,A259&lt;Onderwerpen!$D$15),A259-11,IF(AND(A259&gt;Onderwerpen!$D$15,A259&lt;Onderwerpen!$D$16),A259-12,IF(AND(A259&gt;Onderwerpen!$D$16,A259&lt;Onderwerpen!$D$17),A259-13,IF(AND(A259&gt;Onderwerpen!$D$17,A259&lt;Onderwerpen!$D$18),A259-14,IF(AND(A259&gt;Onderwerpen!$D$18,A259&lt;Onderwerpen!$D$19),A259-15,IF(AND(A259&gt;Onderwerpen!$D$19,A259&lt;Onderwerpen!$D$20),A259-16,IF(AND(A259&gt;Onderwerpen!$D$20,A259&lt;Onderwerpen!$D$21),A259-17,IF(AND(A259&gt;Onderwerpen!$D$21,A259&lt;Onderwerpen!$D$22),A259-18,IF(A259&gt;Onderwerpen!$D$22,A259-19,"X"))))))))))))))))))))),""))))))))))))))))))))</f>
        <v/>
      </c>
      <c r="D259" s="30" t="str">
        <f>IF(B259="",""&amp;C259,LEFT(B259,FIND(" ",B259)-1)&amp;"."&amp;COUNTIF($B$8:B259,B259))</f>
        <v/>
      </c>
      <c r="E259" s="31"/>
      <c r="F259" s="32"/>
      <c r="G259" s="32"/>
      <c r="H259" s="32"/>
      <c r="I259" s="33"/>
      <c r="J259" s="34" t="str">
        <f t="shared" si="15"/>
        <v/>
      </c>
      <c r="K259" s="15"/>
      <c r="L259" s="32"/>
      <c r="M259" s="32"/>
      <c r="N259" s="32"/>
      <c r="O259" s="33"/>
      <c r="P259" s="34" t="str">
        <f t="shared" si="16"/>
        <v/>
      </c>
      <c r="Q259" s="15"/>
      <c r="R259" s="32"/>
      <c r="S259" s="32"/>
      <c r="T259" s="32"/>
      <c r="U259" s="33"/>
      <c r="V259" s="34" t="str">
        <f t="shared" si="17"/>
        <v/>
      </c>
      <c r="W259" s="15"/>
      <c r="X259" s="32"/>
      <c r="Y259" s="32"/>
      <c r="Z259" s="32"/>
      <c r="AA259" s="33"/>
      <c r="AB259" s="34" t="str">
        <f t="shared" si="18"/>
        <v/>
      </c>
      <c r="AC259" s="15"/>
      <c r="AD259" s="32"/>
      <c r="AE259" s="32"/>
      <c r="AF259" s="32"/>
      <c r="AG259" s="33"/>
      <c r="AH259" s="34" t="str">
        <f t="shared" si="19"/>
        <v/>
      </c>
      <c r="AI259" s="15"/>
    </row>
    <row r="260" spans="1:35" ht="15" customHeight="1" x14ac:dyDescent="0.25">
      <c r="A260" s="10" t="str">
        <f>IFERROR(IF(A259=Onderwerpen!$C$23+19,"",A259+1),"")</f>
        <v/>
      </c>
      <c r="B260" s="10" t="str">
        <f>IF(C260&lt;=Onderwerpen!$C$4,Onderwerpen!$A$4,IF(C260&lt;=Onderwerpen!$C$5,Onderwerpen!$A$5,IF(C260&lt;=Onderwerpen!$C$6,Onderwerpen!$A$6,IF(C260&lt;=Onderwerpen!$C$7,Onderwerpen!$A$7,IF(C260&lt;=Onderwerpen!$C$8,Onderwerpen!$A$8,IF(C260&lt;=Onderwerpen!$C$9,Onderwerpen!$A$9,IF(C260&lt;=Onderwerpen!C$10,Onderwerpen!$A$10,IF(C260&lt;=Onderwerpen!C$11,Onderwerpen!$A$11,IF(C260&lt;=Onderwerpen!C$12,Onderwerpen!$A$12,IF(C260&lt;=Onderwerpen!C$13,Onderwerpen!$A$13,IF(C260&lt;=Onderwerpen!$C$14,Onderwerpen!$A$14,IF(C260&lt;=Onderwerpen!$C$15,Onderwerpen!$A$15,IF(C260&lt;=Onderwerpen!$C$16,Onderwerpen!$A$16,IF(C260&lt;=Onderwerpen!$C$17,Onderwerpen!$A$17,IF(C260&lt;=Onderwerpen!$C$18,Onderwerpen!$A$18,IF(C260&lt;=Onderwerpen!$C$19,Onderwerpen!$A$19,IF(C260&lt;=Onderwerpen!$C$20,Onderwerpen!$A$20,IF(C260&lt;=Onderwerpen!$C$21,Onderwerpen!$A$21,IF(C260&lt;=Onderwerpen!$C$22,Onderwerpen!$A$22,IF(C260&lt;=Onderwerpen!$C$23,Onderwerpen!$A$22,""))))))))))))))))))))</f>
        <v/>
      </c>
      <c r="C260" s="29" t="str">
        <f>IF(Onderwerpen!$B$4+1=A260,Onderwerpen!$A$5,IF(SUM(Onderwerpen!$B$4:$B$5)+2=A260,Onderwerpen!$A$6,IF(SUM(Onderwerpen!$B$4:$B$6)+3=A260,Onderwerpen!$A$7,IF(SUM(Onderwerpen!$B$4:$B$7)+4=A260,Onderwerpen!$A$8,IF(SUM(Onderwerpen!$B$4:$B$8)+5=A260,Onderwerpen!$A$9,IF(SUM(Onderwerpen!$B$4:$B$9)+6=A260,Onderwerpen!$A$10,IF(SUM(Onderwerpen!$B$4:$B$10)+7=A260,Onderwerpen!$A$11,IF(SUM(Onderwerpen!$B$4:$B$11)+8=A260,Onderwerpen!$A$12,IF(SUM(Onderwerpen!$B$4:$B$12)+9=A260,Onderwerpen!$A$13,IF(SUM(Onderwerpen!$B$4:$B$13)+10=A260,Onderwerpen!$A$14,IF(SUM(Onderwerpen!$B$4:$B$14)+11=A260,Onderwerpen!$A$15,IF(SUM(Onderwerpen!$B$4:$B$15)+12=A260,Onderwerpen!$A$16,IF(SUM(Onderwerpen!$B$4:$B$16)+13=A260,Onderwerpen!$A$17,IF(SUM(Onderwerpen!$B$4:$B$17)+14=A260,Onderwerpen!$A$18,IF(SUM(Onderwerpen!$B$4:$B$18)+15=A260,Onderwerpen!$A$19,IF(SUM(Onderwerpen!$B$4:$B$19)+16=A260,Onderwerpen!$A$20,IF(SUM(Onderwerpen!$B$4:$B$20)+17=A260,Onderwerpen!$A$21,IF(SUM(Onderwerpen!$B$4:$B$21)+18=A260,Onderwerpen!$A$22,IF(SUM(Onderwerpen!$B$4:$B$22)+19=A260,Onderwerpen!$A$23,IFERROR((IF(A260&lt;Onderwerpen!$D$4,A260,IF(AND(A260&gt;Onderwerpen!$D$4,A260&lt;Onderwerpen!$D$5),A260-1,IF(AND(A260&gt;Onderwerpen!$D$5,A260&lt;Onderwerpen!$D$6),A260-2,IF(AND(A260&gt;Onderwerpen!$D$6,A260&lt;Onderwerpen!$D$7),A260-3,IF(AND(A260&gt;Onderwerpen!$D$7,A260&lt;Onderwerpen!$D$8),A260-4,IF(AND(A260&gt;Onderwerpen!$D$8,A260&lt;Onderwerpen!$D$9),A260-5,IF(AND(A260&gt;Onderwerpen!$D$9,A260&lt;Onderwerpen!$D$10),A260-6,IF(AND(A260&gt;Onderwerpen!$D$10,A260&lt;Onderwerpen!$D$11),A260-7,IF(AND(A260&gt;Onderwerpen!$D$11,A260&lt;Onderwerpen!$D$12),A260-8,IF(AND(A260&gt;Onderwerpen!$D$12,A260&lt;Onderwerpen!$D$13),A260-9,IF(AND(A260&gt;Onderwerpen!$D$13,A260&lt;Onderwerpen!$D$14),A260-10,IF(AND(A260&gt;Onderwerpen!$D$14,A260&lt;Onderwerpen!$D$15),A260-11,IF(AND(A260&gt;Onderwerpen!$D$15,A260&lt;Onderwerpen!$D$16),A260-12,IF(AND(A260&gt;Onderwerpen!$D$16,A260&lt;Onderwerpen!$D$17),A260-13,IF(AND(A260&gt;Onderwerpen!$D$17,A260&lt;Onderwerpen!$D$18),A260-14,IF(AND(A260&gt;Onderwerpen!$D$18,A260&lt;Onderwerpen!$D$19),A260-15,IF(AND(A260&gt;Onderwerpen!$D$19,A260&lt;Onderwerpen!$D$20),A260-16,IF(AND(A260&gt;Onderwerpen!$D$20,A260&lt;Onderwerpen!$D$21),A260-17,IF(AND(A260&gt;Onderwerpen!$D$21,A260&lt;Onderwerpen!$D$22),A260-18,IF(A260&gt;Onderwerpen!$D$22,A260-19,"X"))))))))))))))))))))),""))))))))))))))))))))</f>
        <v/>
      </c>
      <c r="D260" s="30" t="str">
        <f>IF(B260="",""&amp;C260,LEFT(B260,FIND(" ",B260)-1)&amp;"."&amp;COUNTIF($B$8:B260,B260))</f>
        <v/>
      </c>
      <c r="E260" s="31"/>
      <c r="F260" s="32"/>
      <c r="G260" s="32"/>
      <c r="H260" s="32"/>
      <c r="I260" s="33"/>
      <c r="J260" s="34" t="str">
        <f t="shared" si="15"/>
        <v/>
      </c>
      <c r="K260" s="15"/>
      <c r="L260" s="32"/>
      <c r="M260" s="32"/>
      <c r="N260" s="32"/>
      <c r="O260" s="33"/>
      <c r="P260" s="34" t="str">
        <f t="shared" si="16"/>
        <v/>
      </c>
      <c r="Q260" s="15"/>
      <c r="R260" s="32"/>
      <c r="S260" s="32"/>
      <c r="T260" s="32"/>
      <c r="U260" s="33"/>
      <c r="V260" s="34" t="str">
        <f t="shared" si="17"/>
        <v/>
      </c>
      <c r="W260" s="15"/>
      <c r="X260" s="32"/>
      <c r="Y260" s="32"/>
      <c r="Z260" s="32"/>
      <c r="AA260" s="33"/>
      <c r="AB260" s="34" t="str">
        <f t="shared" si="18"/>
        <v/>
      </c>
      <c r="AC260" s="15"/>
      <c r="AD260" s="32"/>
      <c r="AE260" s="32"/>
      <c r="AF260" s="32"/>
      <c r="AG260" s="33"/>
      <c r="AH260" s="34" t="str">
        <f t="shared" si="19"/>
        <v/>
      </c>
      <c r="AI260" s="15"/>
    </row>
    <row r="261" spans="1:35" ht="15" customHeight="1" x14ac:dyDescent="0.25">
      <c r="A261" s="10" t="str">
        <f>IFERROR(IF(A260=Onderwerpen!$C$23+19,"",A260+1),"")</f>
        <v/>
      </c>
      <c r="B261" s="10" t="str">
        <f>IF(C261&lt;=Onderwerpen!$C$4,Onderwerpen!$A$4,IF(C261&lt;=Onderwerpen!$C$5,Onderwerpen!$A$5,IF(C261&lt;=Onderwerpen!$C$6,Onderwerpen!$A$6,IF(C261&lt;=Onderwerpen!$C$7,Onderwerpen!$A$7,IF(C261&lt;=Onderwerpen!$C$8,Onderwerpen!$A$8,IF(C261&lt;=Onderwerpen!$C$9,Onderwerpen!$A$9,IF(C261&lt;=Onderwerpen!C$10,Onderwerpen!$A$10,IF(C261&lt;=Onderwerpen!C$11,Onderwerpen!$A$11,IF(C261&lt;=Onderwerpen!C$12,Onderwerpen!$A$12,IF(C261&lt;=Onderwerpen!C$13,Onderwerpen!$A$13,IF(C261&lt;=Onderwerpen!$C$14,Onderwerpen!$A$14,IF(C261&lt;=Onderwerpen!$C$15,Onderwerpen!$A$15,IF(C261&lt;=Onderwerpen!$C$16,Onderwerpen!$A$16,IF(C261&lt;=Onderwerpen!$C$17,Onderwerpen!$A$17,IF(C261&lt;=Onderwerpen!$C$18,Onderwerpen!$A$18,IF(C261&lt;=Onderwerpen!$C$19,Onderwerpen!$A$19,IF(C261&lt;=Onderwerpen!$C$20,Onderwerpen!$A$20,IF(C261&lt;=Onderwerpen!$C$21,Onderwerpen!$A$21,IF(C261&lt;=Onderwerpen!$C$22,Onderwerpen!$A$22,IF(C261&lt;=Onderwerpen!$C$23,Onderwerpen!$A$22,""))))))))))))))))))))</f>
        <v/>
      </c>
      <c r="C261" s="29" t="str">
        <f>IF(Onderwerpen!$B$4+1=A261,Onderwerpen!$A$5,IF(SUM(Onderwerpen!$B$4:$B$5)+2=A261,Onderwerpen!$A$6,IF(SUM(Onderwerpen!$B$4:$B$6)+3=A261,Onderwerpen!$A$7,IF(SUM(Onderwerpen!$B$4:$B$7)+4=A261,Onderwerpen!$A$8,IF(SUM(Onderwerpen!$B$4:$B$8)+5=A261,Onderwerpen!$A$9,IF(SUM(Onderwerpen!$B$4:$B$9)+6=A261,Onderwerpen!$A$10,IF(SUM(Onderwerpen!$B$4:$B$10)+7=A261,Onderwerpen!$A$11,IF(SUM(Onderwerpen!$B$4:$B$11)+8=A261,Onderwerpen!$A$12,IF(SUM(Onderwerpen!$B$4:$B$12)+9=A261,Onderwerpen!$A$13,IF(SUM(Onderwerpen!$B$4:$B$13)+10=A261,Onderwerpen!$A$14,IF(SUM(Onderwerpen!$B$4:$B$14)+11=A261,Onderwerpen!$A$15,IF(SUM(Onderwerpen!$B$4:$B$15)+12=A261,Onderwerpen!$A$16,IF(SUM(Onderwerpen!$B$4:$B$16)+13=A261,Onderwerpen!$A$17,IF(SUM(Onderwerpen!$B$4:$B$17)+14=A261,Onderwerpen!$A$18,IF(SUM(Onderwerpen!$B$4:$B$18)+15=A261,Onderwerpen!$A$19,IF(SUM(Onderwerpen!$B$4:$B$19)+16=A261,Onderwerpen!$A$20,IF(SUM(Onderwerpen!$B$4:$B$20)+17=A261,Onderwerpen!$A$21,IF(SUM(Onderwerpen!$B$4:$B$21)+18=A261,Onderwerpen!$A$22,IF(SUM(Onderwerpen!$B$4:$B$22)+19=A261,Onderwerpen!$A$23,IFERROR((IF(A261&lt;Onderwerpen!$D$4,A261,IF(AND(A261&gt;Onderwerpen!$D$4,A261&lt;Onderwerpen!$D$5),A261-1,IF(AND(A261&gt;Onderwerpen!$D$5,A261&lt;Onderwerpen!$D$6),A261-2,IF(AND(A261&gt;Onderwerpen!$D$6,A261&lt;Onderwerpen!$D$7),A261-3,IF(AND(A261&gt;Onderwerpen!$D$7,A261&lt;Onderwerpen!$D$8),A261-4,IF(AND(A261&gt;Onderwerpen!$D$8,A261&lt;Onderwerpen!$D$9),A261-5,IF(AND(A261&gt;Onderwerpen!$D$9,A261&lt;Onderwerpen!$D$10),A261-6,IF(AND(A261&gt;Onderwerpen!$D$10,A261&lt;Onderwerpen!$D$11),A261-7,IF(AND(A261&gt;Onderwerpen!$D$11,A261&lt;Onderwerpen!$D$12),A261-8,IF(AND(A261&gt;Onderwerpen!$D$12,A261&lt;Onderwerpen!$D$13),A261-9,IF(AND(A261&gt;Onderwerpen!$D$13,A261&lt;Onderwerpen!$D$14),A261-10,IF(AND(A261&gt;Onderwerpen!$D$14,A261&lt;Onderwerpen!$D$15),A261-11,IF(AND(A261&gt;Onderwerpen!$D$15,A261&lt;Onderwerpen!$D$16),A261-12,IF(AND(A261&gt;Onderwerpen!$D$16,A261&lt;Onderwerpen!$D$17),A261-13,IF(AND(A261&gt;Onderwerpen!$D$17,A261&lt;Onderwerpen!$D$18),A261-14,IF(AND(A261&gt;Onderwerpen!$D$18,A261&lt;Onderwerpen!$D$19),A261-15,IF(AND(A261&gt;Onderwerpen!$D$19,A261&lt;Onderwerpen!$D$20),A261-16,IF(AND(A261&gt;Onderwerpen!$D$20,A261&lt;Onderwerpen!$D$21),A261-17,IF(AND(A261&gt;Onderwerpen!$D$21,A261&lt;Onderwerpen!$D$22),A261-18,IF(A261&gt;Onderwerpen!$D$22,A261-19,"X"))))))))))))))))))))),""))))))))))))))))))))</f>
        <v/>
      </c>
      <c r="D261" s="30" t="str">
        <f>IF(B261="",""&amp;C261,LEFT(B261,FIND(" ",B261)-1)&amp;"."&amp;COUNTIF($B$8:B261,B261))</f>
        <v/>
      </c>
      <c r="E261" s="31"/>
      <c r="F261" s="32"/>
      <c r="G261" s="32"/>
      <c r="H261" s="32"/>
      <c r="I261" s="33"/>
      <c r="J261" s="34" t="str">
        <f t="shared" si="15"/>
        <v/>
      </c>
      <c r="K261" s="15"/>
      <c r="L261" s="32"/>
      <c r="M261" s="32"/>
      <c r="N261" s="32"/>
      <c r="O261" s="33"/>
      <c r="P261" s="34" t="str">
        <f t="shared" si="16"/>
        <v/>
      </c>
      <c r="Q261" s="15"/>
      <c r="R261" s="32"/>
      <c r="S261" s="32"/>
      <c r="T261" s="32"/>
      <c r="U261" s="33"/>
      <c r="V261" s="34" t="str">
        <f t="shared" si="17"/>
        <v/>
      </c>
      <c r="W261" s="15"/>
      <c r="X261" s="32"/>
      <c r="Y261" s="32"/>
      <c r="Z261" s="32"/>
      <c r="AA261" s="33"/>
      <c r="AB261" s="34" t="str">
        <f t="shared" si="18"/>
        <v/>
      </c>
      <c r="AC261" s="15"/>
      <c r="AD261" s="32"/>
      <c r="AE261" s="32"/>
      <c r="AF261" s="32"/>
      <c r="AG261" s="33"/>
      <c r="AH261" s="34" t="str">
        <f t="shared" si="19"/>
        <v/>
      </c>
      <c r="AI261" s="15"/>
    </row>
    <row r="262" spans="1:35" ht="15" customHeight="1" x14ac:dyDescent="0.25">
      <c r="A262" s="10" t="str">
        <f>IFERROR(IF(A261=Onderwerpen!$C$23+19,"",A261+1),"")</f>
        <v/>
      </c>
      <c r="B262" s="10" t="str">
        <f>IF(C262&lt;=Onderwerpen!$C$4,Onderwerpen!$A$4,IF(C262&lt;=Onderwerpen!$C$5,Onderwerpen!$A$5,IF(C262&lt;=Onderwerpen!$C$6,Onderwerpen!$A$6,IF(C262&lt;=Onderwerpen!$C$7,Onderwerpen!$A$7,IF(C262&lt;=Onderwerpen!$C$8,Onderwerpen!$A$8,IF(C262&lt;=Onderwerpen!$C$9,Onderwerpen!$A$9,IF(C262&lt;=Onderwerpen!C$10,Onderwerpen!$A$10,IF(C262&lt;=Onderwerpen!C$11,Onderwerpen!$A$11,IF(C262&lt;=Onderwerpen!C$12,Onderwerpen!$A$12,IF(C262&lt;=Onderwerpen!C$13,Onderwerpen!$A$13,IF(C262&lt;=Onderwerpen!$C$14,Onderwerpen!$A$14,IF(C262&lt;=Onderwerpen!$C$15,Onderwerpen!$A$15,IF(C262&lt;=Onderwerpen!$C$16,Onderwerpen!$A$16,IF(C262&lt;=Onderwerpen!$C$17,Onderwerpen!$A$17,IF(C262&lt;=Onderwerpen!$C$18,Onderwerpen!$A$18,IF(C262&lt;=Onderwerpen!$C$19,Onderwerpen!$A$19,IF(C262&lt;=Onderwerpen!$C$20,Onderwerpen!$A$20,IF(C262&lt;=Onderwerpen!$C$21,Onderwerpen!$A$21,IF(C262&lt;=Onderwerpen!$C$22,Onderwerpen!$A$22,IF(C262&lt;=Onderwerpen!$C$23,Onderwerpen!$A$22,""))))))))))))))))))))</f>
        <v/>
      </c>
      <c r="C262" s="29" t="str">
        <f>IF(Onderwerpen!$B$4+1=A262,Onderwerpen!$A$5,IF(SUM(Onderwerpen!$B$4:$B$5)+2=A262,Onderwerpen!$A$6,IF(SUM(Onderwerpen!$B$4:$B$6)+3=A262,Onderwerpen!$A$7,IF(SUM(Onderwerpen!$B$4:$B$7)+4=A262,Onderwerpen!$A$8,IF(SUM(Onderwerpen!$B$4:$B$8)+5=A262,Onderwerpen!$A$9,IF(SUM(Onderwerpen!$B$4:$B$9)+6=A262,Onderwerpen!$A$10,IF(SUM(Onderwerpen!$B$4:$B$10)+7=A262,Onderwerpen!$A$11,IF(SUM(Onderwerpen!$B$4:$B$11)+8=A262,Onderwerpen!$A$12,IF(SUM(Onderwerpen!$B$4:$B$12)+9=A262,Onderwerpen!$A$13,IF(SUM(Onderwerpen!$B$4:$B$13)+10=A262,Onderwerpen!$A$14,IF(SUM(Onderwerpen!$B$4:$B$14)+11=A262,Onderwerpen!$A$15,IF(SUM(Onderwerpen!$B$4:$B$15)+12=A262,Onderwerpen!$A$16,IF(SUM(Onderwerpen!$B$4:$B$16)+13=A262,Onderwerpen!$A$17,IF(SUM(Onderwerpen!$B$4:$B$17)+14=A262,Onderwerpen!$A$18,IF(SUM(Onderwerpen!$B$4:$B$18)+15=A262,Onderwerpen!$A$19,IF(SUM(Onderwerpen!$B$4:$B$19)+16=A262,Onderwerpen!$A$20,IF(SUM(Onderwerpen!$B$4:$B$20)+17=A262,Onderwerpen!$A$21,IF(SUM(Onderwerpen!$B$4:$B$21)+18=A262,Onderwerpen!$A$22,IF(SUM(Onderwerpen!$B$4:$B$22)+19=A262,Onderwerpen!$A$23,IFERROR((IF(A262&lt;Onderwerpen!$D$4,A262,IF(AND(A262&gt;Onderwerpen!$D$4,A262&lt;Onderwerpen!$D$5),A262-1,IF(AND(A262&gt;Onderwerpen!$D$5,A262&lt;Onderwerpen!$D$6),A262-2,IF(AND(A262&gt;Onderwerpen!$D$6,A262&lt;Onderwerpen!$D$7),A262-3,IF(AND(A262&gt;Onderwerpen!$D$7,A262&lt;Onderwerpen!$D$8),A262-4,IF(AND(A262&gt;Onderwerpen!$D$8,A262&lt;Onderwerpen!$D$9),A262-5,IF(AND(A262&gt;Onderwerpen!$D$9,A262&lt;Onderwerpen!$D$10),A262-6,IF(AND(A262&gt;Onderwerpen!$D$10,A262&lt;Onderwerpen!$D$11),A262-7,IF(AND(A262&gt;Onderwerpen!$D$11,A262&lt;Onderwerpen!$D$12),A262-8,IF(AND(A262&gt;Onderwerpen!$D$12,A262&lt;Onderwerpen!$D$13),A262-9,IF(AND(A262&gt;Onderwerpen!$D$13,A262&lt;Onderwerpen!$D$14),A262-10,IF(AND(A262&gt;Onderwerpen!$D$14,A262&lt;Onderwerpen!$D$15),A262-11,IF(AND(A262&gt;Onderwerpen!$D$15,A262&lt;Onderwerpen!$D$16),A262-12,IF(AND(A262&gt;Onderwerpen!$D$16,A262&lt;Onderwerpen!$D$17),A262-13,IF(AND(A262&gt;Onderwerpen!$D$17,A262&lt;Onderwerpen!$D$18),A262-14,IF(AND(A262&gt;Onderwerpen!$D$18,A262&lt;Onderwerpen!$D$19),A262-15,IF(AND(A262&gt;Onderwerpen!$D$19,A262&lt;Onderwerpen!$D$20),A262-16,IF(AND(A262&gt;Onderwerpen!$D$20,A262&lt;Onderwerpen!$D$21),A262-17,IF(AND(A262&gt;Onderwerpen!$D$21,A262&lt;Onderwerpen!$D$22),A262-18,IF(A262&gt;Onderwerpen!$D$22,A262-19,"X"))))))))))))))))))))),""))))))))))))))))))))</f>
        <v/>
      </c>
      <c r="D262" s="30" t="str">
        <f>IF(B262="",""&amp;C262,LEFT(B262,FIND(" ",B262)-1)&amp;"."&amp;COUNTIF($B$8:B262,B262))</f>
        <v/>
      </c>
      <c r="E262" s="31"/>
      <c r="F262" s="32"/>
      <c r="G262" s="32"/>
      <c r="H262" s="32"/>
      <c r="I262" s="33"/>
      <c r="J262" s="34" t="str">
        <f t="shared" si="15"/>
        <v/>
      </c>
      <c r="K262" s="15"/>
      <c r="L262" s="32"/>
      <c r="M262" s="32"/>
      <c r="N262" s="32"/>
      <c r="O262" s="33"/>
      <c r="P262" s="34" t="str">
        <f t="shared" si="16"/>
        <v/>
      </c>
      <c r="Q262" s="15"/>
      <c r="R262" s="32"/>
      <c r="S262" s="32"/>
      <c r="T262" s="32"/>
      <c r="U262" s="33"/>
      <c r="V262" s="34" t="str">
        <f t="shared" si="17"/>
        <v/>
      </c>
      <c r="W262" s="15"/>
      <c r="X262" s="32"/>
      <c r="Y262" s="32"/>
      <c r="Z262" s="32"/>
      <c r="AA262" s="33"/>
      <c r="AB262" s="34" t="str">
        <f t="shared" si="18"/>
        <v/>
      </c>
      <c r="AC262" s="15"/>
      <c r="AD262" s="32"/>
      <c r="AE262" s="32"/>
      <c r="AF262" s="32"/>
      <c r="AG262" s="33"/>
      <c r="AH262" s="34" t="str">
        <f t="shared" si="19"/>
        <v/>
      </c>
      <c r="AI262" s="15"/>
    </row>
    <row r="263" spans="1:35" ht="15" customHeight="1" x14ac:dyDescent="0.25">
      <c r="A263" s="10" t="str">
        <f>IFERROR(IF(A262=Onderwerpen!$C$23+19,"",A262+1),"")</f>
        <v/>
      </c>
      <c r="B263" s="10" t="str">
        <f>IF(C263&lt;=Onderwerpen!$C$4,Onderwerpen!$A$4,IF(C263&lt;=Onderwerpen!$C$5,Onderwerpen!$A$5,IF(C263&lt;=Onderwerpen!$C$6,Onderwerpen!$A$6,IF(C263&lt;=Onderwerpen!$C$7,Onderwerpen!$A$7,IF(C263&lt;=Onderwerpen!$C$8,Onderwerpen!$A$8,IF(C263&lt;=Onderwerpen!$C$9,Onderwerpen!$A$9,IF(C263&lt;=Onderwerpen!C$10,Onderwerpen!$A$10,IF(C263&lt;=Onderwerpen!C$11,Onderwerpen!$A$11,IF(C263&lt;=Onderwerpen!C$12,Onderwerpen!$A$12,IF(C263&lt;=Onderwerpen!C$13,Onderwerpen!$A$13,IF(C263&lt;=Onderwerpen!$C$14,Onderwerpen!$A$14,IF(C263&lt;=Onderwerpen!$C$15,Onderwerpen!$A$15,IF(C263&lt;=Onderwerpen!$C$16,Onderwerpen!$A$16,IF(C263&lt;=Onderwerpen!$C$17,Onderwerpen!$A$17,IF(C263&lt;=Onderwerpen!$C$18,Onderwerpen!$A$18,IF(C263&lt;=Onderwerpen!$C$19,Onderwerpen!$A$19,IF(C263&lt;=Onderwerpen!$C$20,Onderwerpen!$A$20,IF(C263&lt;=Onderwerpen!$C$21,Onderwerpen!$A$21,IF(C263&lt;=Onderwerpen!$C$22,Onderwerpen!$A$22,IF(C263&lt;=Onderwerpen!$C$23,Onderwerpen!$A$22,""))))))))))))))))))))</f>
        <v/>
      </c>
      <c r="C263" s="29" t="str">
        <f>IF(Onderwerpen!$B$4+1=A263,Onderwerpen!$A$5,IF(SUM(Onderwerpen!$B$4:$B$5)+2=A263,Onderwerpen!$A$6,IF(SUM(Onderwerpen!$B$4:$B$6)+3=A263,Onderwerpen!$A$7,IF(SUM(Onderwerpen!$B$4:$B$7)+4=A263,Onderwerpen!$A$8,IF(SUM(Onderwerpen!$B$4:$B$8)+5=A263,Onderwerpen!$A$9,IF(SUM(Onderwerpen!$B$4:$B$9)+6=A263,Onderwerpen!$A$10,IF(SUM(Onderwerpen!$B$4:$B$10)+7=A263,Onderwerpen!$A$11,IF(SUM(Onderwerpen!$B$4:$B$11)+8=A263,Onderwerpen!$A$12,IF(SUM(Onderwerpen!$B$4:$B$12)+9=A263,Onderwerpen!$A$13,IF(SUM(Onderwerpen!$B$4:$B$13)+10=A263,Onderwerpen!$A$14,IF(SUM(Onderwerpen!$B$4:$B$14)+11=A263,Onderwerpen!$A$15,IF(SUM(Onderwerpen!$B$4:$B$15)+12=A263,Onderwerpen!$A$16,IF(SUM(Onderwerpen!$B$4:$B$16)+13=A263,Onderwerpen!$A$17,IF(SUM(Onderwerpen!$B$4:$B$17)+14=A263,Onderwerpen!$A$18,IF(SUM(Onderwerpen!$B$4:$B$18)+15=A263,Onderwerpen!$A$19,IF(SUM(Onderwerpen!$B$4:$B$19)+16=A263,Onderwerpen!$A$20,IF(SUM(Onderwerpen!$B$4:$B$20)+17=A263,Onderwerpen!$A$21,IF(SUM(Onderwerpen!$B$4:$B$21)+18=A263,Onderwerpen!$A$22,IF(SUM(Onderwerpen!$B$4:$B$22)+19=A263,Onderwerpen!$A$23,IFERROR((IF(A263&lt;Onderwerpen!$D$4,A263,IF(AND(A263&gt;Onderwerpen!$D$4,A263&lt;Onderwerpen!$D$5),A263-1,IF(AND(A263&gt;Onderwerpen!$D$5,A263&lt;Onderwerpen!$D$6),A263-2,IF(AND(A263&gt;Onderwerpen!$D$6,A263&lt;Onderwerpen!$D$7),A263-3,IF(AND(A263&gt;Onderwerpen!$D$7,A263&lt;Onderwerpen!$D$8),A263-4,IF(AND(A263&gt;Onderwerpen!$D$8,A263&lt;Onderwerpen!$D$9),A263-5,IF(AND(A263&gt;Onderwerpen!$D$9,A263&lt;Onderwerpen!$D$10),A263-6,IF(AND(A263&gt;Onderwerpen!$D$10,A263&lt;Onderwerpen!$D$11),A263-7,IF(AND(A263&gt;Onderwerpen!$D$11,A263&lt;Onderwerpen!$D$12),A263-8,IF(AND(A263&gt;Onderwerpen!$D$12,A263&lt;Onderwerpen!$D$13),A263-9,IF(AND(A263&gt;Onderwerpen!$D$13,A263&lt;Onderwerpen!$D$14),A263-10,IF(AND(A263&gt;Onderwerpen!$D$14,A263&lt;Onderwerpen!$D$15),A263-11,IF(AND(A263&gt;Onderwerpen!$D$15,A263&lt;Onderwerpen!$D$16),A263-12,IF(AND(A263&gt;Onderwerpen!$D$16,A263&lt;Onderwerpen!$D$17),A263-13,IF(AND(A263&gt;Onderwerpen!$D$17,A263&lt;Onderwerpen!$D$18),A263-14,IF(AND(A263&gt;Onderwerpen!$D$18,A263&lt;Onderwerpen!$D$19),A263-15,IF(AND(A263&gt;Onderwerpen!$D$19,A263&lt;Onderwerpen!$D$20),A263-16,IF(AND(A263&gt;Onderwerpen!$D$20,A263&lt;Onderwerpen!$D$21),A263-17,IF(AND(A263&gt;Onderwerpen!$D$21,A263&lt;Onderwerpen!$D$22),A263-18,IF(A263&gt;Onderwerpen!$D$22,A263-19,"X"))))))))))))))))))))),""))))))))))))))))))))</f>
        <v/>
      </c>
      <c r="D263" s="30" t="str">
        <f>IF(B263="",""&amp;C263,LEFT(B263,FIND(" ",B263)-1)&amp;"."&amp;COUNTIF($B$8:B263,B263))</f>
        <v/>
      </c>
      <c r="E263" s="31"/>
      <c r="F263" s="32"/>
      <c r="G263" s="32"/>
      <c r="H263" s="32"/>
      <c r="I263" s="33"/>
      <c r="J263" s="34" t="str">
        <f t="shared" si="15"/>
        <v/>
      </c>
      <c r="K263" s="15"/>
      <c r="L263" s="32"/>
      <c r="M263" s="32"/>
      <c r="N263" s="32"/>
      <c r="O263" s="33"/>
      <c r="P263" s="34" t="str">
        <f t="shared" si="16"/>
        <v/>
      </c>
      <c r="Q263" s="15"/>
      <c r="R263" s="32"/>
      <c r="S263" s="32"/>
      <c r="T263" s="32"/>
      <c r="U263" s="33"/>
      <c r="V263" s="34" t="str">
        <f t="shared" si="17"/>
        <v/>
      </c>
      <c r="W263" s="15"/>
      <c r="X263" s="32"/>
      <c r="Y263" s="32"/>
      <c r="Z263" s="32"/>
      <c r="AA263" s="33"/>
      <c r="AB263" s="34" t="str">
        <f t="shared" si="18"/>
        <v/>
      </c>
      <c r="AC263" s="15"/>
      <c r="AD263" s="32"/>
      <c r="AE263" s="32"/>
      <c r="AF263" s="32"/>
      <c r="AG263" s="33"/>
      <c r="AH263" s="34" t="str">
        <f t="shared" si="19"/>
        <v/>
      </c>
      <c r="AI263" s="15"/>
    </row>
    <row r="264" spans="1:35" ht="15" customHeight="1" x14ac:dyDescent="0.25">
      <c r="A264" s="10" t="str">
        <f>IFERROR(IF(A263=Onderwerpen!$C$23+19,"",A263+1),"")</f>
        <v/>
      </c>
      <c r="B264" s="10" t="str">
        <f>IF(C264&lt;=Onderwerpen!$C$4,Onderwerpen!$A$4,IF(C264&lt;=Onderwerpen!$C$5,Onderwerpen!$A$5,IF(C264&lt;=Onderwerpen!$C$6,Onderwerpen!$A$6,IF(C264&lt;=Onderwerpen!$C$7,Onderwerpen!$A$7,IF(C264&lt;=Onderwerpen!$C$8,Onderwerpen!$A$8,IF(C264&lt;=Onderwerpen!$C$9,Onderwerpen!$A$9,IF(C264&lt;=Onderwerpen!C$10,Onderwerpen!$A$10,IF(C264&lt;=Onderwerpen!C$11,Onderwerpen!$A$11,IF(C264&lt;=Onderwerpen!C$12,Onderwerpen!$A$12,IF(C264&lt;=Onderwerpen!C$13,Onderwerpen!$A$13,IF(C264&lt;=Onderwerpen!$C$14,Onderwerpen!$A$14,IF(C264&lt;=Onderwerpen!$C$15,Onderwerpen!$A$15,IF(C264&lt;=Onderwerpen!$C$16,Onderwerpen!$A$16,IF(C264&lt;=Onderwerpen!$C$17,Onderwerpen!$A$17,IF(C264&lt;=Onderwerpen!$C$18,Onderwerpen!$A$18,IF(C264&lt;=Onderwerpen!$C$19,Onderwerpen!$A$19,IF(C264&lt;=Onderwerpen!$C$20,Onderwerpen!$A$20,IF(C264&lt;=Onderwerpen!$C$21,Onderwerpen!$A$21,IF(C264&lt;=Onderwerpen!$C$22,Onderwerpen!$A$22,IF(C264&lt;=Onderwerpen!$C$23,Onderwerpen!$A$22,""))))))))))))))))))))</f>
        <v/>
      </c>
      <c r="C264" s="29" t="str">
        <f>IF(Onderwerpen!$B$4+1=A264,Onderwerpen!$A$5,IF(SUM(Onderwerpen!$B$4:$B$5)+2=A264,Onderwerpen!$A$6,IF(SUM(Onderwerpen!$B$4:$B$6)+3=A264,Onderwerpen!$A$7,IF(SUM(Onderwerpen!$B$4:$B$7)+4=A264,Onderwerpen!$A$8,IF(SUM(Onderwerpen!$B$4:$B$8)+5=A264,Onderwerpen!$A$9,IF(SUM(Onderwerpen!$B$4:$B$9)+6=A264,Onderwerpen!$A$10,IF(SUM(Onderwerpen!$B$4:$B$10)+7=A264,Onderwerpen!$A$11,IF(SUM(Onderwerpen!$B$4:$B$11)+8=A264,Onderwerpen!$A$12,IF(SUM(Onderwerpen!$B$4:$B$12)+9=A264,Onderwerpen!$A$13,IF(SUM(Onderwerpen!$B$4:$B$13)+10=A264,Onderwerpen!$A$14,IF(SUM(Onderwerpen!$B$4:$B$14)+11=A264,Onderwerpen!$A$15,IF(SUM(Onderwerpen!$B$4:$B$15)+12=A264,Onderwerpen!$A$16,IF(SUM(Onderwerpen!$B$4:$B$16)+13=A264,Onderwerpen!$A$17,IF(SUM(Onderwerpen!$B$4:$B$17)+14=A264,Onderwerpen!$A$18,IF(SUM(Onderwerpen!$B$4:$B$18)+15=A264,Onderwerpen!$A$19,IF(SUM(Onderwerpen!$B$4:$B$19)+16=A264,Onderwerpen!$A$20,IF(SUM(Onderwerpen!$B$4:$B$20)+17=A264,Onderwerpen!$A$21,IF(SUM(Onderwerpen!$B$4:$B$21)+18=A264,Onderwerpen!$A$22,IF(SUM(Onderwerpen!$B$4:$B$22)+19=A264,Onderwerpen!$A$23,IFERROR((IF(A264&lt;Onderwerpen!$D$4,A264,IF(AND(A264&gt;Onderwerpen!$D$4,A264&lt;Onderwerpen!$D$5),A264-1,IF(AND(A264&gt;Onderwerpen!$D$5,A264&lt;Onderwerpen!$D$6),A264-2,IF(AND(A264&gt;Onderwerpen!$D$6,A264&lt;Onderwerpen!$D$7),A264-3,IF(AND(A264&gt;Onderwerpen!$D$7,A264&lt;Onderwerpen!$D$8),A264-4,IF(AND(A264&gt;Onderwerpen!$D$8,A264&lt;Onderwerpen!$D$9),A264-5,IF(AND(A264&gt;Onderwerpen!$D$9,A264&lt;Onderwerpen!$D$10),A264-6,IF(AND(A264&gt;Onderwerpen!$D$10,A264&lt;Onderwerpen!$D$11),A264-7,IF(AND(A264&gt;Onderwerpen!$D$11,A264&lt;Onderwerpen!$D$12),A264-8,IF(AND(A264&gt;Onderwerpen!$D$12,A264&lt;Onderwerpen!$D$13),A264-9,IF(AND(A264&gt;Onderwerpen!$D$13,A264&lt;Onderwerpen!$D$14),A264-10,IF(AND(A264&gt;Onderwerpen!$D$14,A264&lt;Onderwerpen!$D$15),A264-11,IF(AND(A264&gt;Onderwerpen!$D$15,A264&lt;Onderwerpen!$D$16),A264-12,IF(AND(A264&gt;Onderwerpen!$D$16,A264&lt;Onderwerpen!$D$17),A264-13,IF(AND(A264&gt;Onderwerpen!$D$17,A264&lt;Onderwerpen!$D$18),A264-14,IF(AND(A264&gt;Onderwerpen!$D$18,A264&lt;Onderwerpen!$D$19),A264-15,IF(AND(A264&gt;Onderwerpen!$D$19,A264&lt;Onderwerpen!$D$20),A264-16,IF(AND(A264&gt;Onderwerpen!$D$20,A264&lt;Onderwerpen!$D$21),A264-17,IF(AND(A264&gt;Onderwerpen!$D$21,A264&lt;Onderwerpen!$D$22),A264-18,IF(A264&gt;Onderwerpen!$D$22,A264-19,"X"))))))))))))))))))))),""))))))))))))))))))))</f>
        <v/>
      </c>
      <c r="D264" s="30" t="str">
        <f>IF(B264="",""&amp;C264,LEFT(B264,FIND(" ",B264)-1)&amp;"."&amp;COUNTIF($B$8:B264,B264))</f>
        <v/>
      </c>
      <c r="E264" s="31"/>
      <c r="F264" s="32"/>
      <c r="G264" s="32"/>
      <c r="H264" s="32"/>
      <c r="I264" s="33"/>
      <c r="J264" s="34" t="str">
        <f t="shared" si="15"/>
        <v/>
      </c>
      <c r="K264" s="15"/>
      <c r="L264" s="32"/>
      <c r="M264" s="32"/>
      <c r="N264" s="32"/>
      <c r="O264" s="33"/>
      <c r="P264" s="34" t="str">
        <f t="shared" si="16"/>
        <v/>
      </c>
      <c r="Q264" s="15"/>
      <c r="R264" s="32"/>
      <c r="S264" s="32"/>
      <c r="T264" s="32"/>
      <c r="U264" s="33"/>
      <c r="V264" s="34" t="str">
        <f t="shared" si="17"/>
        <v/>
      </c>
      <c r="W264" s="15"/>
      <c r="X264" s="32"/>
      <c r="Y264" s="32"/>
      <c r="Z264" s="32"/>
      <c r="AA264" s="33"/>
      <c r="AB264" s="34" t="str">
        <f t="shared" si="18"/>
        <v/>
      </c>
      <c r="AC264" s="15"/>
      <c r="AD264" s="32"/>
      <c r="AE264" s="32"/>
      <c r="AF264" s="32"/>
      <c r="AG264" s="33"/>
      <c r="AH264" s="34" t="str">
        <f t="shared" si="19"/>
        <v/>
      </c>
      <c r="AI264" s="15"/>
    </row>
    <row r="265" spans="1:35" ht="15" customHeight="1" x14ac:dyDescent="0.25">
      <c r="A265" s="10" t="str">
        <f>IFERROR(IF(A264=Onderwerpen!$C$23+19,"",A264+1),"")</f>
        <v/>
      </c>
      <c r="B265" s="10" t="str">
        <f>IF(C265&lt;=Onderwerpen!$C$4,Onderwerpen!$A$4,IF(C265&lt;=Onderwerpen!$C$5,Onderwerpen!$A$5,IF(C265&lt;=Onderwerpen!$C$6,Onderwerpen!$A$6,IF(C265&lt;=Onderwerpen!$C$7,Onderwerpen!$A$7,IF(C265&lt;=Onderwerpen!$C$8,Onderwerpen!$A$8,IF(C265&lt;=Onderwerpen!$C$9,Onderwerpen!$A$9,IF(C265&lt;=Onderwerpen!C$10,Onderwerpen!$A$10,IF(C265&lt;=Onderwerpen!C$11,Onderwerpen!$A$11,IF(C265&lt;=Onderwerpen!C$12,Onderwerpen!$A$12,IF(C265&lt;=Onderwerpen!C$13,Onderwerpen!$A$13,IF(C265&lt;=Onderwerpen!$C$14,Onderwerpen!$A$14,IF(C265&lt;=Onderwerpen!$C$15,Onderwerpen!$A$15,IF(C265&lt;=Onderwerpen!$C$16,Onderwerpen!$A$16,IF(C265&lt;=Onderwerpen!$C$17,Onderwerpen!$A$17,IF(C265&lt;=Onderwerpen!$C$18,Onderwerpen!$A$18,IF(C265&lt;=Onderwerpen!$C$19,Onderwerpen!$A$19,IF(C265&lt;=Onderwerpen!$C$20,Onderwerpen!$A$20,IF(C265&lt;=Onderwerpen!$C$21,Onderwerpen!$A$21,IF(C265&lt;=Onderwerpen!$C$22,Onderwerpen!$A$22,IF(C265&lt;=Onderwerpen!$C$23,Onderwerpen!$A$22,""))))))))))))))))))))</f>
        <v/>
      </c>
      <c r="C265" s="29" t="str">
        <f>IF(Onderwerpen!$B$4+1=A265,Onderwerpen!$A$5,IF(SUM(Onderwerpen!$B$4:$B$5)+2=A265,Onderwerpen!$A$6,IF(SUM(Onderwerpen!$B$4:$B$6)+3=A265,Onderwerpen!$A$7,IF(SUM(Onderwerpen!$B$4:$B$7)+4=A265,Onderwerpen!$A$8,IF(SUM(Onderwerpen!$B$4:$B$8)+5=A265,Onderwerpen!$A$9,IF(SUM(Onderwerpen!$B$4:$B$9)+6=A265,Onderwerpen!$A$10,IF(SUM(Onderwerpen!$B$4:$B$10)+7=A265,Onderwerpen!$A$11,IF(SUM(Onderwerpen!$B$4:$B$11)+8=A265,Onderwerpen!$A$12,IF(SUM(Onderwerpen!$B$4:$B$12)+9=A265,Onderwerpen!$A$13,IF(SUM(Onderwerpen!$B$4:$B$13)+10=A265,Onderwerpen!$A$14,IF(SUM(Onderwerpen!$B$4:$B$14)+11=A265,Onderwerpen!$A$15,IF(SUM(Onderwerpen!$B$4:$B$15)+12=A265,Onderwerpen!$A$16,IF(SUM(Onderwerpen!$B$4:$B$16)+13=A265,Onderwerpen!$A$17,IF(SUM(Onderwerpen!$B$4:$B$17)+14=A265,Onderwerpen!$A$18,IF(SUM(Onderwerpen!$B$4:$B$18)+15=A265,Onderwerpen!$A$19,IF(SUM(Onderwerpen!$B$4:$B$19)+16=A265,Onderwerpen!$A$20,IF(SUM(Onderwerpen!$B$4:$B$20)+17=A265,Onderwerpen!$A$21,IF(SUM(Onderwerpen!$B$4:$B$21)+18=A265,Onderwerpen!$A$22,IF(SUM(Onderwerpen!$B$4:$B$22)+19=A265,Onderwerpen!$A$23,IFERROR((IF(A265&lt;Onderwerpen!$D$4,A265,IF(AND(A265&gt;Onderwerpen!$D$4,A265&lt;Onderwerpen!$D$5),A265-1,IF(AND(A265&gt;Onderwerpen!$D$5,A265&lt;Onderwerpen!$D$6),A265-2,IF(AND(A265&gt;Onderwerpen!$D$6,A265&lt;Onderwerpen!$D$7),A265-3,IF(AND(A265&gt;Onderwerpen!$D$7,A265&lt;Onderwerpen!$D$8),A265-4,IF(AND(A265&gt;Onderwerpen!$D$8,A265&lt;Onderwerpen!$D$9),A265-5,IF(AND(A265&gt;Onderwerpen!$D$9,A265&lt;Onderwerpen!$D$10),A265-6,IF(AND(A265&gt;Onderwerpen!$D$10,A265&lt;Onderwerpen!$D$11),A265-7,IF(AND(A265&gt;Onderwerpen!$D$11,A265&lt;Onderwerpen!$D$12),A265-8,IF(AND(A265&gt;Onderwerpen!$D$12,A265&lt;Onderwerpen!$D$13),A265-9,IF(AND(A265&gt;Onderwerpen!$D$13,A265&lt;Onderwerpen!$D$14),A265-10,IF(AND(A265&gt;Onderwerpen!$D$14,A265&lt;Onderwerpen!$D$15),A265-11,IF(AND(A265&gt;Onderwerpen!$D$15,A265&lt;Onderwerpen!$D$16),A265-12,IF(AND(A265&gt;Onderwerpen!$D$16,A265&lt;Onderwerpen!$D$17),A265-13,IF(AND(A265&gt;Onderwerpen!$D$17,A265&lt;Onderwerpen!$D$18),A265-14,IF(AND(A265&gt;Onderwerpen!$D$18,A265&lt;Onderwerpen!$D$19),A265-15,IF(AND(A265&gt;Onderwerpen!$D$19,A265&lt;Onderwerpen!$D$20),A265-16,IF(AND(A265&gt;Onderwerpen!$D$20,A265&lt;Onderwerpen!$D$21),A265-17,IF(AND(A265&gt;Onderwerpen!$D$21,A265&lt;Onderwerpen!$D$22),A265-18,IF(A265&gt;Onderwerpen!$D$22,A265-19,"X"))))))))))))))))))))),""))))))))))))))))))))</f>
        <v/>
      </c>
      <c r="D265" s="30" t="str">
        <f>IF(B265="",""&amp;C265,LEFT(B265,FIND(" ",B265)-1)&amp;"."&amp;COUNTIF($B$8:B265,B265))</f>
        <v/>
      </c>
      <c r="E265" s="31"/>
      <c r="F265" s="32"/>
      <c r="G265" s="32"/>
      <c r="H265" s="32"/>
      <c r="I265" s="33"/>
      <c r="J265" s="34" t="str">
        <f t="shared" si="15"/>
        <v/>
      </c>
      <c r="K265" s="15"/>
      <c r="L265" s="32"/>
      <c r="M265" s="32"/>
      <c r="N265" s="32"/>
      <c r="O265" s="33"/>
      <c r="P265" s="34" t="str">
        <f t="shared" si="16"/>
        <v/>
      </c>
      <c r="Q265" s="15"/>
      <c r="R265" s="32"/>
      <c r="S265" s="32"/>
      <c r="T265" s="32"/>
      <c r="U265" s="33"/>
      <c r="V265" s="34" t="str">
        <f t="shared" si="17"/>
        <v/>
      </c>
      <c r="W265" s="15"/>
      <c r="X265" s="32"/>
      <c r="Y265" s="32"/>
      <c r="Z265" s="32"/>
      <c r="AA265" s="33"/>
      <c r="AB265" s="34" t="str">
        <f t="shared" si="18"/>
        <v/>
      </c>
      <c r="AC265" s="15"/>
      <c r="AD265" s="32"/>
      <c r="AE265" s="32"/>
      <c r="AF265" s="32"/>
      <c r="AG265" s="33"/>
      <c r="AH265" s="34" t="str">
        <f t="shared" si="19"/>
        <v/>
      </c>
      <c r="AI265" s="15"/>
    </row>
    <row r="266" spans="1:35" ht="15" customHeight="1" x14ac:dyDescent="0.25">
      <c r="A266" s="10" t="str">
        <f>IFERROR(IF(A265=Onderwerpen!$C$23+19,"",A265+1),"")</f>
        <v/>
      </c>
      <c r="B266" s="10" t="str">
        <f>IF(C266&lt;=Onderwerpen!$C$4,Onderwerpen!$A$4,IF(C266&lt;=Onderwerpen!$C$5,Onderwerpen!$A$5,IF(C266&lt;=Onderwerpen!$C$6,Onderwerpen!$A$6,IF(C266&lt;=Onderwerpen!$C$7,Onderwerpen!$A$7,IF(C266&lt;=Onderwerpen!$C$8,Onderwerpen!$A$8,IF(C266&lt;=Onderwerpen!$C$9,Onderwerpen!$A$9,IF(C266&lt;=Onderwerpen!C$10,Onderwerpen!$A$10,IF(C266&lt;=Onderwerpen!C$11,Onderwerpen!$A$11,IF(C266&lt;=Onderwerpen!C$12,Onderwerpen!$A$12,IF(C266&lt;=Onderwerpen!C$13,Onderwerpen!$A$13,IF(C266&lt;=Onderwerpen!$C$14,Onderwerpen!$A$14,IF(C266&lt;=Onderwerpen!$C$15,Onderwerpen!$A$15,IF(C266&lt;=Onderwerpen!$C$16,Onderwerpen!$A$16,IF(C266&lt;=Onderwerpen!$C$17,Onderwerpen!$A$17,IF(C266&lt;=Onderwerpen!$C$18,Onderwerpen!$A$18,IF(C266&lt;=Onderwerpen!$C$19,Onderwerpen!$A$19,IF(C266&lt;=Onderwerpen!$C$20,Onderwerpen!$A$20,IF(C266&lt;=Onderwerpen!$C$21,Onderwerpen!$A$21,IF(C266&lt;=Onderwerpen!$C$22,Onderwerpen!$A$22,IF(C266&lt;=Onderwerpen!$C$23,Onderwerpen!$A$22,""))))))))))))))))))))</f>
        <v/>
      </c>
      <c r="C266" s="29" t="str">
        <f>IF(Onderwerpen!$B$4+1=A266,Onderwerpen!$A$5,IF(SUM(Onderwerpen!$B$4:$B$5)+2=A266,Onderwerpen!$A$6,IF(SUM(Onderwerpen!$B$4:$B$6)+3=A266,Onderwerpen!$A$7,IF(SUM(Onderwerpen!$B$4:$B$7)+4=A266,Onderwerpen!$A$8,IF(SUM(Onderwerpen!$B$4:$B$8)+5=A266,Onderwerpen!$A$9,IF(SUM(Onderwerpen!$B$4:$B$9)+6=A266,Onderwerpen!$A$10,IF(SUM(Onderwerpen!$B$4:$B$10)+7=A266,Onderwerpen!$A$11,IF(SUM(Onderwerpen!$B$4:$B$11)+8=A266,Onderwerpen!$A$12,IF(SUM(Onderwerpen!$B$4:$B$12)+9=A266,Onderwerpen!$A$13,IF(SUM(Onderwerpen!$B$4:$B$13)+10=A266,Onderwerpen!$A$14,IF(SUM(Onderwerpen!$B$4:$B$14)+11=A266,Onderwerpen!$A$15,IF(SUM(Onderwerpen!$B$4:$B$15)+12=A266,Onderwerpen!$A$16,IF(SUM(Onderwerpen!$B$4:$B$16)+13=A266,Onderwerpen!$A$17,IF(SUM(Onderwerpen!$B$4:$B$17)+14=A266,Onderwerpen!$A$18,IF(SUM(Onderwerpen!$B$4:$B$18)+15=A266,Onderwerpen!$A$19,IF(SUM(Onderwerpen!$B$4:$B$19)+16=A266,Onderwerpen!$A$20,IF(SUM(Onderwerpen!$B$4:$B$20)+17=A266,Onderwerpen!$A$21,IF(SUM(Onderwerpen!$B$4:$B$21)+18=A266,Onderwerpen!$A$22,IF(SUM(Onderwerpen!$B$4:$B$22)+19=A266,Onderwerpen!$A$23,IFERROR((IF(A266&lt;Onderwerpen!$D$4,A266,IF(AND(A266&gt;Onderwerpen!$D$4,A266&lt;Onderwerpen!$D$5),A266-1,IF(AND(A266&gt;Onderwerpen!$D$5,A266&lt;Onderwerpen!$D$6),A266-2,IF(AND(A266&gt;Onderwerpen!$D$6,A266&lt;Onderwerpen!$D$7),A266-3,IF(AND(A266&gt;Onderwerpen!$D$7,A266&lt;Onderwerpen!$D$8),A266-4,IF(AND(A266&gt;Onderwerpen!$D$8,A266&lt;Onderwerpen!$D$9),A266-5,IF(AND(A266&gt;Onderwerpen!$D$9,A266&lt;Onderwerpen!$D$10),A266-6,IF(AND(A266&gt;Onderwerpen!$D$10,A266&lt;Onderwerpen!$D$11),A266-7,IF(AND(A266&gt;Onderwerpen!$D$11,A266&lt;Onderwerpen!$D$12),A266-8,IF(AND(A266&gt;Onderwerpen!$D$12,A266&lt;Onderwerpen!$D$13),A266-9,IF(AND(A266&gt;Onderwerpen!$D$13,A266&lt;Onderwerpen!$D$14),A266-10,IF(AND(A266&gt;Onderwerpen!$D$14,A266&lt;Onderwerpen!$D$15),A266-11,IF(AND(A266&gt;Onderwerpen!$D$15,A266&lt;Onderwerpen!$D$16),A266-12,IF(AND(A266&gt;Onderwerpen!$D$16,A266&lt;Onderwerpen!$D$17),A266-13,IF(AND(A266&gt;Onderwerpen!$D$17,A266&lt;Onderwerpen!$D$18),A266-14,IF(AND(A266&gt;Onderwerpen!$D$18,A266&lt;Onderwerpen!$D$19),A266-15,IF(AND(A266&gt;Onderwerpen!$D$19,A266&lt;Onderwerpen!$D$20),A266-16,IF(AND(A266&gt;Onderwerpen!$D$20,A266&lt;Onderwerpen!$D$21),A266-17,IF(AND(A266&gt;Onderwerpen!$D$21,A266&lt;Onderwerpen!$D$22),A266-18,IF(A266&gt;Onderwerpen!$D$22,A266-19,"X"))))))))))))))))))))),""))))))))))))))))))))</f>
        <v/>
      </c>
      <c r="D266" s="30" t="str">
        <f>IF(B266="",""&amp;C266,LEFT(B266,FIND(" ",B266)-1)&amp;"."&amp;COUNTIF($B$8:B266,B266))</f>
        <v/>
      </c>
      <c r="E266" s="31"/>
      <c r="F266" s="32"/>
      <c r="G266" s="32"/>
      <c r="H266" s="32"/>
      <c r="I266" s="33"/>
      <c r="J266" s="34" t="str">
        <f t="shared" ref="J266:J301" si="20">IF(G266="x",D266,"")</f>
        <v/>
      </c>
      <c r="K266" s="15"/>
      <c r="L266" s="32"/>
      <c r="M266" s="32"/>
      <c r="N266" s="32"/>
      <c r="O266" s="33"/>
      <c r="P266" s="34" t="str">
        <f t="shared" ref="P266:P301" si="21">IF(M266="x",D266,"")</f>
        <v/>
      </c>
      <c r="Q266" s="15"/>
      <c r="R266" s="32"/>
      <c r="S266" s="32"/>
      <c r="T266" s="32"/>
      <c r="U266" s="33"/>
      <c r="V266" s="34" t="str">
        <f t="shared" ref="V266:V301" si="22">IF(S266="x",D266,"")</f>
        <v/>
      </c>
      <c r="W266" s="15"/>
      <c r="X266" s="32"/>
      <c r="Y266" s="32"/>
      <c r="Z266" s="32"/>
      <c r="AA266" s="33"/>
      <c r="AB266" s="34" t="str">
        <f t="shared" ref="AB266:AB301" si="23">IF(Y266="x",D266,"")</f>
        <v/>
      </c>
      <c r="AC266" s="15"/>
      <c r="AD266" s="32"/>
      <c r="AE266" s="32"/>
      <c r="AF266" s="32"/>
      <c r="AG266" s="33"/>
      <c r="AH266" s="34" t="str">
        <f t="shared" ref="AH266:AH301" si="24">IF(AE266="x",D266,"")</f>
        <v/>
      </c>
      <c r="AI266" s="15"/>
    </row>
    <row r="267" spans="1:35" ht="15" customHeight="1" x14ac:dyDescent="0.25">
      <c r="A267" s="10" t="str">
        <f>IFERROR(IF(A266=Onderwerpen!$C$23+19,"",A266+1),"")</f>
        <v/>
      </c>
      <c r="B267" s="10" t="str">
        <f>IF(C267&lt;=Onderwerpen!$C$4,Onderwerpen!$A$4,IF(C267&lt;=Onderwerpen!$C$5,Onderwerpen!$A$5,IF(C267&lt;=Onderwerpen!$C$6,Onderwerpen!$A$6,IF(C267&lt;=Onderwerpen!$C$7,Onderwerpen!$A$7,IF(C267&lt;=Onderwerpen!$C$8,Onderwerpen!$A$8,IF(C267&lt;=Onderwerpen!$C$9,Onderwerpen!$A$9,IF(C267&lt;=Onderwerpen!C$10,Onderwerpen!$A$10,IF(C267&lt;=Onderwerpen!C$11,Onderwerpen!$A$11,IF(C267&lt;=Onderwerpen!C$12,Onderwerpen!$A$12,IF(C267&lt;=Onderwerpen!C$13,Onderwerpen!$A$13,IF(C267&lt;=Onderwerpen!$C$14,Onderwerpen!$A$14,IF(C267&lt;=Onderwerpen!$C$15,Onderwerpen!$A$15,IF(C267&lt;=Onderwerpen!$C$16,Onderwerpen!$A$16,IF(C267&lt;=Onderwerpen!$C$17,Onderwerpen!$A$17,IF(C267&lt;=Onderwerpen!$C$18,Onderwerpen!$A$18,IF(C267&lt;=Onderwerpen!$C$19,Onderwerpen!$A$19,IF(C267&lt;=Onderwerpen!$C$20,Onderwerpen!$A$20,IF(C267&lt;=Onderwerpen!$C$21,Onderwerpen!$A$21,IF(C267&lt;=Onderwerpen!$C$22,Onderwerpen!$A$22,IF(C267&lt;=Onderwerpen!$C$23,Onderwerpen!$A$22,""))))))))))))))))))))</f>
        <v/>
      </c>
      <c r="C267" s="29" t="str">
        <f>IF(Onderwerpen!$B$4+1=A267,Onderwerpen!$A$5,IF(SUM(Onderwerpen!$B$4:$B$5)+2=A267,Onderwerpen!$A$6,IF(SUM(Onderwerpen!$B$4:$B$6)+3=A267,Onderwerpen!$A$7,IF(SUM(Onderwerpen!$B$4:$B$7)+4=A267,Onderwerpen!$A$8,IF(SUM(Onderwerpen!$B$4:$B$8)+5=A267,Onderwerpen!$A$9,IF(SUM(Onderwerpen!$B$4:$B$9)+6=A267,Onderwerpen!$A$10,IF(SUM(Onderwerpen!$B$4:$B$10)+7=A267,Onderwerpen!$A$11,IF(SUM(Onderwerpen!$B$4:$B$11)+8=A267,Onderwerpen!$A$12,IF(SUM(Onderwerpen!$B$4:$B$12)+9=A267,Onderwerpen!$A$13,IF(SUM(Onderwerpen!$B$4:$B$13)+10=A267,Onderwerpen!$A$14,IF(SUM(Onderwerpen!$B$4:$B$14)+11=A267,Onderwerpen!$A$15,IF(SUM(Onderwerpen!$B$4:$B$15)+12=A267,Onderwerpen!$A$16,IF(SUM(Onderwerpen!$B$4:$B$16)+13=A267,Onderwerpen!$A$17,IF(SUM(Onderwerpen!$B$4:$B$17)+14=A267,Onderwerpen!$A$18,IF(SUM(Onderwerpen!$B$4:$B$18)+15=A267,Onderwerpen!$A$19,IF(SUM(Onderwerpen!$B$4:$B$19)+16=A267,Onderwerpen!$A$20,IF(SUM(Onderwerpen!$B$4:$B$20)+17=A267,Onderwerpen!$A$21,IF(SUM(Onderwerpen!$B$4:$B$21)+18=A267,Onderwerpen!$A$22,IF(SUM(Onderwerpen!$B$4:$B$22)+19=A267,Onderwerpen!$A$23,IFERROR((IF(A267&lt;Onderwerpen!$D$4,A267,IF(AND(A267&gt;Onderwerpen!$D$4,A267&lt;Onderwerpen!$D$5),A267-1,IF(AND(A267&gt;Onderwerpen!$D$5,A267&lt;Onderwerpen!$D$6),A267-2,IF(AND(A267&gt;Onderwerpen!$D$6,A267&lt;Onderwerpen!$D$7),A267-3,IF(AND(A267&gt;Onderwerpen!$D$7,A267&lt;Onderwerpen!$D$8),A267-4,IF(AND(A267&gt;Onderwerpen!$D$8,A267&lt;Onderwerpen!$D$9),A267-5,IF(AND(A267&gt;Onderwerpen!$D$9,A267&lt;Onderwerpen!$D$10),A267-6,IF(AND(A267&gt;Onderwerpen!$D$10,A267&lt;Onderwerpen!$D$11),A267-7,IF(AND(A267&gt;Onderwerpen!$D$11,A267&lt;Onderwerpen!$D$12),A267-8,IF(AND(A267&gt;Onderwerpen!$D$12,A267&lt;Onderwerpen!$D$13),A267-9,IF(AND(A267&gt;Onderwerpen!$D$13,A267&lt;Onderwerpen!$D$14),A267-10,IF(AND(A267&gt;Onderwerpen!$D$14,A267&lt;Onderwerpen!$D$15),A267-11,IF(AND(A267&gt;Onderwerpen!$D$15,A267&lt;Onderwerpen!$D$16),A267-12,IF(AND(A267&gt;Onderwerpen!$D$16,A267&lt;Onderwerpen!$D$17),A267-13,IF(AND(A267&gt;Onderwerpen!$D$17,A267&lt;Onderwerpen!$D$18),A267-14,IF(AND(A267&gt;Onderwerpen!$D$18,A267&lt;Onderwerpen!$D$19),A267-15,IF(AND(A267&gt;Onderwerpen!$D$19,A267&lt;Onderwerpen!$D$20),A267-16,IF(AND(A267&gt;Onderwerpen!$D$20,A267&lt;Onderwerpen!$D$21),A267-17,IF(AND(A267&gt;Onderwerpen!$D$21,A267&lt;Onderwerpen!$D$22),A267-18,IF(A267&gt;Onderwerpen!$D$22,A267-19,"X"))))))))))))))))))))),""))))))))))))))))))))</f>
        <v/>
      </c>
      <c r="D267" s="30" t="str">
        <f>IF(B267="",""&amp;C267,LEFT(B267,FIND(" ",B267)-1)&amp;"."&amp;COUNTIF($B$8:B267,B267))</f>
        <v/>
      </c>
      <c r="E267" s="31"/>
      <c r="F267" s="32"/>
      <c r="G267" s="32"/>
      <c r="H267" s="32"/>
      <c r="I267" s="33"/>
      <c r="J267" s="34" t="str">
        <f t="shared" si="20"/>
        <v/>
      </c>
      <c r="K267" s="15"/>
      <c r="L267" s="32"/>
      <c r="M267" s="32"/>
      <c r="N267" s="32"/>
      <c r="O267" s="33"/>
      <c r="P267" s="34" t="str">
        <f t="shared" si="21"/>
        <v/>
      </c>
      <c r="Q267" s="15"/>
      <c r="R267" s="32"/>
      <c r="S267" s="32"/>
      <c r="T267" s="32"/>
      <c r="U267" s="33"/>
      <c r="V267" s="34" t="str">
        <f t="shared" si="22"/>
        <v/>
      </c>
      <c r="W267" s="15"/>
      <c r="X267" s="32"/>
      <c r="Y267" s="32"/>
      <c r="Z267" s="32"/>
      <c r="AA267" s="33"/>
      <c r="AB267" s="34" t="str">
        <f t="shared" si="23"/>
        <v/>
      </c>
      <c r="AC267" s="15"/>
      <c r="AD267" s="32"/>
      <c r="AE267" s="32"/>
      <c r="AF267" s="32"/>
      <c r="AG267" s="33"/>
      <c r="AH267" s="34" t="str">
        <f t="shared" si="24"/>
        <v/>
      </c>
      <c r="AI267" s="15"/>
    </row>
    <row r="268" spans="1:35" ht="15" customHeight="1" x14ac:dyDescent="0.25">
      <c r="A268" s="10" t="str">
        <f>IFERROR(IF(A267=Onderwerpen!$C$23+19,"",A267+1),"")</f>
        <v/>
      </c>
      <c r="B268" s="10" t="str">
        <f>IF(C268&lt;=Onderwerpen!$C$4,Onderwerpen!$A$4,IF(C268&lt;=Onderwerpen!$C$5,Onderwerpen!$A$5,IF(C268&lt;=Onderwerpen!$C$6,Onderwerpen!$A$6,IF(C268&lt;=Onderwerpen!$C$7,Onderwerpen!$A$7,IF(C268&lt;=Onderwerpen!$C$8,Onderwerpen!$A$8,IF(C268&lt;=Onderwerpen!$C$9,Onderwerpen!$A$9,IF(C268&lt;=Onderwerpen!C$10,Onderwerpen!$A$10,IF(C268&lt;=Onderwerpen!C$11,Onderwerpen!$A$11,IF(C268&lt;=Onderwerpen!C$12,Onderwerpen!$A$12,IF(C268&lt;=Onderwerpen!C$13,Onderwerpen!$A$13,IF(C268&lt;=Onderwerpen!$C$14,Onderwerpen!$A$14,IF(C268&lt;=Onderwerpen!$C$15,Onderwerpen!$A$15,IF(C268&lt;=Onderwerpen!$C$16,Onderwerpen!$A$16,IF(C268&lt;=Onderwerpen!$C$17,Onderwerpen!$A$17,IF(C268&lt;=Onderwerpen!$C$18,Onderwerpen!$A$18,IF(C268&lt;=Onderwerpen!$C$19,Onderwerpen!$A$19,IF(C268&lt;=Onderwerpen!$C$20,Onderwerpen!$A$20,IF(C268&lt;=Onderwerpen!$C$21,Onderwerpen!$A$21,IF(C268&lt;=Onderwerpen!$C$22,Onderwerpen!$A$22,IF(C268&lt;=Onderwerpen!$C$23,Onderwerpen!$A$22,""))))))))))))))))))))</f>
        <v/>
      </c>
      <c r="C268" s="29" t="str">
        <f>IF(Onderwerpen!$B$4+1=A268,Onderwerpen!$A$5,IF(SUM(Onderwerpen!$B$4:$B$5)+2=A268,Onderwerpen!$A$6,IF(SUM(Onderwerpen!$B$4:$B$6)+3=A268,Onderwerpen!$A$7,IF(SUM(Onderwerpen!$B$4:$B$7)+4=A268,Onderwerpen!$A$8,IF(SUM(Onderwerpen!$B$4:$B$8)+5=A268,Onderwerpen!$A$9,IF(SUM(Onderwerpen!$B$4:$B$9)+6=A268,Onderwerpen!$A$10,IF(SUM(Onderwerpen!$B$4:$B$10)+7=A268,Onderwerpen!$A$11,IF(SUM(Onderwerpen!$B$4:$B$11)+8=A268,Onderwerpen!$A$12,IF(SUM(Onderwerpen!$B$4:$B$12)+9=A268,Onderwerpen!$A$13,IF(SUM(Onderwerpen!$B$4:$B$13)+10=A268,Onderwerpen!$A$14,IF(SUM(Onderwerpen!$B$4:$B$14)+11=A268,Onderwerpen!$A$15,IF(SUM(Onderwerpen!$B$4:$B$15)+12=A268,Onderwerpen!$A$16,IF(SUM(Onderwerpen!$B$4:$B$16)+13=A268,Onderwerpen!$A$17,IF(SUM(Onderwerpen!$B$4:$B$17)+14=A268,Onderwerpen!$A$18,IF(SUM(Onderwerpen!$B$4:$B$18)+15=A268,Onderwerpen!$A$19,IF(SUM(Onderwerpen!$B$4:$B$19)+16=A268,Onderwerpen!$A$20,IF(SUM(Onderwerpen!$B$4:$B$20)+17=A268,Onderwerpen!$A$21,IF(SUM(Onderwerpen!$B$4:$B$21)+18=A268,Onderwerpen!$A$22,IF(SUM(Onderwerpen!$B$4:$B$22)+19=A268,Onderwerpen!$A$23,IFERROR((IF(A268&lt;Onderwerpen!$D$4,A268,IF(AND(A268&gt;Onderwerpen!$D$4,A268&lt;Onderwerpen!$D$5),A268-1,IF(AND(A268&gt;Onderwerpen!$D$5,A268&lt;Onderwerpen!$D$6),A268-2,IF(AND(A268&gt;Onderwerpen!$D$6,A268&lt;Onderwerpen!$D$7),A268-3,IF(AND(A268&gt;Onderwerpen!$D$7,A268&lt;Onderwerpen!$D$8),A268-4,IF(AND(A268&gt;Onderwerpen!$D$8,A268&lt;Onderwerpen!$D$9),A268-5,IF(AND(A268&gt;Onderwerpen!$D$9,A268&lt;Onderwerpen!$D$10),A268-6,IF(AND(A268&gt;Onderwerpen!$D$10,A268&lt;Onderwerpen!$D$11),A268-7,IF(AND(A268&gt;Onderwerpen!$D$11,A268&lt;Onderwerpen!$D$12),A268-8,IF(AND(A268&gt;Onderwerpen!$D$12,A268&lt;Onderwerpen!$D$13),A268-9,IF(AND(A268&gt;Onderwerpen!$D$13,A268&lt;Onderwerpen!$D$14),A268-10,IF(AND(A268&gt;Onderwerpen!$D$14,A268&lt;Onderwerpen!$D$15),A268-11,IF(AND(A268&gt;Onderwerpen!$D$15,A268&lt;Onderwerpen!$D$16),A268-12,IF(AND(A268&gt;Onderwerpen!$D$16,A268&lt;Onderwerpen!$D$17),A268-13,IF(AND(A268&gt;Onderwerpen!$D$17,A268&lt;Onderwerpen!$D$18),A268-14,IF(AND(A268&gt;Onderwerpen!$D$18,A268&lt;Onderwerpen!$D$19),A268-15,IF(AND(A268&gt;Onderwerpen!$D$19,A268&lt;Onderwerpen!$D$20),A268-16,IF(AND(A268&gt;Onderwerpen!$D$20,A268&lt;Onderwerpen!$D$21),A268-17,IF(AND(A268&gt;Onderwerpen!$D$21,A268&lt;Onderwerpen!$D$22),A268-18,IF(A268&gt;Onderwerpen!$D$22,A268-19,"X"))))))))))))))))))))),""))))))))))))))))))))</f>
        <v/>
      </c>
      <c r="D268" s="30" t="str">
        <f>IF(B268="",""&amp;C268,LEFT(B268,FIND(" ",B268)-1)&amp;"."&amp;COUNTIF($B$8:B268,B268))</f>
        <v/>
      </c>
      <c r="E268" s="31"/>
      <c r="F268" s="32"/>
      <c r="G268" s="32"/>
      <c r="H268" s="32"/>
      <c r="I268" s="33"/>
      <c r="J268" s="34" t="str">
        <f t="shared" si="20"/>
        <v/>
      </c>
      <c r="K268" s="15"/>
      <c r="L268" s="32"/>
      <c r="M268" s="32"/>
      <c r="N268" s="32"/>
      <c r="O268" s="33"/>
      <c r="P268" s="34" t="str">
        <f t="shared" si="21"/>
        <v/>
      </c>
      <c r="Q268" s="15"/>
      <c r="R268" s="32"/>
      <c r="S268" s="32"/>
      <c r="T268" s="32"/>
      <c r="U268" s="33"/>
      <c r="V268" s="34" t="str">
        <f t="shared" si="22"/>
        <v/>
      </c>
      <c r="W268" s="15"/>
      <c r="X268" s="32"/>
      <c r="Y268" s="32"/>
      <c r="Z268" s="32"/>
      <c r="AA268" s="33"/>
      <c r="AB268" s="34" t="str">
        <f t="shared" si="23"/>
        <v/>
      </c>
      <c r="AC268" s="15"/>
      <c r="AD268" s="32"/>
      <c r="AE268" s="32"/>
      <c r="AF268" s="32"/>
      <c r="AG268" s="33"/>
      <c r="AH268" s="34" t="str">
        <f t="shared" si="24"/>
        <v/>
      </c>
      <c r="AI268" s="15"/>
    </row>
    <row r="269" spans="1:35" ht="15" customHeight="1" x14ac:dyDescent="0.25">
      <c r="A269" s="10" t="str">
        <f>IFERROR(IF(A268=Onderwerpen!$C$23+19,"",A268+1),"")</f>
        <v/>
      </c>
      <c r="B269" s="10" t="str">
        <f>IF(C269&lt;=Onderwerpen!$C$4,Onderwerpen!$A$4,IF(C269&lt;=Onderwerpen!$C$5,Onderwerpen!$A$5,IF(C269&lt;=Onderwerpen!$C$6,Onderwerpen!$A$6,IF(C269&lt;=Onderwerpen!$C$7,Onderwerpen!$A$7,IF(C269&lt;=Onderwerpen!$C$8,Onderwerpen!$A$8,IF(C269&lt;=Onderwerpen!$C$9,Onderwerpen!$A$9,IF(C269&lt;=Onderwerpen!C$10,Onderwerpen!$A$10,IF(C269&lt;=Onderwerpen!C$11,Onderwerpen!$A$11,IF(C269&lt;=Onderwerpen!C$12,Onderwerpen!$A$12,IF(C269&lt;=Onderwerpen!C$13,Onderwerpen!$A$13,IF(C269&lt;=Onderwerpen!$C$14,Onderwerpen!$A$14,IF(C269&lt;=Onderwerpen!$C$15,Onderwerpen!$A$15,IF(C269&lt;=Onderwerpen!$C$16,Onderwerpen!$A$16,IF(C269&lt;=Onderwerpen!$C$17,Onderwerpen!$A$17,IF(C269&lt;=Onderwerpen!$C$18,Onderwerpen!$A$18,IF(C269&lt;=Onderwerpen!$C$19,Onderwerpen!$A$19,IF(C269&lt;=Onderwerpen!$C$20,Onderwerpen!$A$20,IF(C269&lt;=Onderwerpen!$C$21,Onderwerpen!$A$21,IF(C269&lt;=Onderwerpen!$C$22,Onderwerpen!$A$22,IF(C269&lt;=Onderwerpen!$C$23,Onderwerpen!$A$22,""))))))))))))))))))))</f>
        <v/>
      </c>
      <c r="C269" s="29" t="str">
        <f>IF(Onderwerpen!$B$4+1=A269,Onderwerpen!$A$5,IF(SUM(Onderwerpen!$B$4:$B$5)+2=A269,Onderwerpen!$A$6,IF(SUM(Onderwerpen!$B$4:$B$6)+3=A269,Onderwerpen!$A$7,IF(SUM(Onderwerpen!$B$4:$B$7)+4=A269,Onderwerpen!$A$8,IF(SUM(Onderwerpen!$B$4:$B$8)+5=A269,Onderwerpen!$A$9,IF(SUM(Onderwerpen!$B$4:$B$9)+6=A269,Onderwerpen!$A$10,IF(SUM(Onderwerpen!$B$4:$B$10)+7=A269,Onderwerpen!$A$11,IF(SUM(Onderwerpen!$B$4:$B$11)+8=A269,Onderwerpen!$A$12,IF(SUM(Onderwerpen!$B$4:$B$12)+9=A269,Onderwerpen!$A$13,IF(SUM(Onderwerpen!$B$4:$B$13)+10=A269,Onderwerpen!$A$14,IF(SUM(Onderwerpen!$B$4:$B$14)+11=A269,Onderwerpen!$A$15,IF(SUM(Onderwerpen!$B$4:$B$15)+12=A269,Onderwerpen!$A$16,IF(SUM(Onderwerpen!$B$4:$B$16)+13=A269,Onderwerpen!$A$17,IF(SUM(Onderwerpen!$B$4:$B$17)+14=A269,Onderwerpen!$A$18,IF(SUM(Onderwerpen!$B$4:$B$18)+15=A269,Onderwerpen!$A$19,IF(SUM(Onderwerpen!$B$4:$B$19)+16=A269,Onderwerpen!$A$20,IF(SUM(Onderwerpen!$B$4:$B$20)+17=A269,Onderwerpen!$A$21,IF(SUM(Onderwerpen!$B$4:$B$21)+18=A269,Onderwerpen!$A$22,IF(SUM(Onderwerpen!$B$4:$B$22)+19=A269,Onderwerpen!$A$23,IFERROR((IF(A269&lt;Onderwerpen!$D$4,A269,IF(AND(A269&gt;Onderwerpen!$D$4,A269&lt;Onderwerpen!$D$5),A269-1,IF(AND(A269&gt;Onderwerpen!$D$5,A269&lt;Onderwerpen!$D$6),A269-2,IF(AND(A269&gt;Onderwerpen!$D$6,A269&lt;Onderwerpen!$D$7),A269-3,IF(AND(A269&gt;Onderwerpen!$D$7,A269&lt;Onderwerpen!$D$8),A269-4,IF(AND(A269&gt;Onderwerpen!$D$8,A269&lt;Onderwerpen!$D$9),A269-5,IF(AND(A269&gt;Onderwerpen!$D$9,A269&lt;Onderwerpen!$D$10),A269-6,IF(AND(A269&gt;Onderwerpen!$D$10,A269&lt;Onderwerpen!$D$11),A269-7,IF(AND(A269&gt;Onderwerpen!$D$11,A269&lt;Onderwerpen!$D$12),A269-8,IF(AND(A269&gt;Onderwerpen!$D$12,A269&lt;Onderwerpen!$D$13),A269-9,IF(AND(A269&gt;Onderwerpen!$D$13,A269&lt;Onderwerpen!$D$14),A269-10,IF(AND(A269&gt;Onderwerpen!$D$14,A269&lt;Onderwerpen!$D$15),A269-11,IF(AND(A269&gt;Onderwerpen!$D$15,A269&lt;Onderwerpen!$D$16),A269-12,IF(AND(A269&gt;Onderwerpen!$D$16,A269&lt;Onderwerpen!$D$17),A269-13,IF(AND(A269&gt;Onderwerpen!$D$17,A269&lt;Onderwerpen!$D$18),A269-14,IF(AND(A269&gt;Onderwerpen!$D$18,A269&lt;Onderwerpen!$D$19),A269-15,IF(AND(A269&gt;Onderwerpen!$D$19,A269&lt;Onderwerpen!$D$20),A269-16,IF(AND(A269&gt;Onderwerpen!$D$20,A269&lt;Onderwerpen!$D$21),A269-17,IF(AND(A269&gt;Onderwerpen!$D$21,A269&lt;Onderwerpen!$D$22),A269-18,IF(A269&gt;Onderwerpen!$D$22,A269-19,"X"))))))))))))))))))))),""))))))))))))))))))))</f>
        <v/>
      </c>
      <c r="D269" s="30" t="str">
        <f>IF(B269="",""&amp;C269,LEFT(B269,FIND(" ",B269)-1)&amp;"."&amp;COUNTIF($B$8:B269,B269))</f>
        <v/>
      </c>
      <c r="E269" s="31"/>
      <c r="F269" s="32"/>
      <c r="G269" s="32"/>
      <c r="H269" s="32"/>
      <c r="I269" s="33"/>
      <c r="J269" s="34" t="str">
        <f t="shared" si="20"/>
        <v/>
      </c>
      <c r="K269" s="15"/>
      <c r="L269" s="32"/>
      <c r="M269" s="32"/>
      <c r="N269" s="32"/>
      <c r="O269" s="33"/>
      <c r="P269" s="34" t="str">
        <f t="shared" si="21"/>
        <v/>
      </c>
      <c r="Q269" s="15"/>
      <c r="R269" s="32"/>
      <c r="S269" s="32"/>
      <c r="T269" s="32"/>
      <c r="U269" s="33"/>
      <c r="V269" s="34" t="str">
        <f t="shared" si="22"/>
        <v/>
      </c>
      <c r="W269" s="15"/>
      <c r="X269" s="32"/>
      <c r="Y269" s="32"/>
      <c r="Z269" s="32"/>
      <c r="AA269" s="33"/>
      <c r="AB269" s="34" t="str">
        <f t="shared" si="23"/>
        <v/>
      </c>
      <c r="AC269" s="15"/>
      <c r="AD269" s="32"/>
      <c r="AE269" s="32"/>
      <c r="AF269" s="32"/>
      <c r="AG269" s="33"/>
      <c r="AH269" s="34" t="str">
        <f t="shared" si="24"/>
        <v/>
      </c>
      <c r="AI269" s="15"/>
    </row>
    <row r="270" spans="1:35" ht="15" customHeight="1" x14ac:dyDescent="0.25">
      <c r="A270" s="10" t="str">
        <f>IFERROR(IF(A269=Onderwerpen!$C$23+19,"",A269+1),"")</f>
        <v/>
      </c>
      <c r="B270" s="10" t="str">
        <f>IF(C270&lt;=Onderwerpen!$C$4,Onderwerpen!$A$4,IF(C270&lt;=Onderwerpen!$C$5,Onderwerpen!$A$5,IF(C270&lt;=Onderwerpen!$C$6,Onderwerpen!$A$6,IF(C270&lt;=Onderwerpen!$C$7,Onderwerpen!$A$7,IF(C270&lt;=Onderwerpen!$C$8,Onderwerpen!$A$8,IF(C270&lt;=Onderwerpen!$C$9,Onderwerpen!$A$9,IF(C270&lt;=Onderwerpen!C$10,Onderwerpen!$A$10,IF(C270&lt;=Onderwerpen!C$11,Onderwerpen!$A$11,IF(C270&lt;=Onderwerpen!C$12,Onderwerpen!$A$12,IF(C270&lt;=Onderwerpen!C$13,Onderwerpen!$A$13,IF(C270&lt;=Onderwerpen!$C$14,Onderwerpen!$A$14,IF(C270&lt;=Onderwerpen!$C$15,Onderwerpen!$A$15,IF(C270&lt;=Onderwerpen!$C$16,Onderwerpen!$A$16,IF(C270&lt;=Onderwerpen!$C$17,Onderwerpen!$A$17,IF(C270&lt;=Onderwerpen!$C$18,Onderwerpen!$A$18,IF(C270&lt;=Onderwerpen!$C$19,Onderwerpen!$A$19,IF(C270&lt;=Onderwerpen!$C$20,Onderwerpen!$A$20,IF(C270&lt;=Onderwerpen!$C$21,Onderwerpen!$A$21,IF(C270&lt;=Onderwerpen!$C$22,Onderwerpen!$A$22,IF(C270&lt;=Onderwerpen!$C$23,Onderwerpen!$A$22,""))))))))))))))))))))</f>
        <v/>
      </c>
      <c r="C270" s="29" t="str">
        <f>IF(Onderwerpen!$B$4+1=A270,Onderwerpen!$A$5,IF(SUM(Onderwerpen!$B$4:$B$5)+2=A270,Onderwerpen!$A$6,IF(SUM(Onderwerpen!$B$4:$B$6)+3=A270,Onderwerpen!$A$7,IF(SUM(Onderwerpen!$B$4:$B$7)+4=A270,Onderwerpen!$A$8,IF(SUM(Onderwerpen!$B$4:$B$8)+5=A270,Onderwerpen!$A$9,IF(SUM(Onderwerpen!$B$4:$B$9)+6=A270,Onderwerpen!$A$10,IF(SUM(Onderwerpen!$B$4:$B$10)+7=A270,Onderwerpen!$A$11,IF(SUM(Onderwerpen!$B$4:$B$11)+8=A270,Onderwerpen!$A$12,IF(SUM(Onderwerpen!$B$4:$B$12)+9=A270,Onderwerpen!$A$13,IF(SUM(Onderwerpen!$B$4:$B$13)+10=A270,Onderwerpen!$A$14,IF(SUM(Onderwerpen!$B$4:$B$14)+11=A270,Onderwerpen!$A$15,IF(SUM(Onderwerpen!$B$4:$B$15)+12=A270,Onderwerpen!$A$16,IF(SUM(Onderwerpen!$B$4:$B$16)+13=A270,Onderwerpen!$A$17,IF(SUM(Onderwerpen!$B$4:$B$17)+14=A270,Onderwerpen!$A$18,IF(SUM(Onderwerpen!$B$4:$B$18)+15=A270,Onderwerpen!$A$19,IF(SUM(Onderwerpen!$B$4:$B$19)+16=A270,Onderwerpen!$A$20,IF(SUM(Onderwerpen!$B$4:$B$20)+17=A270,Onderwerpen!$A$21,IF(SUM(Onderwerpen!$B$4:$B$21)+18=A270,Onderwerpen!$A$22,IF(SUM(Onderwerpen!$B$4:$B$22)+19=A270,Onderwerpen!$A$23,IFERROR((IF(A270&lt;Onderwerpen!$D$4,A270,IF(AND(A270&gt;Onderwerpen!$D$4,A270&lt;Onderwerpen!$D$5),A270-1,IF(AND(A270&gt;Onderwerpen!$D$5,A270&lt;Onderwerpen!$D$6),A270-2,IF(AND(A270&gt;Onderwerpen!$D$6,A270&lt;Onderwerpen!$D$7),A270-3,IF(AND(A270&gt;Onderwerpen!$D$7,A270&lt;Onderwerpen!$D$8),A270-4,IF(AND(A270&gt;Onderwerpen!$D$8,A270&lt;Onderwerpen!$D$9),A270-5,IF(AND(A270&gt;Onderwerpen!$D$9,A270&lt;Onderwerpen!$D$10),A270-6,IF(AND(A270&gt;Onderwerpen!$D$10,A270&lt;Onderwerpen!$D$11),A270-7,IF(AND(A270&gt;Onderwerpen!$D$11,A270&lt;Onderwerpen!$D$12),A270-8,IF(AND(A270&gt;Onderwerpen!$D$12,A270&lt;Onderwerpen!$D$13),A270-9,IF(AND(A270&gt;Onderwerpen!$D$13,A270&lt;Onderwerpen!$D$14),A270-10,IF(AND(A270&gt;Onderwerpen!$D$14,A270&lt;Onderwerpen!$D$15),A270-11,IF(AND(A270&gt;Onderwerpen!$D$15,A270&lt;Onderwerpen!$D$16),A270-12,IF(AND(A270&gt;Onderwerpen!$D$16,A270&lt;Onderwerpen!$D$17),A270-13,IF(AND(A270&gt;Onderwerpen!$D$17,A270&lt;Onderwerpen!$D$18),A270-14,IF(AND(A270&gt;Onderwerpen!$D$18,A270&lt;Onderwerpen!$D$19),A270-15,IF(AND(A270&gt;Onderwerpen!$D$19,A270&lt;Onderwerpen!$D$20),A270-16,IF(AND(A270&gt;Onderwerpen!$D$20,A270&lt;Onderwerpen!$D$21),A270-17,IF(AND(A270&gt;Onderwerpen!$D$21,A270&lt;Onderwerpen!$D$22),A270-18,IF(A270&gt;Onderwerpen!$D$22,A270-19,"X"))))))))))))))))))))),""))))))))))))))))))))</f>
        <v/>
      </c>
      <c r="D270" s="30" t="str">
        <f>IF(B270="",""&amp;C270,LEFT(B270,FIND(" ",B270)-1)&amp;"."&amp;COUNTIF($B$8:B270,B270))</f>
        <v/>
      </c>
      <c r="E270" s="31"/>
      <c r="F270" s="32"/>
      <c r="G270" s="32"/>
      <c r="H270" s="32"/>
      <c r="I270" s="33"/>
      <c r="J270" s="34" t="str">
        <f t="shared" si="20"/>
        <v/>
      </c>
      <c r="K270" s="15"/>
      <c r="L270" s="32"/>
      <c r="M270" s="32"/>
      <c r="N270" s="32"/>
      <c r="O270" s="33"/>
      <c r="P270" s="34" t="str">
        <f t="shared" si="21"/>
        <v/>
      </c>
      <c r="Q270" s="15"/>
      <c r="R270" s="32"/>
      <c r="S270" s="32"/>
      <c r="T270" s="32"/>
      <c r="U270" s="33"/>
      <c r="V270" s="34" t="str">
        <f t="shared" si="22"/>
        <v/>
      </c>
      <c r="W270" s="15"/>
      <c r="X270" s="32"/>
      <c r="Y270" s="32"/>
      <c r="Z270" s="32"/>
      <c r="AA270" s="33"/>
      <c r="AB270" s="34" t="str">
        <f t="shared" si="23"/>
        <v/>
      </c>
      <c r="AC270" s="15"/>
      <c r="AD270" s="32"/>
      <c r="AE270" s="32"/>
      <c r="AF270" s="32"/>
      <c r="AG270" s="33"/>
      <c r="AH270" s="34" t="str">
        <f t="shared" si="24"/>
        <v/>
      </c>
      <c r="AI270" s="15"/>
    </row>
    <row r="271" spans="1:35" ht="15" customHeight="1" x14ac:dyDescent="0.25">
      <c r="A271" s="10" t="str">
        <f>IFERROR(IF(A270=Onderwerpen!$C$23+19,"",A270+1),"")</f>
        <v/>
      </c>
      <c r="B271" s="10" t="str">
        <f>IF(C271&lt;=Onderwerpen!$C$4,Onderwerpen!$A$4,IF(C271&lt;=Onderwerpen!$C$5,Onderwerpen!$A$5,IF(C271&lt;=Onderwerpen!$C$6,Onderwerpen!$A$6,IF(C271&lt;=Onderwerpen!$C$7,Onderwerpen!$A$7,IF(C271&lt;=Onderwerpen!$C$8,Onderwerpen!$A$8,IF(C271&lt;=Onderwerpen!$C$9,Onderwerpen!$A$9,IF(C271&lt;=Onderwerpen!C$10,Onderwerpen!$A$10,IF(C271&lt;=Onderwerpen!C$11,Onderwerpen!$A$11,IF(C271&lt;=Onderwerpen!C$12,Onderwerpen!$A$12,IF(C271&lt;=Onderwerpen!C$13,Onderwerpen!$A$13,IF(C271&lt;=Onderwerpen!$C$14,Onderwerpen!$A$14,IF(C271&lt;=Onderwerpen!$C$15,Onderwerpen!$A$15,IF(C271&lt;=Onderwerpen!$C$16,Onderwerpen!$A$16,IF(C271&lt;=Onderwerpen!$C$17,Onderwerpen!$A$17,IF(C271&lt;=Onderwerpen!$C$18,Onderwerpen!$A$18,IF(C271&lt;=Onderwerpen!$C$19,Onderwerpen!$A$19,IF(C271&lt;=Onderwerpen!$C$20,Onderwerpen!$A$20,IF(C271&lt;=Onderwerpen!$C$21,Onderwerpen!$A$21,IF(C271&lt;=Onderwerpen!$C$22,Onderwerpen!$A$22,IF(C271&lt;=Onderwerpen!$C$23,Onderwerpen!$A$22,""))))))))))))))))))))</f>
        <v/>
      </c>
      <c r="C271" s="29" t="str">
        <f>IF(Onderwerpen!$B$4+1=A271,Onderwerpen!$A$5,IF(SUM(Onderwerpen!$B$4:$B$5)+2=A271,Onderwerpen!$A$6,IF(SUM(Onderwerpen!$B$4:$B$6)+3=A271,Onderwerpen!$A$7,IF(SUM(Onderwerpen!$B$4:$B$7)+4=A271,Onderwerpen!$A$8,IF(SUM(Onderwerpen!$B$4:$B$8)+5=A271,Onderwerpen!$A$9,IF(SUM(Onderwerpen!$B$4:$B$9)+6=A271,Onderwerpen!$A$10,IF(SUM(Onderwerpen!$B$4:$B$10)+7=A271,Onderwerpen!$A$11,IF(SUM(Onderwerpen!$B$4:$B$11)+8=A271,Onderwerpen!$A$12,IF(SUM(Onderwerpen!$B$4:$B$12)+9=A271,Onderwerpen!$A$13,IF(SUM(Onderwerpen!$B$4:$B$13)+10=A271,Onderwerpen!$A$14,IF(SUM(Onderwerpen!$B$4:$B$14)+11=A271,Onderwerpen!$A$15,IF(SUM(Onderwerpen!$B$4:$B$15)+12=A271,Onderwerpen!$A$16,IF(SUM(Onderwerpen!$B$4:$B$16)+13=A271,Onderwerpen!$A$17,IF(SUM(Onderwerpen!$B$4:$B$17)+14=A271,Onderwerpen!$A$18,IF(SUM(Onderwerpen!$B$4:$B$18)+15=A271,Onderwerpen!$A$19,IF(SUM(Onderwerpen!$B$4:$B$19)+16=A271,Onderwerpen!$A$20,IF(SUM(Onderwerpen!$B$4:$B$20)+17=A271,Onderwerpen!$A$21,IF(SUM(Onderwerpen!$B$4:$B$21)+18=A271,Onderwerpen!$A$22,IF(SUM(Onderwerpen!$B$4:$B$22)+19=A271,Onderwerpen!$A$23,IFERROR((IF(A271&lt;Onderwerpen!$D$4,A271,IF(AND(A271&gt;Onderwerpen!$D$4,A271&lt;Onderwerpen!$D$5),A271-1,IF(AND(A271&gt;Onderwerpen!$D$5,A271&lt;Onderwerpen!$D$6),A271-2,IF(AND(A271&gt;Onderwerpen!$D$6,A271&lt;Onderwerpen!$D$7),A271-3,IF(AND(A271&gt;Onderwerpen!$D$7,A271&lt;Onderwerpen!$D$8),A271-4,IF(AND(A271&gt;Onderwerpen!$D$8,A271&lt;Onderwerpen!$D$9),A271-5,IF(AND(A271&gt;Onderwerpen!$D$9,A271&lt;Onderwerpen!$D$10),A271-6,IF(AND(A271&gt;Onderwerpen!$D$10,A271&lt;Onderwerpen!$D$11),A271-7,IF(AND(A271&gt;Onderwerpen!$D$11,A271&lt;Onderwerpen!$D$12),A271-8,IF(AND(A271&gt;Onderwerpen!$D$12,A271&lt;Onderwerpen!$D$13),A271-9,IF(AND(A271&gt;Onderwerpen!$D$13,A271&lt;Onderwerpen!$D$14),A271-10,IF(AND(A271&gt;Onderwerpen!$D$14,A271&lt;Onderwerpen!$D$15),A271-11,IF(AND(A271&gt;Onderwerpen!$D$15,A271&lt;Onderwerpen!$D$16),A271-12,IF(AND(A271&gt;Onderwerpen!$D$16,A271&lt;Onderwerpen!$D$17),A271-13,IF(AND(A271&gt;Onderwerpen!$D$17,A271&lt;Onderwerpen!$D$18),A271-14,IF(AND(A271&gt;Onderwerpen!$D$18,A271&lt;Onderwerpen!$D$19),A271-15,IF(AND(A271&gt;Onderwerpen!$D$19,A271&lt;Onderwerpen!$D$20),A271-16,IF(AND(A271&gt;Onderwerpen!$D$20,A271&lt;Onderwerpen!$D$21),A271-17,IF(AND(A271&gt;Onderwerpen!$D$21,A271&lt;Onderwerpen!$D$22),A271-18,IF(A271&gt;Onderwerpen!$D$22,A271-19,"X"))))))))))))))))))))),""))))))))))))))))))))</f>
        <v/>
      </c>
      <c r="D271" s="30" t="str">
        <f>IF(B271="",""&amp;C271,LEFT(B271,FIND(" ",B271)-1)&amp;"."&amp;COUNTIF($B$8:B271,B271))</f>
        <v/>
      </c>
      <c r="E271" s="31"/>
      <c r="F271" s="32"/>
      <c r="G271" s="32"/>
      <c r="H271" s="32"/>
      <c r="I271" s="33"/>
      <c r="J271" s="34" t="str">
        <f t="shared" si="20"/>
        <v/>
      </c>
      <c r="K271" s="15"/>
      <c r="L271" s="32"/>
      <c r="M271" s="32"/>
      <c r="N271" s="32"/>
      <c r="O271" s="33"/>
      <c r="P271" s="34" t="str">
        <f t="shared" si="21"/>
        <v/>
      </c>
      <c r="Q271" s="15"/>
      <c r="R271" s="32"/>
      <c r="S271" s="32"/>
      <c r="T271" s="32"/>
      <c r="U271" s="33"/>
      <c r="V271" s="34" t="str">
        <f t="shared" si="22"/>
        <v/>
      </c>
      <c r="W271" s="15"/>
      <c r="X271" s="32"/>
      <c r="Y271" s="32"/>
      <c r="Z271" s="32"/>
      <c r="AA271" s="33"/>
      <c r="AB271" s="34" t="str">
        <f t="shared" si="23"/>
        <v/>
      </c>
      <c r="AC271" s="15"/>
      <c r="AD271" s="32"/>
      <c r="AE271" s="32"/>
      <c r="AF271" s="32"/>
      <c r="AG271" s="33"/>
      <c r="AH271" s="34" t="str">
        <f t="shared" si="24"/>
        <v/>
      </c>
      <c r="AI271" s="15"/>
    </row>
    <row r="272" spans="1:35" ht="15" customHeight="1" x14ac:dyDescent="0.25">
      <c r="A272" s="10" t="str">
        <f>IFERROR(IF(A271=Onderwerpen!$C$23+19,"",A271+1),"")</f>
        <v/>
      </c>
      <c r="B272" s="10" t="str">
        <f>IF(C272&lt;=Onderwerpen!$C$4,Onderwerpen!$A$4,IF(C272&lt;=Onderwerpen!$C$5,Onderwerpen!$A$5,IF(C272&lt;=Onderwerpen!$C$6,Onderwerpen!$A$6,IF(C272&lt;=Onderwerpen!$C$7,Onderwerpen!$A$7,IF(C272&lt;=Onderwerpen!$C$8,Onderwerpen!$A$8,IF(C272&lt;=Onderwerpen!$C$9,Onderwerpen!$A$9,IF(C272&lt;=Onderwerpen!C$10,Onderwerpen!$A$10,IF(C272&lt;=Onderwerpen!C$11,Onderwerpen!$A$11,IF(C272&lt;=Onderwerpen!C$12,Onderwerpen!$A$12,IF(C272&lt;=Onderwerpen!C$13,Onderwerpen!$A$13,IF(C272&lt;=Onderwerpen!$C$14,Onderwerpen!$A$14,IF(C272&lt;=Onderwerpen!$C$15,Onderwerpen!$A$15,IF(C272&lt;=Onderwerpen!$C$16,Onderwerpen!$A$16,IF(C272&lt;=Onderwerpen!$C$17,Onderwerpen!$A$17,IF(C272&lt;=Onderwerpen!$C$18,Onderwerpen!$A$18,IF(C272&lt;=Onderwerpen!$C$19,Onderwerpen!$A$19,IF(C272&lt;=Onderwerpen!$C$20,Onderwerpen!$A$20,IF(C272&lt;=Onderwerpen!$C$21,Onderwerpen!$A$21,IF(C272&lt;=Onderwerpen!$C$22,Onderwerpen!$A$22,IF(C272&lt;=Onderwerpen!$C$23,Onderwerpen!$A$22,""))))))))))))))))))))</f>
        <v/>
      </c>
      <c r="C272" s="29" t="str">
        <f>IF(Onderwerpen!$B$4+1=A272,Onderwerpen!$A$5,IF(SUM(Onderwerpen!$B$4:$B$5)+2=A272,Onderwerpen!$A$6,IF(SUM(Onderwerpen!$B$4:$B$6)+3=A272,Onderwerpen!$A$7,IF(SUM(Onderwerpen!$B$4:$B$7)+4=A272,Onderwerpen!$A$8,IF(SUM(Onderwerpen!$B$4:$B$8)+5=A272,Onderwerpen!$A$9,IF(SUM(Onderwerpen!$B$4:$B$9)+6=A272,Onderwerpen!$A$10,IF(SUM(Onderwerpen!$B$4:$B$10)+7=A272,Onderwerpen!$A$11,IF(SUM(Onderwerpen!$B$4:$B$11)+8=A272,Onderwerpen!$A$12,IF(SUM(Onderwerpen!$B$4:$B$12)+9=A272,Onderwerpen!$A$13,IF(SUM(Onderwerpen!$B$4:$B$13)+10=A272,Onderwerpen!$A$14,IF(SUM(Onderwerpen!$B$4:$B$14)+11=A272,Onderwerpen!$A$15,IF(SUM(Onderwerpen!$B$4:$B$15)+12=A272,Onderwerpen!$A$16,IF(SUM(Onderwerpen!$B$4:$B$16)+13=A272,Onderwerpen!$A$17,IF(SUM(Onderwerpen!$B$4:$B$17)+14=A272,Onderwerpen!$A$18,IF(SUM(Onderwerpen!$B$4:$B$18)+15=A272,Onderwerpen!$A$19,IF(SUM(Onderwerpen!$B$4:$B$19)+16=A272,Onderwerpen!$A$20,IF(SUM(Onderwerpen!$B$4:$B$20)+17=A272,Onderwerpen!$A$21,IF(SUM(Onderwerpen!$B$4:$B$21)+18=A272,Onderwerpen!$A$22,IF(SUM(Onderwerpen!$B$4:$B$22)+19=A272,Onderwerpen!$A$23,IFERROR((IF(A272&lt;Onderwerpen!$D$4,A272,IF(AND(A272&gt;Onderwerpen!$D$4,A272&lt;Onderwerpen!$D$5),A272-1,IF(AND(A272&gt;Onderwerpen!$D$5,A272&lt;Onderwerpen!$D$6),A272-2,IF(AND(A272&gt;Onderwerpen!$D$6,A272&lt;Onderwerpen!$D$7),A272-3,IF(AND(A272&gt;Onderwerpen!$D$7,A272&lt;Onderwerpen!$D$8),A272-4,IF(AND(A272&gt;Onderwerpen!$D$8,A272&lt;Onderwerpen!$D$9),A272-5,IF(AND(A272&gt;Onderwerpen!$D$9,A272&lt;Onderwerpen!$D$10),A272-6,IF(AND(A272&gt;Onderwerpen!$D$10,A272&lt;Onderwerpen!$D$11),A272-7,IF(AND(A272&gt;Onderwerpen!$D$11,A272&lt;Onderwerpen!$D$12),A272-8,IF(AND(A272&gt;Onderwerpen!$D$12,A272&lt;Onderwerpen!$D$13),A272-9,IF(AND(A272&gt;Onderwerpen!$D$13,A272&lt;Onderwerpen!$D$14),A272-10,IF(AND(A272&gt;Onderwerpen!$D$14,A272&lt;Onderwerpen!$D$15),A272-11,IF(AND(A272&gt;Onderwerpen!$D$15,A272&lt;Onderwerpen!$D$16),A272-12,IF(AND(A272&gt;Onderwerpen!$D$16,A272&lt;Onderwerpen!$D$17),A272-13,IF(AND(A272&gt;Onderwerpen!$D$17,A272&lt;Onderwerpen!$D$18),A272-14,IF(AND(A272&gt;Onderwerpen!$D$18,A272&lt;Onderwerpen!$D$19),A272-15,IF(AND(A272&gt;Onderwerpen!$D$19,A272&lt;Onderwerpen!$D$20),A272-16,IF(AND(A272&gt;Onderwerpen!$D$20,A272&lt;Onderwerpen!$D$21),A272-17,IF(AND(A272&gt;Onderwerpen!$D$21,A272&lt;Onderwerpen!$D$22),A272-18,IF(A272&gt;Onderwerpen!$D$22,A272-19,"X"))))))))))))))))))))),""))))))))))))))))))))</f>
        <v/>
      </c>
      <c r="D272" s="30" t="str">
        <f>IF(B272="",""&amp;C272,LEFT(B272,FIND(" ",B272)-1)&amp;"."&amp;COUNTIF($B$8:B272,B272))</f>
        <v/>
      </c>
      <c r="E272" s="31"/>
      <c r="F272" s="32"/>
      <c r="G272" s="32"/>
      <c r="H272" s="32"/>
      <c r="I272" s="33"/>
      <c r="J272" s="34" t="str">
        <f t="shared" si="20"/>
        <v/>
      </c>
      <c r="K272" s="15"/>
      <c r="L272" s="32"/>
      <c r="M272" s="32"/>
      <c r="N272" s="32"/>
      <c r="O272" s="33"/>
      <c r="P272" s="34" t="str">
        <f t="shared" si="21"/>
        <v/>
      </c>
      <c r="Q272" s="15"/>
      <c r="R272" s="32"/>
      <c r="S272" s="32"/>
      <c r="T272" s="32"/>
      <c r="U272" s="33"/>
      <c r="V272" s="34" t="str">
        <f t="shared" si="22"/>
        <v/>
      </c>
      <c r="W272" s="15"/>
      <c r="X272" s="32"/>
      <c r="Y272" s="32"/>
      <c r="Z272" s="32"/>
      <c r="AA272" s="33"/>
      <c r="AB272" s="34" t="str">
        <f t="shared" si="23"/>
        <v/>
      </c>
      <c r="AC272" s="15"/>
      <c r="AD272" s="32"/>
      <c r="AE272" s="32"/>
      <c r="AF272" s="32"/>
      <c r="AG272" s="33"/>
      <c r="AH272" s="34" t="str">
        <f t="shared" si="24"/>
        <v/>
      </c>
      <c r="AI272" s="15"/>
    </row>
    <row r="273" spans="1:35" ht="15" customHeight="1" x14ac:dyDescent="0.25">
      <c r="A273" s="10" t="str">
        <f>IFERROR(IF(A272=Onderwerpen!$C$23+19,"",A272+1),"")</f>
        <v/>
      </c>
      <c r="B273" s="10" t="str">
        <f>IF(C273&lt;=Onderwerpen!$C$4,Onderwerpen!$A$4,IF(C273&lt;=Onderwerpen!$C$5,Onderwerpen!$A$5,IF(C273&lt;=Onderwerpen!$C$6,Onderwerpen!$A$6,IF(C273&lt;=Onderwerpen!$C$7,Onderwerpen!$A$7,IF(C273&lt;=Onderwerpen!$C$8,Onderwerpen!$A$8,IF(C273&lt;=Onderwerpen!$C$9,Onderwerpen!$A$9,IF(C273&lt;=Onderwerpen!C$10,Onderwerpen!$A$10,IF(C273&lt;=Onderwerpen!C$11,Onderwerpen!$A$11,IF(C273&lt;=Onderwerpen!C$12,Onderwerpen!$A$12,IF(C273&lt;=Onderwerpen!C$13,Onderwerpen!$A$13,IF(C273&lt;=Onderwerpen!$C$14,Onderwerpen!$A$14,IF(C273&lt;=Onderwerpen!$C$15,Onderwerpen!$A$15,IF(C273&lt;=Onderwerpen!$C$16,Onderwerpen!$A$16,IF(C273&lt;=Onderwerpen!$C$17,Onderwerpen!$A$17,IF(C273&lt;=Onderwerpen!$C$18,Onderwerpen!$A$18,IF(C273&lt;=Onderwerpen!$C$19,Onderwerpen!$A$19,IF(C273&lt;=Onderwerpen!$C$20,Onderwerpen!$A$20,IF(C273&lt;=Onderwerpen!$C$21,Onderwerpen!$A$21,IF(C273&lt;=Onderwerpen!$C$22,Onderwerpen!$A$22,IF(C273&lt;=Onderwerpen!$C$23,Onderwerpen!$A$22,""))))))))))))))))))))</f>
        <v/>
      </c>
      <c r="C273" s="29" t="str">
        <f>IF(Onderwerpen!$B$4+1=A273,Onderwerpen!$A$5,IF(SUM(Onderwerpen!$B$4:$B$5)+2=A273,Onderwerpen!$A$6,IF(SUM(Onderwerpen!$B$4:$B$6)+3=A273,Onderwerpen!$A$7,IF(SUM(Onderwerpen!$B$4:$B$7)+4=A273,Onderwerpen!$A$8,IF(SUM(Onderwerpen!$B$4:$B$8)+5=A273,Onderwerpen!$A$9,IF(SUM(Onderwerpen!$B$4:$B$9)+6=A273,Onderwerpen!$A$10,IF(SUM(Onderwerpen!$B$4:$B$10)+7=A273,Onderwerpen!$A$11,IF(SUM(Onderwerpen!$B$4:$B$11)+8=A273,Onderwerpen!$A$12,IF(SUM(Onderwerpen!$B$4:$B$12)+9=A273,Onderwerpen!$A$13,IF(SUM(Onderwerpen!$B$4:$B$13)+10=A273,Onderwerpen!$A$14,IF(SUM(Onderwerpen!$B$4:$B$14)+11=A273,Onderwerpen!$A$15,IF(SUM(Onderwerpen!$B$4:$B$15)+12=A273,Onderwerpen!$A$16,IF(SUM(Onderwerpen!$B$4:$B$16)+13=A273,Onderwerpen!$A$17,IF(SUM(Onderwerpen!$B$4:$B$17)+14=A273,Onderwerpen!$A$18,IF(SUM(Onderwerpen!$B$4:$B$18)+15=A273,Onderwerpen!$A$19,IF(SUM(Onderwerpen!$B$4:$B$19)+16=A273,Onderwerpen!$A$20,IF(SUM(Onderwerpen!$B$4:$B$20)+17=A273,Onderwerpen!$A$21,IF(SUM(Onderwerpen!$B$4:$B$21)+18=A273,Onderwerpen!$A$22,IF(SUM(Onderwerpen!$B$4:$B$22)+19=A273,Onderwerpen!$A$23,IFERROR((IF(A273&lt;Onderwerpen!$D$4,A273,IF(AND(A273&gt;Onderwerpen!$D$4,A273&lt;Onderwerpen!$D$5),A273-1,IF(AND(A273&gt;Onderwerpen!$D$5,A273&lt;Onderwerpen!$D$6),A273-2,IF(AND(A273&gt;Onderwerpen!$D$6,A273&lt;Onderwerpen!$D$7),A273-3,IF(AND(A273&gt;Onderwerpen!$D$7,A273&lt;Onderwerpen!$D$8),A273-4,IF(AND(A273&gt;Onderwerpen!$D$8,A273&lt;Onderwerpen!$D$9),A273-5,IF(AND(A273&gt;Onderwerpen!$D$9,A273&lt;Onderwerpen!$D$10),A273-6,IF(AND(A273&gt;Onderwerpen!$D$10,A273&lt;Onderwerpen!$D$11),A273-7,IF(AND(A273&gt;Onderwerpen!$D$11,A273&lt;Onderwerpen!$D$12),A273-8,IF(AND(A273&gt;Onderwerpen!$D$12,A273&lt;Onderwerpen!$D$13),A273-9,IF(AND(A273&gt;Onderwerpen!$D$13,A273&lt;Onderwerpen!$D$14),A273-10,IF(AND(A273&gt;Onderwerpen!$D$14,A273&lt;Onderwerpen!$D$15),A273-11,IF(AND(A273&gt;Onderwerpen!$D$15,A273&lt;Onderwerpen!$D$16),A273-12,IF(AND(A273&gt;Onderwerpen!$D$16,A273&lt;Onderwerpen!$D$17),A273-13,IF(AND(A273&gt;Onderwerpen!$D$17,A273&lt;Onderwerpen!$D$18),A273-14,IF(AND(A273&gt;Onderwerpen!$D$18,A273&lt;Onderwerpen!$D$19),A273-15,IF(AND(A273&gt;Onderwerpen!$D$19,A273&lt;Onderwerpen!$D$20),A273-16,IF(AND(A273&gt;Onderwerpen!$D$20,A273&lt;Onderwerpen!$D$21),A273-17,IF(AND(A273&gt;Onderwerpen!$D$21,A273&lt;Onderwerpen!$D$22),A273-18,IF(A273&gt;Onderwerpen!$D$22,A273-19,"X"))))))))))))))))))))),""))))))))))))))))))))</f>
        <v/>
      </c>
      <c r="D273" s="30" t="str">
        <f>IF(B273="",""&amp;C273,LEFT(B273,FIND(" ",B273)-1)&amp;"."&amp;COUNTIF($B$8:B273,B273))</f>
        <v/>
      </c>
      <c r="E273" s="31"/>
      <c r="F273" s="32"/>
      <c r="G273" s="32"/>
      <c r="H273" s="32"/>
      <c r="I273" s="33"/>
      <c r="J273" s="34" t="str">
        <f t="shared" si="20"/>
        <v/>
      </c>
      <c r="K273" s="15"/>
      <c r="L273" s="32"/>
      <c r="M273" s="32"/>
      <c r="N273" s="32"/>
      <c r="O273" s="33"/>
      <c r="P273" s="34" t="str">
        <f t="shared" si="21"/>
        <v/>
      </c>
      <c r="Q273" s="15"/>
      <c r="R273" s="32"/>
      <c r="S273" s="32"/>
      <c r="T273" s="32"/>
      <c r="U273" s="33"/>
      <c r="V273" s="34" t="str">
        <f t="shared" si="22"/>
        <v/>
      </c>
      <c r="W273" s="15"/>
      <c r="X273" s="32"/>
      <c r="Y273" s="32"/>
      <c r="Z273" s="32"/>
      <c r="AA273" s="33"/>
      <c r="AB273" s="34" t="str">
        <f t="shared" si="23"/>
        <v/>
      </c>
      <c r="AC273" s="15"/>
      <c r="AD273" s="32"/>
      <c r="AE273" s="32"/>
      <c r="AF273" s="32"/>
      <c r="AG273" s="33"/>
      <c r="AH273" s="34" t="str">
        <f t="shared" si="24"/>
        <v/>
      </c>
      <c r="AI273" s="15"/>
    </row>
    <row r="274" spans="1:35" ht="15" customHeight="1" x14ac:dyDescent="0.25">
      <c r="A274" s="10" t="str">
        <f>IFERROR(IF(A273=Onderwerpen!$C$23+19,"",A273+1),"")</f>
        <v/>
      </c>
      <c r="B274" s="10" t="str">
        <f>IF(C274&lt;=Onderwerpen!$C$4,Onderwerpen!$A$4,IF(C274&lt;=Onderwerpen!$C$5,Onderwerpen!$A$5,IF(C274&lt;=Onderwerpen!$C$6,Onderwerpen!$A$6,IF(C274&lt;=Onderwerpen!$C$7,Onderwerpen!$A$7,IF(C274&lt;=Onderwerpen!$C$8,Onderwerpen!$A$8,IF(C274&lt;=Onderwerpen!$C$9,Onderwerpen!$A$9,IF(C274&lt;=Onderwerpen!C$10,Onderwerpen!$A$10,IF(C274&lt;=Onderwerpen!C$11,Onderwerpen!$A$11,IF(C274&lt;=Onderwerpen!C$12,Onderwerpen!$A$12,IF(C274&lt;=Onderwerpen!C$13,Onderwerpen!$A$13,IF(C274&lt;=Onderwerpen!$C$14,Onderwerpen!$A$14,IF(C274&lt;=Onderwerpen!$C$15,Onderwerpen!$A$15,IF(C274&lt;=Onderwerpen!$C$16,Onderwerpen!$A$16,IF(C274&lt;=Onderwerpen!$C$17,Onderwerpen!$A$17,IF(C274&lt;=Onderwerpen!$C$18,Onderwerpen!$A$18,IF(C274&lt;=Onderwerpen!$C$19,Onderwerpen!$A$19,IF(C274&lt;=Onderwerpen!$C$20,Onderwerpen!$A$20,IF(C274&lt;=Onderwerpen!$C$21,Onderwerpen!$A$21,IF(C274&lt;=Onderwerpen!$C$22,Onderwerpen!$A$22,IF(C274&lt;=Onderwerpen!$C$23,Onderwerpen!$A$22,""))))))))))))))))))))</f>
        <v/>
      </c>
      <c r="C274" s="29" t="str">
        <f>IF(Onderwerpen!$B$4+1=A274,Onderwerpen!$A$5,IF(SUM(Onderwerpen!$B$4:$B$5)+2=A274,Onderwerpen!$A$6,IF(SUM(Onderwerpen!$B$4:$B$6)+3=A274,Onderwerpen!$A$7,IF(SUM(Onderwerpen!$B$4:$B$7)+4=A274,Onderwerpen!$A$8,IF(SUM(Onderwerpen!$B$4:$B$8)+5=A274,Onderwerpen!$A$9,IF(SUM(Onderwerpen!$B$4:$B$9)+6=A274,Onderwerpen!$A$10,IF(SUM(Onderwerpen!$B$4:$B$10)+7=A274,Onderwerpen!$A$11,IF(SUM(Onderwerpen!$B$4:$B$11)+8=A274,Onderwerpen!$A$12,IF(SUM(Onderwerpen!$B$4:$B$12)+9=A274,Onderwerpen!$A$13,IF(SUM(Onderwerpen!$B$4:$B$13)+10=A274,Onderwerpen!$A$14,IF(SUM(Onderwerpen!$B$4:$B$14)+11=A274,Onderwerpen!$A$15,IF(SUM(Onderwerpen!$B$4:$B$15)+12=A274,Onderwerpen!$A$16,IF(SUM(Onderwerpen!$B$4:$B$16)+13=A274,Onderwerpen!$A$17,IF(SUM(Onderwerpen!$B$4:$B$17)+14=A274,Onderwerpen!$A$18,IF(SUM(Onderwerpen!$B$4:$B$18)+15=A274,Onderwerpen!$A$19,IF(SUM(Onderwerpen!$B$4:$B$19)+16=A274,Onderwerpen!$A$20,IF(SUM(Onderwerpen!$B$4:$B$20)+17=A274,Onderwerpen!$A$21,IF(SUM(Onderwerpen!$B$4:$B$21)+18=A274,Onderwerpen!$A$22,IF(SUM(Onderwerpen!$B$4:$B$22)+19=A274,Onderwerpen!$A$23,IFERROR((IF(A274&lt;Onderwerpen!$D$4,A274,IF(AND(A274&gt;Onderwerpen!$D$4,A274&lt;Onderwerpen!$D$5),A274-1,IF(AND(A274&gt;Onderwerpen!$D$5,A274&lt;Onderwerpen!$D$6),A274-2,IF(AND(A274&gt;Onderwerpen!$D$6,A274&lt;Onderwerpen!$D$7),A274-3,IF(AND(A274&gt;Onderwerpen!$D$7,A274&lt;Onderwerpen!$D$8),A274-4,IF(AND(A274&gt;Onderwerpen!$D$8,A274&lt;Onderwerpen!$D$9),A274-5,IF(AND(A274&gt;Onderwerpen!$D$9,A274&lt;Onderwerpen!$D$10),A274-6,IF(AND(A274&gt;Onderwerpen!$D$10,A274&lt;Onderwerpen!$D$11),A274-7,IF(AND(A274&gt;Onderwerpen!$D$11,A274&lt;Onderwerpen!$D$12),A274-8,IF(AND(A274&gt;Onderwerpen!$D$12,A274&lt;Onderwerpen!$D$13),A274-9,IF(AND(A274&gt;Onderwerpen!$D$13,A274&lt;Onderwerpen!$D$14),A274-10,IF(AND(A274&gt;Onderwerpen!$D$14,A274&lt;Onderwerpen!$D$15),A274-11,IF(AND(A274&gt;Onderwerpen!$D$15,A274&lt;Onderwerpen!$D$16),A274-12,IF(AND(A274&gt;Onderwerpen!$D$16,A274&lt;Onderwerpen!$D$17),A274-13,IF(AND(A274&gt;Onderwerpen!$D$17,A274&lt;Onderwerpen!$D$18),A274-14,IF(AND(A274&gt;Onderwerpen!$D$18,A274&lt;Onderwerpen!$D$19),A274-15,IF(AND(A274&gt;Onderwerpen!$D$19,A274&lt;Onderwerpen!$D$20),A274-16,IF(AND(A274&gt;Onderwerpen!$D$20,A274&lt;Onderwerpen!$D$21),A274-17,IF(AND(A274&gt;Onderwerpen!$D$21,A274&lt;Onderwerpen!$D$22),A274-18,IF(A274&gt;Onderwerpen!$D$22,A274-19,"X"))))))))))))))))))))),""))))))))))))))))))))</f>
        <v/>
      </c>
      <c r="D274" s="30" t="str">
        <f>IF(B274="",""&amp;C274,LEFT(B274,FIND(" ",B274)-1)&amp;"."&amp;COUNTIF($B$8:B274,B274))</f>
        <v/>
      </c>
      <c r="E274" s="31"/>
      <c r="F274" s="32"/>
      <c r="G274" s="32"/>
      <c r="H274" s="32"/>
      <c r="I274" s="33"/>
      <c r="J274" s="34" t="str">
        <f t="shared" si="20"/>
        <v/>
      </c>
      <c r="K274" s="15"/>
      <c r="L274" s="32"/>
      <c r="M274" s="32"/>
      <c r="N274" s="32"/>
      <c r="O274" s="33"/>
      <c r="P274" s="34" t="str">
        <f t="shared" si="21"/>
        <v/>
      </c>
      <c r="Q274" s="15"/>
      <c r="R274" s="32"/>
      <c r="S274" s="32"/>
      <c r="T274" s="32"/>
      <c r="U274" s="33"/>
      <c r="V274" s="34" t="str">
        <f t="shared" si="22"/>
        <v/>
      </c>
      <c r="W274" s="15"/>
      <c r="X274" s="32"/>
      <c r="Y274" s="32"/>
      <c r="Z274" s="32"/>
      <c r="AA274" s="33"/>
      <c r="AB274" s="34" t="str">
        <f t="shared" si="23"/>
        <v/>
      </c>
      <c r="AC274" s="15"/>
      <c r="AD274" s="32"/>
      <c r="AE274" s="32"/>
      <c r="AF274" s="32"/>
      <c r="AG274" s="33"/>
      <c r="AH274" s="34" t="str">
        <f t="shared" si="24"/>
        <v/>
      </c>
      <c r="AI274" s="15"/>
    </row>
    <row r="275" spans="1:35" ht="15" customHeight="1" x14ac:dyDescent="0.25">
      <c r="A275" s="10" t="str">
        <f>IFERROR(IF(A274=Onderwerpen!$C$23+19,"",A274+1),"")</f>
        <v/>
      </c>
      <c r="B275" s="10" t="str">
        <f>IF(C275&lt;=Onderwerpen!$C$4,Onderwerpen!$A$4,IF(C275&lt;=Onderwerpen!$C$5,Onderwerpen!$A$5,IF(C275&lt;=Onderwerpen!$C$6,Onderwerpen!$A$6,IF(C275&lt;=Onderwerpen!$C$7,Onderwerpen!$A$7,IF(C275&lt;=Onderwerpen!$C$8,Onderwerpen!$A$8,IF(C275&lt;=Onderwerpen!$C$9,Onderwerpen!$A$9,IF(C275&lt;=Onderwerpen!C$10,Onderwerpen!$A$10,IF(C275&lt;=Onderwerpen!C$11,Onderwerpen!$A$11,IF(C275&lt;=Onderwerpen!C$12,Onderwerpen!$A$12,IF(C275&lt;=Onderwerpen!C$13,Onderwerpen!$A$13,IF(C275&lt;=Onderwerpen!$C$14,Onderwerpen!$A$14,IF(C275&lt;=Onderwerpen!$C$15,Onderwerpen!$A$15,IF(C275&lt;=Onderwerpen!$C$16,Onderwerpen!$A$16,IF(C275&lt;=Onderwerpen!$C$17,Onderwerpen!$A$17,IF(C275&lt;=Onderwerpen!$C$18,Onderwerpen!$A$18,IF(C275&lt;=Onderwerpen!$C$19,Onderwerpen!$A$19,IF(C275&lt;=Onderwerpen!$C$20,Onderwerpen!$A$20,IF(C275&lt;=Onderwerpen!$C$21,Onderwerpen!$A$21,IF(C275&lt;=Onderwerpen!$C$22,Onderwerpen!$A$22,IF(C275&lt;=Onderwerpen!$C$23,Onderwerpen!$A$22,""))))))))))))))))))))</f>
        <v/>
      </c>
      <c r="C275" s="29" t="str">
        <f>IF(Onderwerpen!$B$4+1=A275,Onderwerpen!$A$5,IF(SUM(Onderwerpen!$B$4:$B$5)+2=A275,Onderwerpen!$A$6,IF(SUM(Onderwerpen!$B$4:$B$6)+3=A275,Onderwerpen!$A$7,IF(SUM(Onderwerpen!$B$4:$B$7)+4=A275,Onderwerpen!$A$8,IF(SUM(Onderwerpen!$B$4:$B$8)+5=A275,Onderwerpen!$A$9,IF(SUM(Onderwerpen!$B$4:$B$9)+6=A275,Onderwerpen!$A$10,IF(SUM(Onderwerpen!$B$4:$B$10)+7=A275,Onderwerpen!$A$11,IF(SUM(Onderwerpen!$B$4:$B$11)+8=A275,Onderwerpen!$A$12,IF(SUM(Onderwerpen!$B$4:$B$12)+9=A275,Onderwerpen!$A$13,IF(SUM(Onderwerpen!$B$4:$B$13)+10=A275,Onderwerpen!$A$14,IF(SUM(Onderwerpen!$B$4:$B$14)+11=A275,Onderwerpen!$A$15,IF(SUM(Onderwerpen!$B$4:$B$15)+12=A275,Onderwerpen!$A$16,IF(SUM(Onderwerpen!$B$4:$B$16)+13=A275,Onderwerpen!$A$17,IF(SUM(Onderwerpen!$B$4:$B$17)+14=A275,Onderwerpen!$A$18,IF(SUM(Onderwerpen!$B$4:$B$18)+15=A275,Onderwerpen!$A$19,IF(SUM(Onderwerpen!$B$4:$B$19)+16=A275,Onderwerpen!$A$20,IF(SUM(Onderwerpen!$B$4:$B$20)+17=A275,Onderwerpen!$A$21,IF(SUM(Onderwerpen!$B$4:$B$21)+18=A275,Onderwerpen!$A$22,IF(SUM(Onderwerpen!$B$4:$B$22)+19=A275,Onderwerpen!$A$23,IFERROR((IF(A275&lt;Onderwerpen!$D$4,A275,IF(AND(A275&gt;Onderwerpen!$D$4,A275&lt;Onderwerpen!$D$5),A275-1,IF(AND(A275&gt;Onderwerpen!$D$5,A275&lt;Onderwerpen!$D$6),A275-2,IF(AND(A275&gt;Onderwerpen!$D$6,A275&lt;Onderwerpen!$D$7),A275-3,IF(AND(A275&gt;Onderwerpen!$D$7,A275&lt;Onderwerpen!$D$8),A275-4,IF(AND(A275&gt;Onderwerpen!$D$8,A275&lt;Onderwerpen!$D$9),A275-5,IF(AND(A275&gt;Onderwerpen!$D$9,A275&lt;Onderwerpen!$D$10),A275-6,IF(AND(A275&gt;Onderwerpen!$D$10,A275&lt;Onderwerpen!$D$11),A275-7,IF(AND(A275&gt;Onderwerpen!$D$11,A275&lt;Onderwerpen!$D$12),A275-8,IF(AND(A275&gt;Onderwerpen!$D$12,A275&lt;Onderwerpen!$D$13),A275-9,IF(AND(A275&gt;Onderwerpen!$D$13,A275&lt;Onderwerpen!$D$14),A275-10,IF(AND(A275&gt;Onderwerpen!$D$14,A275&lt;Onderwerpen!$D$15),A275-11,IF(AND(A275&gt;Onderwerpen!$D$15,A275&lt;Onderwerpen!$D$16),A275-12,IF(AND(A275&gt;Onderwerpen!$D$16,A275&lt;Onderwerpen!$D$17),A275-13,IF(AND(A275&gt;Onderwerpen!$D$17,A275&lt;Onderwerpen!$D$18),A275-14,IF(AND(A275&gt;Onderwerpen!$D$18,A275&lt;Onderwerpen!$D$19),A275-15,IF(AND(A275&gt;Onderwerpen!$D$19,A275&lt;Onderwerpen!$D$20),A275-16,IF(AND(A275&gt;Onderwerpen!$D$20,A275&lt;Onderwerpen!$D$21),A275-17,IF(AND(A275&gt;Onderwerpen!$D$21,A275&lt;Onderwerpen!$D$22),A275-18,IF(A275&gt;Onderwerpen!$D$22,A275-19,"X"))))))))))))))))))))),""))))))))))))))))))))</f>
        <v/>
      </c>
      <c r="D275" s="30" t="str">
        <f>IF(B275="",""&amp;C275,LEFT(B275,FIND(" ",B275)-1)&amp;"."&amp;COUNTIF($B$8:B275,B275))</f>
        <v/>
      </c>
      <c r="E275" s="31"/>
      <c r="F275" s="32"/>
      <c r="G275" s="32"/>
      <c r="H275" s="32"/>
      <c r="I275" s="33"/>
      <c r="J275" s="34" t="str">
        <f t="shared" si="20"/>
        <v/>
      </c>
      <c r="K275" s="15"/>
      <c r="L275" s="32"/>
      <c r="M275" s="32"/>
      <c r="N275" s="32"/>
      <c r="O275" s="33"/>
      <c r="P275" s="34" t="str">
        <f t="shared" si="21"/>
        <v/>
      </c>
      <c r="Q275" s="15"/>
      <c r="R275" s="32"/>
      <c r="S275" s="32"/>
      <c r="T275" s="32"/>
      <c r="U275" s="33"/>
      <c r="V275" s="34" t="str">
        <f t="shared" si="22"/>
        <v/>
      </c>
      <c r="W275" s="15"/>
      <c r="X275" s="32"/>
      <c r="Y275" s="32"/>
      <c r="Z275" s="32"/>
      <c r="AA275" s="33"/>
      <c r="AB275" s="34" t="str">
        <f t="shared" si="23"/>
        <v/>
      </c>
      <c r="AC275" s="15"/>
      <c r="AD275" s="32"/>
      <c r="AE275" s="32"/>
      <c r="AF275" s="32"/>
      <c r="AG275" s="33"/>
      <c r="AH275" s="34" t="str">
        <f t="shared" si="24"/>
        <v/>
      </c>
      <c r="AI275" s="15"/>
    </row>
    <row r="276" spans="1:35" ht="15" customHeight="1" x14ac:dyDescent="0.25">
      <c r="A276" s="10" t="str">
        <f>IFERROR(IF(A275=Onderwerpen!$C$23+19,"",A275+1),"")</f>
        <v/>
      </c>
      <c r="B276" s="10" t="str">
        <f>IF(C276&lt;=Onderwerpen!$C$4,Onderwerpen!$A$4,IF(C276&lt;=Onderwerpen!$C$5,Onderwerpen!$A$5,IF(C276&lt;=Onderwerpen!$C$6,Onderwerpen!$A$6,IF(C276&lt;=Onderwerpen!$C$7,Onderwerpen!$A$7,IF(C276&lt;=Onderwerpen!$C$8,Onderwerpen!$A$8,IF(C276&lt;=Onderwerpen!$C$9,Onderwerpen!$A$9,IF(C276&lt;=Onderwerpen!C$10,Onderwerpen!$A$10,IF(C276&lt;=Onderwerpen!C$11,Onderwerpen!$A$11,IF(C276&lt;=Onderwerpen!C$12,Onderwerpen!$A$12,IF(C276&lt;=Onderwerpen!C$13,Onderwerpen!$A$13,IF(C276&lt;=Onderwerpen!$C$14,Onderwerpen!$A$14,IF(C276&lt;=Onderwerpen!$C$15,Onderwerpen!$A$15,IF(C276&lt;=Onderwerpen!$C$16,Onderwerpen!$A$16,IF(C276&lt;=Onderwerpen!$C$17,Onderwerpen!$A$17,IF(C276&lt;=Onderwerpen!$C$18,Onderwerpen!$A$18,IF(C276&lt;=Onderwerpen!$C$19,Onderwerpen!$A$19,IF(C276&lt;=Onderwerpen!$C$20,Onderwerpen!$A$20,IF(C276&lt;=Onderwerpen!$C$21,Onderwerpen!$A$21,IF(C276&lt;=Onderwerpen!$C$22,Onderwerpen!$A$22,IF(C276&lt;=Onderwerpen!$C$23,Onderwerpen!$A$22,""))))))))))))))))))))</f>
        <v/>
      </c>
      <c r="C276" s="29" t="str">
        <f>IF(Onderwerpen!$B$4+1=A276,Onderwerpen!$A$5,IF(SUM(Onderwerpen!$B$4:$B$5)+2=A276,Onderwerpen!$A$6,IF(SUM(Onderwerpen!$B$4:$B$6)+3=A276,Onderwerpen!$A$7,IF(SUM(Onderwerpen!$B$4:$B$7)+4=A276,Onderwerpen!$A$8,IF(SUM(Onderwerpen!$B$4:$B$8)+5=A276,Onderwerpen!$A$9,IF(SUM(Onderwerpen!$B$4:$B$9)+6=A276,Onderwerpen!$A$10,IF(SUM(Onderwerpen!$B$4:$B$10)+7=A276,Onderwerpen!$A$11,IF(SUM(Onderwerpen!$B$4:$B$11)+8=A276,Onderwerpen!$A$12,IF(SUM(Onderwerpen!$B$4:$B$12)+9=A276,Onderwerpen!$A$13,IF(SUM(Onderwerpen!$B$4:$B$13)+10=A276,Onderwerpen!$A$14,IF(SUM(Onderwerpen!$B$4:$B$14)+11=A276,Onderwerpen!$A$15,IF(SUM(Onderwerpen!$B$4:$B$15)+12=A276,Onderwerpen!$A$16,IF(SUM(Onderwerpen!$B$4:$B$16)+13=A276,Onderwerpen!$A$17,IF(SUM(Onderwerpen!$B$4:$B$17)+14=A276,Onderwerpen!$A$18,IF(SUM(Onderwerpen!$B$4:$B$18)+15=A276,Onderwerpen!$A$19,IF(SUM(Onderwerpen!$B$4:$B$19)+16=A276,Onderwerpen!$A$20,IF(SUM(Onderwerpen!$B$4:$B$20)+17=A276,Onderwerpen!$A$21,IF(SUM(Onderwerpen!$B$4:$B$21)+18=A276,Onderwerpen!$A$22,IF(SUM(Onderwerpen!$B$4:$B$22)+19=A276,Onderwerpen!$A$23,IFERROR((IF(A276&lt;Onderwerpen!$D$4,A276,IF(AND(A276&gt;Onderwerpen!$D$4,A276&lt;Onderwerpen!$D$5),A276-1,IF(AND(A276&gt;Onderwerpen!$D$5,A276&lt;Onderwerpen!$D$6),A276-2,IF(AND(A276&gt;Onderwerpen!$D$6,A276&lt;Onderwerpen!$D$7),A276-3,IF(AND(A276&gt;Onderwerpen!$D$7,A276&lt;Onderwerpen!$D$8),A276-4,IF(AND(A276&gt;Onderwerpen!$D$8,A276&lt;Onderwerpen!$D$9),A276-5,IF(AND(A276&gt;Onderwerpen!$D$9,A276&lt;Onderwerpen!$D$10),A276-6,IF(AND(A276&gt;Onderwerpen!$D$10,A276&lt;Onderwerpen!$D$11),A276-7,IF(AND(A276&gt;Onderwerpen!$D$11,A276&lt;Onderwerpen!$D$12),A276-8,IF(AND(A276&gt;Onderwerpen!$D$12,A276&lt;Onderwerpen!$D$13),A276-9,IF(AND(A276&gt;Onderwerpen!$D$13,A276&lt;Onderwerpen!$D$14),A276-10,IF(AND(A276&gt;Onderwerpen!$D$14,A276&lt;Onderwerpen!$D$15),A276-11,IF(AND(A276&gt;Onderwerpen!$D$15,A276&lt;Onderwerpen!$D$16),A276-12,IF(AND(A276&gt;Onderwerpen!$D$16,A276&lt;Onderwerpen!$D$17),A276-13,IF(AND(A276&gt;Onderwerpen!$D$17,A276&lt;Onderwerpen!$D$18),A276-14,IF(AND(A276&gt;Onderwerpen!$D$18,A276&lt;Onderwerpen!$D$19),A276-15,IF(AND(A276&gt;Onderwerpen!$D$19,A276&lt;Onderwerpen!$D$20),A276-16,IF(AND(A276&gt;Onderwerpen!$D$20,A276&lt;Onderwerpen!$D$21),A276-17,IF(AND(A276&gt;Onderwerpen!$D$21,A276&lt;Onderwerpen!$D$22),A276-18,IF(A276&gt;Onderwerpen!$D$22,A276-19,"X"))))))))))))))))))))),""))))))))))))))))))))</f>
        <v/>
      </c>
      <c r="D276" s="30" t="str">
        <f>IF(B276="",""&amp;C276,LEFT(B276,FIND(" ",B276)-1)&amp;"."&amp;COUNTIF($B$8:B276,B276))</f>
        <v/>
      </c>
      <c r="E276" s="31"/>
      <c r="F276" s="32"/>
      <c r="G276" s="32"/>
      <c r="H276" s="32"/>
      <c r="I276" s="33"/>
      <c r="J276" s="34" t="str">
        <f t="shared" si="20"/>
        <v/>
      </c>
      <c r="K276" s="15"/>
      <c r="L276" s="32"/>
      <c r="M276" s="32"/>
      <c r="N276" s="32"/>
      <c r="O276" s="33"/>
      <c r="P276" s="34" t="str">
        <f t="shared" si="21"/>
        <v/>
      </c>
      <c r="Q276" s="15"/>
      <c r="R276" s="32"/>
      <c r="S276" s="32"/>
      <c r="T276" s="32"/>
      <c r="U276" s="33"/>
      <c r="V276" s="34" t="str">
        <f t="shared" si="22"/>
        <v/>
      </c>
      <c r="W276" s="15"/>
      <c r="X276" s="32"/>
      <c r="Y276" s="32"/>
      <c r="Z276" s="32"/>
      <c r="AA276" s="33"/>
      <c r="AB276" s="34" t="str">
        <f t="shared" si="23"/>
        <v/>
      </c>
      <c r="AC276" s="15"/>
      <c r="AD276" s="32"/>
      <c r="AE276" s="32"/>
      <c r="AF276" s="32"/>
      <c r="AG276" s="33"/>
      <c r="AH276" s="34" t="str">
        <f t="shared" si="24"/>
        <v/>
      </c>
      <c r="AI276" s="15"/>
    </row>
    <row r="277" spans="1:35" ht="15" customHeight="1" x14ac:dyDescent="0.25">
      <c r="A277" s="10" t="str">
        <f>IFERROR(IF(A276=Onderwerpen!$C$23+19,"",A276+1),"")</f>
        <v/>
      </c>
      <c r="B277" s="10" t="str">
        <f>IF(C277&lt;=Onderwerpen!$C$4,Onderwerpen!$A$4,IF(C277&lt;=Onderwerpen!$C$5,Onderwerpen!$A$5,IF(C277&lt;=Onderwerpen!$C$6,Onderwerpen!$A$6,IF(C277&lt;=Onderwerpen!$C$7,Onderwerpen!$A$7,IF(C277&lt;=Onderwerpen!$C$8,Onderwerpen!$A$8,IF(C277&lt;=Onderwerpen!$C$9,Onderwerpen!$A$9,IF(C277&lt;=Onderwerpen!C$10,Onderwerpen!$A$10,IF(C277&lt;=Onderwerpen!C$11,Onderwerpen!$A$11,IF(C277&lt;=Onderwerpen!C$12,Onderwerpen!$A$12,IF(C277&lt;=Onderwerpen!C$13,Onderwerpen!$A$13,IF(C277&lt;=Onderwerpen!$C$14,Onderwerpen!$A$14,IF(C277&lt;=Onderwerpen!$C$15,Onderwerpen!$A$15,IF(C277&lt;=Onderwerpen!$C$16,Onderwerpen!$A$16,IF(C277&lt;=Onderwerpen!$C$17,Onderwerpen!$A$17,IF(C277&lt;=Onderwerpen!$C$18,Onderwerpen!$A$18,IF(C277&lt;=Onderwerpen!$C$19,Onderwerpen!$A$19,IF(C277&lt;=Onderwerpen!$C$20,Onderwerpen!$A$20,IF(C277&lt;=Onderwerpen!$C$21,Onderwerpen!$A$21,IF(C277&lt;=Onderwerpen!$C$22,Onderwerpen!$A$22,IF(C277&lt;=Onderwerpen!$C$23,Onderwerpen!$A$22,""))))))))))))))))))))</f>
        <v/>
      </c>
      <c r="C277" s="29" t="str">
        <f>IF(Onderwerpen!$B$4+1=A277,Onderwerpen!$A$5,IF(SUM(Onderwerpen!$B$4:$B$5)+2=A277,Onderwerpen!$A$6,IF(SUM(Onderwerpen!$B$4:$B$6)+3=A277,Onderwerpen!$A$7,IF(SUM(Onderwerpen!$B$4:$B$7)+4=A277,Onderwerpen!$A$8,IF(SUM(Onderwerpen!$B$4:$B$8)+5=A277,Onderwerpen!$A$9,IF(SUM(Onderwerpen!$B$4:$B$9)+6=A277,Onderwerpen!$A$10,IF(SUM(Onderwerpen!$B$4:$B$10)+7=A277,Onderwerpen!$A$11,IF(SUM(Onderwerpen!$B$4:$B$11)+8=A277,Onderwerpen!$A$12,IF(SUM(Onderwerpen!$B$4:$B$12)+9=A277,Onderwerpen!$A$13,IF(SUM(Onderwerpen!$B$4:$B$13)+10=A277,Onderwerpen!$A$14,IF(SUM(Onderwerpen!$B$4:$B$14)+11=A277,Onderwerpen!$A$15,IF(SUM(Onderwerpen!$B$4:$B$15)+12=A277,Onderwerpen!$A$16,IF(SUM(Onderwerpen!$B$4:$B$16)+13=A277,Onderwerpen!$A$17,IF(SUM(Onderwerpen!$B$4:$B$17)+14=A277,Onderwerpen!$A$18,IF(SUM(Onderwerpen!$B$4:$B$18)+15=A277,Onderwerpen!$A$19,IF(SUM(Onderwerpen!$B$4:$B$19)+16=A277,Onderwerpen!$A$20,IF(SUM(Onderwerpen!$B$4:$B$20)+17=A277,Onderwerpen!$A$21,IF(SUM(Onderwerpen!$B$4:$B$21)+18=A277,Onderwerpen!$A$22,IF(SUM(Onderwerpen!$B$4:$B$22)+19=A277,Onderwerpen!$A$23,IFERROR((IF(A277&lt;Onderwerpen!$D$4,A277,IF(AND(A277&gt;Onderwerpen!$D$4,A277&lt;Onderwerpen!$D$5),A277-1,IF(AND(A277&gt;Onderwerpen!$D$5,A277&lt;Onderwerpen!$D$6),A277-2,IF(AND(A277&gt;Onderwerpen!$D$6,A277&lt;Onderwerpen!$D$7),A277-3,IF(AND(A277&gt;Onderwerpen!$D$7,A277&lt;Onderwerpen!$D$8),A277-4,IF(AND(A277&gt;Onderwerpen!$D$8,A277&lt;Onderwerpen!$D$9),A277-5,IF(AND(A277&gt;Onderwerpen!$D$9,A277&lt;Onderwerpen!$D$10),A277-6,IF(AND(A277&gt;Onderwerpen!$D$10,A277&lt;Onderwerpen!$D$11),A277-7,IF(AND(A277&gt;Onderwerpen!$D$11,A277&lt;Onderwerpen!$D$12),A277-8,IF(AND(A277&gt;Onderwerpen!$D$12,A277&lt;Onderwerpen!$D$13),A277-9,IF(AND(A277&gt;Onderwerpen!$D$13,A277&lt;Onderwerpen!$D$14),A277-10,IF(AND(A277&gt;Onderwerpen!$D$14,A277&lt;Onderwerpen!$D$15),A277-11,IF(AND(A277&gt;Onderwerpen!$D$15,A277&lt;Onderwerpen!$D$16),A277-12,IF(AND(A277&gt;Onderwerpen!$D$16,A277&lt;Onderwerpen!$D$17),A277-13,IF(AND(A277&gt;Onderwerpen!$D$17,A277&lt;Onderwerpen!$D$18),A277-14,IF(AND(A277&gt;Onderwerpen!$D$18,A277&lt;Onderwerpen!$D$19),A277-15,IF(AND(A277&gt;Onderwerpen!$D$19,A277&lt;Onderwerpen!$D$20),A277-16,IF(AND(A277&gt;Onderwerpen!$D$20,A277&lt;Onderwerpen!$D$21),A277-17,IF(AND(A277&gt;Onderwerpen!$D$21,A277&lt;Onderwerpen!$D$22),A277-18,IF(A277&gt;Onderwerpen!$D$22,A277-19,"X"))))))))))))))))))))),""))))))))))))))))))))</f>
        <v/>
      </c>
      <c r="D277" s="30" t="str">
        <f>IF(B277="",""&amp;C277,LEFT(B277,FIND(" ",B277)-1)&amp;"."&amp;COUNTIF($B$8:B277,B277))</f>
        <v/>
      </c>
      <c r="E277" s="31"/>
      <c r="F277" s="32"/>
      <c r="G277" s="32"/>
      <c r="H277" s="32"/>
      <c r="I277" s="33"/>
      <c r="J277" s="34" t="str">
        <f t="shared" si="20"/>
        <v/>
      </c>
      <c r="K277" s="15"/>
      <c r="L277" s="32"/>
      <c r="M277" s="32"/>
      <c r="N277" s="32"/>
      <c r="O277" s="33"/>
      <c r="P277" s="34" t="str">
        <f t="shared" si="21"/>
        <v/>
      </c>
      <c r="Q277" s="15"/>
      <c r="R277" s="32"/>
      <c r="S277" s="32"/>
      <c r="T277" s="32"/>
      <c r="U277" s="33"/>
      <c r="V277" s="34" t="str">
        <f t="shared" si="22"/>
        <v/>
      </c>
      <c r="W277" s="15"/>
      <c r="X277" s="32"/>
      <c r="Y277" s="32"/>
      <c r="Z277" s="32"/>
      <c r="AA277" s="33"/>
      <c r="AB277" s="34" t="str">
        <f t="shared" si="23"/>
        <v/>
      </c>
      <c r="AC277" s="15"/>
      <c r="AD277" s="32"/>
      <c r="AE277" s="32"/>
      <c r="AF277" s="32"/>
      <c r="AG277" s="33"/>
      <c r="AH277" s="34" t="str">
        <f t="shared" si="24"/>
        <v/>
      </c>
      <c r="AI277" s="15"/>
    </row>
    <row r="278" spans="1:35" ht="15" customHeight="1" x14ac:dyDescent="0.25">
      <c r="A278" s="10" t="str">
        <f>IFERROR(IF(A277=Onderwerpen!$C$23+19,"",A277+1),"")</f>
        <v/>
      </c>
      <c r="B278" s="10" t="str">
        <f>IF(C278&lt;=Onderwerpen!$C$4,Onderwerpen!$A$4,IF(C278&lt;=Onderwerpen!$C$5,Onderwerpen!$A$5,IF(C278&lt;=Onderwerpen!$C$6,Onderwerpen!$A$6,IF(C278&lt;=Onderwerpen!$C$7,Onderwerpen!$A$7,IF(C278&lt;=Onderwerpen!$C$8,Onderwerpen!$A$8,IF(C278&lt;=Onderwerpen!$C$9,Onderwerpen!$A$9,IF(C278&lt;=Onderwerpen!C$10,Onderwerpen!$A$10,IF(C278&lt;=Onderwerpen!C$11,Onderwerpen!$A$11,IF(C278&lt;=Onderwerpen!C$12,Onderwerpen!$A$12,IF(C278&lt;=Onderwerpen!C$13,Onderwerpen!$A$13,IF(C278&lt;=Onderwerpen!$C$14,Onderwerpen!$A$14,IF(C278&lt;=Onderwerpen!$C$15,Onderwerpen!$A$15,IF(C278&lt;=Onderwerpen!$C$16,Onderwerpen!$A$16,IF(C278&lt;=Onderwerpen!$C$17,Onderwerpen!$A$17,IF(C278&lt;=Onderwerpen!$C$18,Onderwerpen!$A$18,IF(C278&lt;=Onderwerpen!$C$19,Onderwerpen!$A$19,IF(C278&lt;=Onderwerpen!$C$20,Onderwerpen!$A$20,IF(C278&lt;=Onderwerpen!$C$21,Onderwerpen!$A$21,IF(C278&lt;=Onderwerpen!$C$22,Onderwerpen!$A$22,IF(C278&lt;=Onderwerpen!$C$23,Onderwerpen!$A$22,""))))))))))))))))))))</f>
        <v/>
      </c>
      <c r="C278" s="29" t="str">
        <f>IF(Onderwerpen!$B$4+1=A278,Onderwerpen!$A$5,IF(SUM(Onderwerpen!$B$4:$B$5)+2=A278,Onderwerpen!$A$6,IF(SUM(Onderwerpen!$B$4:$B$6)+3=A278,Onderwerpen!$A$7,IF(SUM(Onderwerpen!$B$4:$B$7)+4=A278,Onderwerpen!$A$8,IF(SUM(Onderwerpen!$B$4:$B$8)+5=A278,Onderwerpen!$A$9,IF(SUM(Onderwerpen!$B$4:$B$9)+6=A278,Onderwerpen!$A$10,IF(SUM(Onderwerpen!$B$4:$B$10)+7=A278,Onderwerpen!$A$11,IF(SUM(Onderwerpen!$B$4:$B$11)+8=A278,Onderwerpen!$A$12,IF(SUM(Onderwerpen!$B$4:$B$12)+9=A278,Onderwerpen!$A$13,IF(SUM(Onderwerpen!$B$4:$B$13)+10=A278,Onderwerpen!$A$14,IF(SUM(Onderwerpen!$B$4:$B$14)+11=A278,Onderwerpen!$A$15,IF(SUM(Onderwerpen!$B$4:$B$15)+12=A278,Onderwerpen!$A$16,IF(SUM(Onderwerpen!$B$4:$B$16)+13=A278,Onderwerpen!$A$17,IF(SUM(Onderwerpen!$B$4:$B$17)+14=A278,Onderwerpen!$A$18,IF(SUM(Onderwerpen!$B$4:$B$18)+15=A278,Onderwerpen!$A$19,IF(SUM(Onderwerpen!$B$4:$B$19)+16=A278,Onderwerpen!$A$20,IF(SUM(Onderwerpen!$B$4:$B$20)+17=A278,Onderwerpen!$A$21,IF(SUM(Onderwerpen!$B$4:$B$21)+18=A278,Onderwerpen!$A$22,IF(SUM(Onderwerpen!$B$4:$B$22)+19=A278,Onderwerpen!$A$23,IFERROR((IF(A278&lt;Onderwerpen!$D$4,A278,IF(AND(A278&gt;Onderwerpen!$D$4,A278&lt;Onderwerpen!$D$5),A278-1,IF(AND(A278&gt;Onderwerpen!$D$5,A278&lt;Onderwerpen!$D$6),A278-2,IF(AND(A278&gt;Onderwerpen!$D$6,A278&lt;Onderwerpen!$D$7),A278-3,IF(AND(A278&gt;Onderwerpen!$D$7,A278&lt;Onderwerpen!$D$8),A278-4,IF(AND(A278&gt;Onderwerpen!$D$8,A278&lt;Onderwerpen!$D$9),A278-5,IF(AND(A278&gt;Onderwerpen!$D$9,A278&lt;Onderwerpen!$D$10),A278-6,IF(AND(A278&gt;Onderwerpen!$D$10,A278&lt;Onderwerpen!$D$11),A278-7,IF(AND(A278&gt;Onderwerpen!$D$11,A278&lt;Onderwerpen!$D$12),A278-8,IF(AND(A278&gt;Onderwerpen!$D$12,A278&lt;Onderwerpen!$D$13),A278-9,IF(AND(A278&gt;Onderwerpen!$D$13,A278&lt;Onderwerpen!$D$14),A278-10,IF(AND(A278&gt;Onderwerpen!$D$14,A278&lt;Onderwerpen!$D$15),A278-11,IF(AND(A278&gt;Onderwerpen!$D$15,A278&lt;Onderwerpen!$D$16),A278-12,IF(AND(A278&gt;Onderwerpen!$D$16,A278&lt;Onderwerpen!$D$17),A278-13,IF(AND(A278&gt;Onderwerpen!$D$17,A278&lt;Onderwerpen!$D$18),A278-14,IF(AND(A278&gt;Onderwerpen!$D$18,A278&lt;Onderwerpen!$D$19),A278-15,IF(AND(A278&gt;Onderwerpen!$D$19,A278&lt;Onderwerpen!$D$20),A278-16,IF(AND(A278&gt;Onderwerpen!$D$20,A278&lt;Onderwerpen!$D$21),A278-17,IF(AND(A278&gt;Onderwerpen!$D$21,A278&lt;Onderwerpen!$D$22),A278-18,IF(A278&gt;Onderwerpen!$D$22,A278-19,"X"))))))))))))))))))))),""))))))))))))))))))))</f>
        <v/>
      </c>
      <c r="D278" s="30" t="str">
        <f>IF(B278="",""&amp;C278,LEFT(B278,FIND(" ",B278)-1)&amp;"."&amp;COUNTIF($B$8:B278,B278))</f>
        <v/>
      </c>
      <c r="E278" s="31"/>
      <c r="F278" s="32"/>
      <c r="G278" s="32"/>
      <c r="H278" s="32"/>
      <c r="I278" s="33"/>
      <c r="J278" s="34" t="str">
        <f t="shared" si="20"/>
        <v/>
      </c>
      <c r="K278" s="15"/>
      <c r="L278" s="32"/>
      <c r="M278" s="32"/>
      <c r="N278" s="32"/>
      <c r="O278" s="33"/>
      <c r="P278" s="34" t="str">
        <f t="shared" si="21"/>
        <v/>
      </c>
      <c r="Q278" s="15"/>
      <c r="R278" s="32"/>
      <c r="S278" s="32"/>
      <c r="T278" s="32"/>
      <c r="U278" s="33"/>
      <c r="V278" s="34" t="str">
        <f t="shared" si="22"/>
        <v/>
      </c>
      <c r="W278" s="15"/>
      <c r="X278" s="32"/>
      <c r="Y278" s="32"/>
      <c r="Z278" s="32"/>
      <c r="AA278" s="33"/>
      <c r="AB278" s="34" t="str">
        <f t="shared" si="23"/>
        <v/>
      </c>
      <c r="AC278" s="15"/>
      <c r="AD278" s="32"/>
      <c r="AE278" s="32"/>
      <c r="AF278" s="32"/>
      <c r="AG278" s="33"/>
      <c r="AH278" s="34" t="str">
        <f t="shared" si="24"/>
        <v/>
      </c>
      <c r="AI278" s="15"/>
    </row>
    <row r="279" spans="1:35" ht="15" customHeight="1" x14ac:dyDescent="0.25">
      <c r="A279" s="10" t="str">
        <f>IFERROR(IF(A278=Onderwerpen!$C$23+19,"",A278+1),"")</f>
        <v/>
      </c>
      <c r="B279" s="10" t="str">
        <f>IF(C279&lt;=Onderwerpen!$C$4,Onderwerpen!$A$4,IF(C279&lt;=Onderwerpen!$C$5,Onderwerpen!$A$5,IF(C279&lt;=Onderwerpen!$C$6,Onderwerpen!$A$6,IF(C279&lt;=Onderwerpen!$C$7,Onderwerpen!$A$7,IF(C279&lt;=Onderwerpen!$C$8,Onderwerpen!$A$8,IF(C279&lt;=Onderwerpen!$C$9,Onderwerpen!$A$9,IF(C279&lt;=Onderwerpen!C$10,Onderwerpen!$A$10,IF(C279&lt;=Onderwerpen!C$11,Onderwerpen!$A$11,IF(C279&lt;=Onderwerpen!C$12,Onderwerpen!$A$12,IF(C279&lt;=Onderwerpen!C$13,Onderwerpen!$A$13,IF(C279&lt;=Onderwerpen!$C$14,Onderwerpen!$A$14,IF(C279&lt;=Onderwerpen!$C$15,Onderwerpen!$A$15,IF(C279&lt;=Onderwerpen!$C$16,Onderwerpen!$A$16,IF(C279&lt;=Onderwerpen!$C$17,Onderwerpen!$A$17,IF(C279&lt;=Onderwerpen!$C$18,Onderwerpen!$A$18,IF(C279&lt;=Onderwerpen!$C$19,Onderwerpen!$A$19,IF(C279&lt;=Onderwerpen!$C$20,Onderwerpen!$A$20,IF(C279&lt;=Onderwerpen!$C$21,Onderwerpen!$A$21,IF(C279&lt;=Onderwerpen!$C$22,Onderwerpen!$A$22,IF(C279&lt;=Onderwerpen!$C$23,Onderwerpen!$A$22,""))))))))))))))))))))</f>
        <v/>
      </c>
      <c r="C279" s="29" t="str">
        <f>IF(Onderwerpen!$B$4+1=A279,Onderwerpen!$A$5,IF(SUM(Onderwerpen!$B$4:$B$5)+2=A279,Onderwerpen!$A$6,IF(SUM(Onderwerpen!$B$4:$B$6)+3=A279,Onderwerpen!$A$7,IF(SUM(Onderwerpen!$B$4:$B$7)+4=A279,Onderwerpen!$A$8,IF(SUM(Onderwerpen!$B$4:$B$8)+5=A279,Onderwerpen!$A$9,IF(SUM(Onderwerpen!$B$4:$B$9)+6=A279,Onderwerpen!$A$10,IF(SUM(Onderwerpen!$B$4:$B$10)+7=A279,Onderwerpen!$A$11,IF(SUM(Onderwerpen!$B$4:$B$11)+8=A279,Onderwerpen!$A$12,IF(SUM(Onderwerpen!$B$4:$B$12)+9=A279,Onderwerpen!$A$13,IF(SUM(Onderwerpen!$B$4:$B$13)+10=A279,Onderwerpen!$A$14,IF(SUM(Onderwerpen!$B$4:$B$14)+11=A279,Onderwerpen!$A$15,IF(SUM(Onderwerpen!$B$4:$B$15)+12=A279,Onderwerpen!$A$16,IF(SUM(Onderwerpen!$B$4:$B$16)+13=A279,Onderwerpen!$A$17,IF(SUM(Onderwerpen!$B$4:$B$17)+14=A279,Onderwerpen!$A$18,IF(SUM(Onderwerpen!$B$4:$B$18)+15=A279,Onderwerpen!$A$19,IF(SUM(Onderwerpen!$B$4:$B$19)+16=A279,Onderwerpen!$A$20,IF(SUM(Onderwerpen!$B$4:$B$20)+17=A279,Onderwerpen!$A$21,IF(SUM(Onderwerpen!$B$4:$B$21)+18=A279,Onderwerpen!$A$22,IF(SUM(Onderwerpen!$B$4:$B$22)+19=A279,Onderwerpen!$A$23,IFERROR((IF(A279&lt;Onderwerpen!$D$4,A279,IF(AND(A279&gt;Onderwerpen!$D$4,A279&lt;Onderwerpen!$D$5),A279-1,IF(AND(A279&gt;Onderwerpen!$D$5,A279&lt;Onderwerpen!$D$6),A279-2,IF(AND(A279&gt;Onderwerpen!$D$6,A279&lt;Onderwerpen!$D$7),A279-3,IF(AND(A279&gt;Onderwerpen!$D$7,A279&lt;Onderwerpen!$D$8),A279-4,IF(AND(A279&gt;Onderwerpen!$D$8,A279&lt;Onderwerpen!$D$9),A279-5,IF(AND(A279&gt;Onderwerpen!$D$9,A279&lt;Onderwerpen!$D$10),A279-6,IF(AND(A279&gt;Onderwerpen!$D$10,A279&lt;Onderwerpen!$D$11),A279-7,IF(AND(A279&gt;Onderwerpen!$D$11,A279&lt;Onderwerpen!$D$12),A279-8,IF(AND(A279&gt;Onderwerpen!$D$12,A279&lt;Onderwerpen!$D$13),A279-9,IF(AND(A279&gt;Onderwerpen!$D$13,A279&lt;Onderwerpen!$D$14),A279-10,IF(AND(A279&gt;Onderwerpen!$D$14,A279&lt;Onderwerpen!$D$15),A279-11,IF(AND(A279&gt;Onderwerpen!$D$15,A279&lt;Onderwerpen!$D$16),A279-12,IF(AND(A279&gt;Onderwerpen!$D$16,A279&lt;Onderwerpen!$D$17),A279-13,IF(AND(A279&gt;Onderwerpen!$D$17,A279&lt;Onderwerpen!$D$18),A279-14,IF(AND(A279&gt;Onderwerpen!$D$18,A279&lt;Onderwerpen!$D$19),A279-15,IF(AND(A279&gt;Onderwerpen!$D$19,A279&lt;Onderwerpen!$D$20),A279-16,IF(AND(A279&gt;Onderwerpen!$D$20,A279&lt;Onderwerpen!$D$21),A279-17,IF(AND(A279&gt;Onderwerpen!$D$21,A279&lt;Onderwerpen!$D$22),A279-18,IF(A279&gt;Onderwerpen!$D$22,A279-19,"X"))))))))))))))))))))),""))))))))))))))))))))</f>
        <v/>
      </c>
      <c r="D279" s="30" t="str">
        <f>IF(B279="",""&amp;C279,LEFT(B279,FIND(" ",B279)-1)&amp;"."&amp;COUNTIF($B$8:B279,B279))</f>
        <v/>
      </c>
      <c r="E279" s="31"/>
      <c r="F279" s="32"/>
      <c r="G279" s="32"/>
      <c r="H279" s="32"/>
      <c r="I279" s="33"/>
      <c r="J279" s="34" t="str">
        <f t="shared" si="20"/>
        <v/>
      </c>
      <c r="K279" s="15"/>
      <c r="L279" s="32"/>
      <c r="M279" s="32"/>
      <c r="N279" s="32"/>
      <c r="O279" s="33"/>
      <c r="P279" s="34" t="str">
        <f t="shared" si="21"/>
        <v/>
      </c>
      <c r="Q279" s="15"/>
      <c r="R279" s="32"/>
      <c r="S279" s="32"/>
      <c r="T279" s="32"/>
      <c r="U279" s="33"/>
      <c r="V279" s="34" t="str">
        <f t="shared" si="22"/>
        <v/>
      </c>
      <c r="W279" s="15"/>
      <c r="X279" s="32"/>
      <c r="Y279" s="32"/>
      <c r="Z279" s="32"/>
      <c r="AA279" s="33"/>
      <c r="AB279" s="34" t="str">
        <f t="shared" si="23"/>
        <v/>
      </c>
      <c r="AC279" s="15"/>
      <c r="AD279" s="32"/>
      <c r="AE279" s="32"/>
      <c r="AF279" s="32"/>
      <c r="AG279" s="33"/>
      <c r="AH279" s="34" t="str">
        <f t="shared" si="24"/>
        <v/>
      </c>
      <c r="AI279" s="15"/>
    </row>
    <row r="280" spans="1:35" ht="15" customHeight="1" x14ac:dyDescent="0.25">
      <c r="A280" s="10" t="str">
        <f>IFERROR(IF(A279=Onderwerpen!$C$23+19,"",A279+1),"")</f>
        <v/>
      </c>
      <c r="B280" s="10" t="str">
        <f>IF(C280&lt;=Onderwerpen!$C$4,Onderwerpen!$A$4,IF(C280&lt;=Onderwerpen!$C$5,Onderwerpen!$A$5,IF(C280&lt;=Onderwerpen!$C$6,Onderwerpen!$A$6,IF(C280&lt;=Onderwerpen!$C$7,Onderwerpen!$A$7,IF(C280&lt;=Onderwerpen!$C$8,Onderwerpen!$A$8,IF(C280&lt;=Onderwerpen!$C$9,Onderwerpen!$A$9,IF(C280&lt;=Onderwerpen!C$10,Onderwerpen!$A$10,IF(C280&lt;=Onderwerpen!C$11,Onderwerpen!$A$11,IF(C280&lt;=Onderwerpen!C$12,Onderwerpen!$A$12,IF(C280&lt;=Onderwerpen!C$13,Onderwerpen!$A$13,IF(C280&lt;=Onderwerpen!$C$14,Onderwerpen!$A$14,IF(C280&lt;=Onderwerpen!$C$15,Onderwerpen!$A$15,IF(C280&lt;=Onderwerpen!$C$16,Onderwerpen!$A$16,IF(C280&lt;=Onderwerpen!$C$17,Onderwerpen!$A$17,IF(C280&lt;=Onderwerpen!$C$18,Onderwerpen!$A$18,IF(C280&lt;=Onderwerpen!$C$19,Onderwerpen!$A$19,IF(C280&lt;=Onderwerpen!$C$20,Onderwerpen!$A$20,IF(C280&lt;=Onderwerpen!$C$21,Onderwerpen!$A$21,IF(C280&lt;=Onderwerpen!$C$22,Onderwerpen!$A$22,IF(C280&lt;=Onderwerpen!$C$23,Onderwerpen!$A$22,""))))))))))))))))))))</f>
        <v/>
      </c>
      <c r="C280" s="29" t="str">
        <f>IF(Onderwerpen!$B$4+1=A280,Onderwerpen!$A$5,IF(SUM(Onderwerpen!$B$4:$B$5)+2=A280,Onderwerpen!$A$6,IF(SUM(Onderwerpen!$B$4:$B$6)+3=A280,Onderwerpen!$A$7,IF(SUM(Onderwerpen!$B$4:$B$7)+4=A280,Onderwerpen!$A$8,IF(SUM(Onderwerpen!$B$4:$B$8)+5=A280,Onderwerpen!$A$9,IF(SUM(Onderwerpen!$B$4:$B$9)+6=A280,Onderwerpen!$A$10,IF(SUM(Onderwerpen!$B$4:$B$10)+7=A280,Onderwerpen!$A$11,IF(SUM(Onderwerpen!$B$4:$B$11)+8=A280,Onderwerpen!$A$12,IF(SUM(Onderwerpen!$B$4:$B$12)+9=A280,Onderwerpen!$A$13,IF(SUM(Onderwerpen!$B$4:$B$13)+10=A280,Onderwerpen!$A$14,IF(SUM(Onderwerpen!$B$4:$B$14)+11=A280,Onderwerpen!$A$15,IF(SUM(Onderwerpen!$B$4:$B$15)+12=A280,Onderwerpen!$A$16,IF(SUM(Onderwerpen!$B$4:$B$16)+13=A280,Onderwerpen!$A$17,IF(SUM(Onderwerpen!$B$4:$B$17)+14=A280,Onderwerpen!$A$18,IF(SUM(Onderwerpen!$B$4:$B$18)+15=A280,Onderwerpen!$A$19,IF(SUM(Onderwerpen!$B$4:$B$19)+16=A280,Onderwerpen!$A$20,IF(SUM(Onderwerpen!$B$4:$B$20)+17=A280,Onderwerpen!$A$21,IF(SUM(Onderwerpen!$B$4:$B$21)+18=A280,Onderwerpen!$A$22,IF(SUM(Onderwerpen!$B$4:$B$22)+19=A280,Onderwerpen!$A$23,IFERROR((IF(A280&lt;Onderwerpen!$D$4,A280,IF(AND(A280&gt;Onderwerpen!$D$4,A280&lt;Onderwerpen!$D$5),A280-1,IF(AND(A280&gt;Onderwerpen!$D$5,A280&lt;Onderwerpen!$D$6),A280-2,IF(AND(A280&gt;Onderwerpen!$D$6,A280&lt;Onderwerpen!$D$7),A280-3,IF(AND(A280&gt;Onderwerpen!$D$7,A280&lt;Onderwerpen!$D$8),A280-4,IF(AND(A280&gt;Onderwerpen!$D$8,A280&lt;Onderwerpen!$D$9),A280-5,IF(AND(A280&gt;Onderwerpen!$D$9,A280&lt;Onderwerpen!$D$10),A280-6,IF(AND(A280&gt;Onderwerpen!$D$10,A280&lt;Onderwerpen!$D$11),A280-7,IF(AND(A280&gt;Onderwerpen!$D$11,A280&lt;Onderwerpen!$D$12),A280-8,IF(AND(A280&gt;Onderwerpen!$D$12,A280&lt;Onderwerpen!$D$13),A280-9,IF(AND(A280&gt;Onderwerpen!$D$13,A280&lt;Onderwerpen!$D$14),A280-10,IF(AND(A280&gt;Onderwerpen!$D$14,A280&lt;Onderwerpen!$D$15),A280-11,IF(AND(A280&gt;Onderwerpen!$D$15,A280&lt;Onderwerpen!$D$16),A280-12,IF(AND(A280&gt;Onderwerpen!$D$16,A280&lt;Onderwerpen!$D$17),A280-13,IF(AND(A280&gt;Onderwerpen!$D$17,A280&lt;Onderwerpen!$D$18),A280-14,IF(AND(A280&gt;Onderwerpen!$D$18,A280&lt;Onderwerpen!$D$19),A280-15,IF(AND(A280&gt;Onderwerpen!$D$19,A280&lt;Onderwerpen!$D$20),A280-16,IF(AND(A280&gt;Onderwerpen!$D$20,A280&lt;Onderwerpen!$D$21),A280-17,IF(AND(A280&gt;Onderwerpen!$D$21,A280&lt;Onderwerpen!$D$22),A280-18,IF(A280&gt;Onderwerpen!$D$22,A280-19,"X"))))))))))))))))))))),""))))))))))))))))))))</f>
        <v/>
      </c>
      <c r="D280" s="30" t="str">
        <f>IF(B280="",""&amp;C280,LEFT(B280,FIND(" ",B280)-1)&amp;"."&amp;COUNTIF($B$8:B280,B280))</f>
        <v/>
      </c>
      <c r="E280" s="31"/>
      <c r="F280" s="32"/>
      <c r="G280" s="32"/>
      <c r="H280" s="32"/>
      <c r="I280" s="33"/>
      <c r="J280" s="34" t="str">
        <f t="shared" si="20"/>
        <v/>
      </c>
      <c r="K280" s="15"/>
      <c r="L280" s="32"/>
      <c r="M280" s="32"/>
      <c r="N280" s="32"/>
      <c r="O280" s="33"/>
      <c r="P280" s="34" t="str">
        <f t="shared" si="21"/>
        <v/>
      </c>
      <c r="Q280" s="15"/>
      <c r="R280" s="32"/>
      <c r="S280" s="32"/>
      <c r="T280" s="32"/>
      <c r="U280" s="33"/>
      <c r="V280" s="34" t="str">
        <f t="shared" si="22"/>
        <v/>
      </c>
      <c r="W280" s="15"/>
      <c r="X280" s="32"/>
      <c r="Y280" s="32"/>
      <c r="Z280" s="32"/>
      <c r="AA280" s="33"/>
      <c r="AB280" s="34" t="str">
        <f t="shared" si="23"/>
        <v/>
      </c>
      <c r="AC280" s="15"/>
      <c r="AD280" s="32"/>
      <c r="AE280" s="32"/>
      <c r="AF280" s="32"/>
      <c r="AG280" s="33"/>
      <c r="AH280" s="34" t="str">
        <f t="shared" si="24"/>
        <v/>
      </c>
      <c r="AI280" s="15"/>
    </row>
    <row r="281" spans="1:35" ht="15" customHeight="1" x14ac:dyDescent="0.25">
      <c r="A281" s="10" t="str">
        <f>IFERROR(IF(A280=Onderwerpen!$C$23+19,"",A280+1),"")</f>
        <v/>
      </c>
      <c r="B281" s="10" t="str">
        <f>IF(C281&lt;=Onderwerpen!$C$4,Onderwerpen!$A$4,IF(C281&lt;=Onderwerpen!$C$5,Onderwerpen!$A$5,IF(C281&lt;=Onderwerpen!$C$6,Onderwerpen!$A$6,IF(C281&lt;=Onderwerpen!$C$7,Onderwerpen!$A$7,IF(C281&lt;=Onderwerpen!$C$8,Onderwerpen!$A$8,IF(C281&lt;=Onderwerpen!$C$9,Onderwerpen!$A$9,IF(C281&lt;=Onderwerpen!C$10,Onderwerpen!$A$10,IF(C281&lt;=Onderwerpen!C$11,Onderwerpen!$A$11,IF(C281&lt;=Onderwerpen!C$12,Onderwerpen!$A$12,IF(C281&lt;=Onderwerpen!C$13,Onderwerpen!$A$13,IF(C281&lt;=Onderwerpen!$C$14,Onderwerpen!$A$14,IF(C281&lt;=Onderwerpen!$C$15,Onderwerpen!$A$15,IF(C281&lt;=Onderwerpen!$C$16,Onderwerpen!$A$16,IF(C281&lt;=Onderwerpen!$C$17,Onderwerpen!$A$17,IF(C281&lt;=Onderwerpen!$C$18,Onderwerpen!$A$18,IF(C281&lt;=Onderwerpen!$C$19,Onderwerpen!$A$19,IF(C281&lt;=Onderwerpen!$C$20,Onderwerpen!$A$20,IF(C281&lt;=Onderwerpen!$C$21,Onderwerpen!$A$21,IF(C281&lt;=Onderwerpen!$C$22,Onderwerpen!$A$22,IF(C281&lt;=Onderwerpen!$C$23,Onderwerpen!$A$22,""))))))))))))))))))))</f>
        <v/>
      </c>
      <c r="C281" s="29" t="str">
        <f>IF(Onderwerpen!$B$4+1=A281,Onderwerpen!$A$5,IF(SUM(Onderwerpen!$B$4:$B$5)+2=A281,Onderwerpen!$A$6,IF(SUM(Onderwerpen!$B$4:$B$6)+3=A281,Onderwerpen!$A$7,IF(SUM(Onderwerpen!$B$4:$B$7)+4=A281,Onderwerpen!$A$8,IF(SUM(Onderwerpen!$B$4:$B$8)+5=A281,Onderwerpen!$A$9,IF(SUM(Onderwerpen!$B$4:$B$9)+6=A281,Onderwerpen!$A$10,IF(SUM(Onderwerpen!$B$4:$B$10)+7=A281,Onderwerpen!$A$11,IF(SUM(Onderwerpen!$B$4:$B$11)+8=A281,Onderwerpen!$A$12,IF(SUM(Onderwerpen!$B$4:$B$12)+9=A281,Onderwerpen!$A$13,IF(SUM(Onderwerpen!$B$4:$B$13)+10=A281,Onderwerpen!$A$14,IF(SUM(Onderwerpen!$B$4:$B$14)+11=A281,Onderwerpen!$A$15,IF(SUM(Onderwerpen!$B$4:$B$15)+12=A281,Onderwerpen!$A$16,IF(SUM(Onderwerpen!$B$4:$B$16)+13=A281,Onderwerpen!$A$17,IF(SUM(Onderwerpen!$B$4:$B$17)+14=A281,Onderwerpen!$A$18,IF(SUM(Onderwerpen!$B$4:$B$18)+15=A281,Onderwerpen!$A$19,IF(SUM(Onderwerpen!$B$4:$B$19)+16=A281,Onderwerpen!$A$20,IF(SUM(Onderwerpen!$B$4:$B$20)+17=A281,Onderwerpen!$A$21,IF(SUM(Onderwerpen!$B$4:$B$21)+18=A281,Onderwerpen!$A$22,IF(SUM(Onderwerpen!$B$4:$B$22)+19=A281,Onderwerpen!$A$23,IFERROR((IF(A281&lt;Onderwerpen!$D$4,A281,IF(AND(A281&gt;Onderwerpen!$D$4,A281&lt;Onderwerpen!$D$5),A281-1,IF(AND(A281&gt;Onderwerpen!$D$5,A281&lt;Onderwerpen!$D$6),A281-2,IF(AND(A281&gt;Onderwerpen!$D$6,A281&lt;Onderwerpen!$D$7),A281-3,IF(AND(A281&gt;Onderwerpen!$D$7,A281&lt;Onderwerpen!$D$8),A281-4,IF(AND(A281&gt;Onderwerpen!$D$8,A281&lt;Onderwerpen!$D$9),A281-5,IF(AND(A281&gt;Onderwerpen!$D$9,A281&lt;Onderwerpen!$D$10),A281-6,IF(AND(A281&gt;Onderwerpen!$D$10,A281&lt;Onderwerpen!$D$11),A281-7,IF(AND(A281&gt;Onderwerpen!$D$11,A281&lt;Onderwerpen!$D$12),A281-8,IF(AND(A281&gt;Onderwerpen!$D$12,A281&lt;Onderwerpen!$D$13),A281-9,IF(AND(A281&gt;Onderwerpen!$D$13,A281&lt;Onderwerpen!$D$14),A281-10,IF(AND(A281&gt;Onderwerpen!$D$14,A281&lt;Onderwerpen!$D$15),A281-11,IF(AND(A281&gt;Onderwerpen!$D$15,A281&lt;Onderwerpen!$D$16),A281-12,IF(AND(A281&gt;Onderwerpen!$D$16,A281&lt;Onderwerpen!$D$17),A281-13,IF(AND(A281&gt;Onderwerpen!$D$17,A281&lt;Onderwerpen!$D$18),A281-14,IF(AND(A281&gt;Onderwerpen!$D$18,A281&lt;Onderwerpen!$D$19),A281-15,IF(AND(A281&gt;Onderwerpen!$D$19,A281&lt;Onderwerpen!$D$20),A281-16,IF(AND(A281&gt;Onderwerpen!$D$20,A281&lt;Onderwerpen!$D$21),A281-17,IF(AND(A281&gt;Onderwerpen!$D$21,A281&lt;Onderwerpen!$D$22),A281-18,IF(A281&gt;Onderwerpen!$D$22,A281-19,"X"))))))))))))))))))))),""))))))))))))))))))))</f>
        <v/>
      </c>
      <c r="D281" s="30" t="str">
        <f>IF(B281="",""&amp;C281,LEFT(B281,FIND(" ",B281)-1)&amp;"."&amp;COUNTIF($B$8:B281,B281))</f>
        <v/>
      </c>
      <c r="E281" s="31"/>
      <c r="F281" s="32"/>
      <c r="G281" s="32"/>
      <c r="H281" s="32"/>
      <c r="I281" s="33"/>
      <c r="J281" s="34" t="str">
        <f t="shared" si="20"/>
        <v/>
      </c>
      <c r="K281" s="15"/>
      <c r="L281" s="32"/>
      <c r="M281" s="32"/>
      <c r="N281" s="32"/>
      <c r="O281" s="33"/>
      <c r="P281" s="34" t="str">
        <f t="shared" si="21"/>
        <v/>
      </c>
      <c r="Q281" s="15"/>
      <c r="R281" s="32"/>
      <c r="S281" s="32"/>
      <c r="T281" s="32"/>
      <c r="U281" s="33"/>
      <c r="V281" s="34" t="str">
        <f t="shared" si="22"/>
        <v/>
      </c>
      <c r="W281" s="15"/>
      <c r="X281" s="32"/>
      <c r="Y281" s="32"/>
      <c r="Z281" s="32"/>
      <c r="AA281" s="33"/>
      <c r="AB281" s="34" t="str">
        <f t="shared" si="23"/>
        <v/>
      </c>
      <c r="AC281" s="15"/>
      <c r="AD281" s="32"/>
      <c r="AE281" s="32"/>
      <c r="AF281" s="32"/>
      <c r="AG281" s="33"/>
      <c r="AH281" s="34" t="str">
        <f t="shared" si="24"/>
        <v/>
      </c>
      <c r="AI281" s="15"/>
    </row>
    <row r="282" spans="1:35" ht="15" customHeight="1" x14ac:dyDescent="0.25">
      <c r="A282" s="10" t="str">
        <f>IFERROR(IF(A281=Onderwerpen!$C$23+19,"",A281+1),"")</f>
        <v/>
      </c>
      <c r="B282" s="10" t="str">
        <f>IF(C282&lt;=Onderwerpen!$C$4,Onderwerpen!$A$4,IF(C282&lt;=Onderwerpen!$C$5,Onderwerpen!$A$5,IF(C282&lt;=Onderwerpen!$C$6,Onderwerpen!$A$6,IF(C282&lt;=Onderwerpen!$C$7,Onderwerpen!$A$7,IF(C282&lt;=Onderwerpen!$C$8,Onderwerpen!$A$8,IF(C282&lt;=Onderwerpen!$C$9,Onderwerpen!$A$9,IF(C282&lt;=Onderwerpen!C$10,Onderwerpen!$A$10,IF(C282&lt;=Onderwerpen!C$11,Onderwerpen!$A$11,IF(C282&lt;=Onderwerpen!C$12,Onderwerpen!$A$12,IF(C282&lt;=Onderwerpen!C$13,Onderwerpen!$A$13,IF(C282&lt;=Onderwerpen!$C$14,Onderwerpen!$A$14,IF(C282&lt;=Onderwerpen!$C$15,Onderwerpen!$A$15,IF(C282&lt;=Onderwerpen!$C$16,Onderwerpen!$A$16,IF(C282&lt;=Onderwerpen!$C$17,Onderwerpen!$A$17,IF(C282&lt;=Onderwerpen!$C$18,Onderwerpen!$A$18,IF(C282&lt;=Onderwerpen!$C$19,Onderwerpen!$A$19,IF(C282&lt;=Onderwerpen!$C$20,Onderwerpen!$A$20,IF(C282&lt;=Onderwerpen!$C$21,Onderwerpen!$A$21,IF(C282&lt;=Onderwerpen!$C$22,Onderwerpen!$A$22,IF(C282&lt;=Onderwerpen!$C$23,Onderwerpen!$A$22,""))))))))))))))))))))</f>
        <v/>
      </c>
      <c r="C282" s="29" t="str">
        <f>IF(Onderwerpen!$B$4+1=A282,Onderwerpen!$A$5,IF(SUM(Onderwerpen!$B$4:$B$5)+2=A282,Onderwerpen!$A$6,IF(SUM(Onderwerpen!$B$4:$B$6)+3=A282,Onderwerpen!$A$7,IF(SUM(Onderwerpen!$B$4:$B$7)+4=A282,Onderwerpen!$A$8,IF(SUM(Onderwerpen!$B$4:$B$8)+5=A282,Onderwerpen!$A$9,IF(SUM(Onderwerpen!$B$4:$B$9)+6=A282,Onderwerpen!$A$10,IF(SUM(Onderwerpen!$B$4:$B$10)+7=A282,Onderwerpen!$A$11,IF(SUM(Onderwerpen!$B$4:$B$11)+8=A282,Onderwerpen!$A$12,IF(SUM(Onderwerpen!$B$4:$B$12)+9=A282,Onderwerpen!$A$13,IF(SUM(Onderwerpen!$B$4:$B$13)+10=A282,Onderwerpen!$A$14,IF(SUM(Onderwerpen!$B$4:$B$14)+11=A282,Onderwerpen!$A$15,IF(SUM(Onderwerpen!$B$4:$B$15)+12=A282,Onderwerpen!$A$16,IF(SUM(Onderwerpen!$B$4:$B$16)+13=A282,Onderwerpen!$A$17,IF(SUM(Onderwerpen!$B$4:$B$17)+14=A282,Onderwerpen!$A$18,IF(SUM(Onderwerpen!$B$4:$B$18)+15=A282,Onderwerpen!$A$19,IF(SUM(Onderwerpen!$B$4:$B$19)+16=A282,Onderwerpen!$A$20,IF(SUM(Onderwerpen!$B$4:$B$20)+17=A282,Onderwerpen!$A$21,IF(SUM(Onderwerpen!$B$4:$B$21)+18=A282,Onderwerpen!$A$22,IF(SUM(Onderwerpen!$B$4:$B$22)+19=A282,Onderwerpen!$A$23,IFERROR((IF(A282&lt;Onderwerpen!$D$4,A282,IF(AND(A282&gt;Onderwerpen!$D$4,A282&lt;Onderwerpen!$D$5),A282-1,IF(AND(A282&gt;Onderwerpen!$D$5,A282&lt;Onderwerpen!$D$6),A282-2,IF(AND(A282&gt;Onderwerpen!$D$6,A282&lt;Onderwerpen!$D$7),A282-3,IF(AND(A282&gt;Onderwerpen!$D$7,A282&lt;Onderwerpen!$D$8),A282-4,IF(AND(A282&gt;Onderwerpen!$D$8,A282&lt;Onderwerpen!$D$9),A282-5,IF(AND(A282&gt;Onderwerpen!$D$9,A282&lt;Onderwerpen!$D$10),A282-6,IF(AND(A282&gt;Onderwerpen!$D$10,A282&lt;Onderwerpen!$D$11),A282-7,IF(AND(A282&gt;Onderwerpen!$D$11,A282&lt;Onderwerpen!$D$12),A282-8,IF(AND(A282&gt;Onderwerpen!$D$12,A282&lt;Onderwerpen!$D$13),A282-9,IF(AND(A282&gt;Onderwerpen!$D$13,A282&lt;Onderwerpen!$D$14),A282-10,IF(AND(A282&gt;Onderwerpen!$D$14,A282&lt;Onderwerpen!$D$15),A282-11,IF(AND(A282&gt;Onderwerpen!$D$15,A282&lt;Onderwerpen!$D$16),A282-12,IF(AND(A282&gt;Onderwerpen!$D$16,A282&lt;Onderwerpen!$D$17),A282-13,IF(AND(A282&gt;Onderwerpen!$D$17,A282&lt;Onderwerpen!$D$18),A282-14,IF(AND(A282&gt;Onderwerpen!$D$18,A282&lt;Onderwerpen!$D$19),A282-15,IF(AND(A282&gt;Onderwerpen!$D$19,A282&lt;Onderwerpen!$D$20),A282-16,IF(AND(A282&gt;Onderwerpen!$D$20,A282&lt;Onderwerpen!$D$21),A282-17,IF(AND(A282&gt;Onderwerpen!$D$21,A282&lt;Onderwerpen!$D$22),A282-18,IF(A282&gt;Onderwerpen!$D$22,A282-19,"X"))))))))))))))))))))),""))))))))))))))))))))</f>
        <v/>
      </c>
      <c r="D282" s="30" t="str">
        <f>IF(B282="",""&amp;C282,LEFT(B282,FIND(" ",B282)-1)&amp;"."&amp;COUNTIF($B$8:B282,B282))</f>
        <v/>
      </c>
      <c r="E282" s="31"/>
      <c r="F282" s="32"/>
      <c r="G282" s="32"/>
      <c r="H282" s="32"/>
      <c r="I282" s="33"/>
      <c r="J282" s="34" t="str">
        <f t="shared" si="20"/>
        <v/>
      </c>
      <c r="K282" s="15"/>
      <c r="L282" s="32"/>
      <c r="M282" s="32"/>
      <c r="N282" s="32"/>
      <c r="O282" s="33"/>
      <c r="P282" s="34" t="str">
        <f t="shared" si="21"/>
        <v/>
      </c>
      <c r="Q282" s="15"/>
      <c r="R282" s="32"/>
      <c r="S282" s="32"/>
      <c r="T282" s="32"/>
      <c r="U282" s="33"/>
      <c r="V282" s="34" t="str">
        <f t="shared" si="22"/>
        <v/>
      </c>
      <c r="W282" s="15"/>
      <c r="X282" s="32"/>
      <c r="Y282" s="32"/>
      <c r="Z282" s="32"/>
      <c r="AA282" s="33"/>
      <c r="AB282" s="34" t="str">
        <f t="shared" si="23"/>
        <v/>
      </c>
      <c r="AC282" s="15"/>
      <c r="AD282" s="32"/>
      <c r="AE282" s="32"/>
      <c r="AF282" s="32"/>
      <c r="AG282" s="33"/>
      <c r="AH282" s="34" t="str">
        <f t="shared" si="24"/>
        <v/>
      </c>
      <c r="AI282" s="15"/>
    </row>
    <row r="283" spans="1:35" ht="15" customHeight="1" x14ac:dyDescent="0.25">
      <c r="A283" s="10" t="str">
        <f>IFERROR(IF(A282=Onderwerpen!$C$23+19,"",A282+1),"")</f>
        <v/>
      </c>
      <c r="B283" s="10" t="str">
        <f>IF(C283&lt;=Onderwerpen!$C$4,Onderwerpen!$A$4,IF(C283&lt;=Onderwerpen!$C$5,Onderwerpen!$A$5,IF(C283&lt;=Onderwerpen!$C$6,Onderwerpen!$A$6,IF(C283&lt;=Onderwerpen!$C$7,Onderwerpen!$A$7,IF(C283&lt;=Onderwerpen!$C$8,Onderwerpen!$A$8,IF(C283&lt;=Onderwerpen!$C$9,Onderwerpen!$A$9,IF(C283&lt;=Onderwerpen!C$10,Onderwerpen!$A$10,IF(C283&lt;=Onderwerpen!C$11,Onderwerpen!$A$11,IF(C283&lt;=Onderwerpen!C$12,Onderwerpen!$A$12,IF(C283&lt;=Onderwerpen!C$13,Onderwerpen!$A$13,IF(C283&lt;=Onderwerpen!$C$14,Onderwerpen!$A$14,IF(C283&lt;=Onderwerpen!$C$15,Onderwerpen!$A$15,IF(C283&lt;=Onderwerpen!$C$16,Onderwerpen!$A$16,IF(C283&lt;=Onderwerpen!$C$17,Onderwerpen!$A$17,IF(C283&lt;=Onderwerpen!$C$18,Onderwerpen!$A$18,IF(C283&lt;=Onderwerpen!$C$19,Onderwerpen!$A$19,IF(C283&lt;=Onderwerpen!$C$20,Onderwerpen!$A$20,IF(C283&lt;=Onderwerpen!$C$21,Onderwerpen!$A$21,IF(C283&lt;=Onderwerpen!$C$22,Onderwerpen!$A$22,IF(C283&lt;=Onderwerpen!$C$23,Onderwerpen!$A$22,""))))))))))))))))))))</f>
        <v/>
      </c>
      <c r="C283" s="29" t="str">
        <f>IF(Onderwerpen!$B$4+1=A283,Onderwerpen!$A$5,IF(SUM(Onderwerpen!$B$4:$B$5)+2=A283,Onderwerpen!$A$6,IF(SUM(Onderwerpen!$B$4:$B$6)+3=A283,Onderwerpen!$A$7,IF(SUM(Onderwerpen!$B$4:$B$7)+4=A283,Onderwerpen!$A$8,IF(SUM(Onderwerpen!$B$4:$B$8)+5=A283,Onderwerpen!$A$9,IF(SUM(Onderwerpen!$B$4:$B$9)+6=A283,Onderwerpen!$A$10,IF(SUM(Onderwerpen!$B$4:$B$10)+7=A283,Onderwerpen!$A$11,IF(SUM(Onderwerpen!$B$4:$B$11)+8=A283,Onderwerpen!$A$12,IF(SUM(Onderwerpen!$B$4:$B$12)+9=A283,Onderwerpen!$A$13,IF(SUM(Onderwerpen!$B$4:$B$13)+10=A283,Onderwerpen!$A$14,IF(SUM(Onderwerpen!$B$4:$B$14)+11=A283,Onderwerpen!$A$15,IF(SUM(Onderwerpen!$B$4:$B$15)+12=A283,Onderwerpen!$A$16,IF(SUM(Onderwerpen!$B$4:$B$16)+13=A283,Onderwerpen!$A$17,IF(SUM(Onderwerpen!$B$4:$B$17)+14=A283,Onderwerpen!$A$18,IF(SUM(Onderwerpen!$B$4:$B$18)+15=A283,Onderwerpen!$A$19,IF(SUM(Onderwerpen!$B$4:$B$19)+16=A283,Onderwerpen!$A$20,IF(SUM(Onderwerpen!$B$4:$B$20)+17=A283,Onderwerpen!$A$21,IF(SUM(Onderwerpen!$B$4:$B$21)+18=A283,Onderwerpen!$A$22,IF(SUM(Onderwerpen!$B$4:$B$22)+19=A283,Onderwerpen!$A$23,IFERROR((IF(A283&lt;Onderwerpen!$D$4,A283,IF(AND(A283&gt;Onderwerpen!$D$4,A283&lt;Onderwerpen!$D$5),A283-1,IF(AND(A283&gt;Onderwerpen!$D$5,A283&lt;Onderwerpen!$D$6),A283-2,IF(AND(A283&gt;Onderwerpen!$D$6,A283&lt;Onderwerpen!$D$7),A283-3,IF(AND(A283&gt;Onderwerpen!$D$7,A283&lt;Onderwerpen!$D$8),A283-4,IF(AND(A283&gt;Onderwerpen!$D$8,A283&lt;Onderwerpen!$D$9),A283-5,IF(AND(A283&gt;Onderwerpen!$D$9,A283&lt;Onderwerpen!$D$10),A283-6,IF(AND(A283&gt;Onderwerpen!$D$10,A283&lt;Onderwerpen!$D$11),A283-7,IF(AND(A283&gt;Onderwerpen!$D$11,A283&lt;Onderwerpen!$D$12),A283-8,IF(AND(A283&gt;Onderwerpen!$D$12,A283&lt;Onderwerpen!$D$13),A283-9,IF(AND(A283&gt;Onderwerpen!$D$13,A283&lt;Onderwerpen!$D$14),A283-10,IF(AND(A283&gt;Onderwerpen!$D$14,A283&lt;Onderwerpen!$D$15),A283-11,IF(AND(A283&gt;Onderwerpen!$D$15,A283&lt;Onderwerpen!$D$16),A283-12,IF(AND(A283&gt;Onderwerpen!$D$16,A283&lt;Onderwerpen!$D$17),A283-13,IF(AND(A283&gt;Onderwerpen!$D$17,A283&lt;Onderwerpen!$D$18),A283-14,IF(AND(A283&gt;Onderwerpen!$D$18,A283&lt;Onderwerpen!$D$19),A283-15,IF(AND(A283&gt;Onderwerpen!$D$19,A283&lt;Onderwerpen!$D$20),A283-16,IF(AND(A283&gt;Onderwerpen!$D$20,A283&lt;Onderwerpen!$D$21),A283-17,IF(AND(A283&gt;Onderwerpen!$D$21,A283&lt;Onderwerpen!$D$22),A283-18,IF(A283&gt;Onderwerpen!$D$22,A283-19,"X"))))))))))))))))))))),""))))))))))))))))))))</f>
        <v/>
      </c>
      <c r="D283" s="30" t="str">
        <f>IF(B283="",""&amp;C283,LEFT(B283,FIND(" ",B283)-1)&amp;"."&amp;COUNTIF($B$8:B283,B283))</f>
        <v/>
      </c>
      <c r="E283" s="31"/>
      <c r="F283" s="32"/>
      <c r="G283" s="32"/>
      <c r="H283" s="32"/>
      <c r="I283" s="33"/>
      <c r="J283" s="34" t="str">
        <f t="shared" si="20"/>
        <v/>
      </c>
      <c r="K283" s="15"/>
      <c r="L283" s="32"/>
      <c r="M283" s="32"/>
      <c r="N283" s="32"/>
      <c r="O283" s="33"/>
      <c r="P283" s="34" t="str">
        <f t="shared" si="21"/>
        <v/>
      </c>
      <c r="Q283" s="15"/>
      <c r="R283" s="32"/>
      <c r="S283" s="32"/>
      <c r="T283" s="32"/>
      <c r="U283" s="33"/>
      <c r="V283" s="34" t="str">
        <f t="shared" si="22"/>
        <v/>
      </c>
      <c r="W283" s="15"/>
      <c r="X283" s="32"/>
      <c r="Y283" s="32"/>
      <c r="Z283" s="32"/>
      <c r="AA283" s="33"/>
      <c r="AB283" s="34" t="str">
        <f t="shared" si="23"/>
        <v/>
      </c>
      <c r="AC283" s="15"/>
      <c r="AD283" s="32"/>
      <c r="AE283" s="32"/>
      <c r="AF283" s="32"/>
      <c r="AG283" s="33"/>
      <c r="AH283" s="34" t="str">
        <f t="shared" si="24"/>
        <v/>
      </c>
      <c r="AI283" s="15"/>
    </row>
    <row r="284" spans="1:35" ht="15" customHeight="1" x14ac:dyDescent="0.25">
      <c r="A284" s="10" t="str">
        <f>IFERROR(IF(A283=Onderwerpen!$C$23+19,"",A283+1),"")</f>
        <v/>
      </c>
      <c r="B284" s="10" t="str">
        <f>IF(C284&lt;=Onderwerpen!$C$4,Onderwerpen!$A$4,IF(C284&lt;=Onderwerpen!$C$5,Onderwerpen!$A$5,IF(C284&lt;=Onderwerpen!$C$6,Onderwerpen!$A$6,IF(C284&lt;=Onderwerpen!$C$7,Onderwerpen!$A$7,IF(C284&lt;=Onderwerpen!$C$8,Onderwerpen!$A$8,IF(C284&lt;=Onderwerpen!$C$9,Onderwerpen!$A$9,IF(C284&lt;=Onderwerpen!C$10,Onderwerpen!$A$10,IF(C284&lt;=Onderwerpen!C$11,Onderwerpen!$A$11,IF(C284&lt;=Onderwerpen!C$12,Onderwerpen!$A$12,IF(C284&lt;=Onderwerpen!C$13,Onderwerpen!$A$13,IF(C284&lt;=Onderwerpen!$C$14,Onderwerpen!$A$14,IF(C284&lt;=Onderwerpen!$C$15,Onderwerpen!$A$15,IF(C284&lt;=Onderwerpen!$C$16,Onderwerpen!$A$16,IF(C284&lt;=Onderwerpen!$C$17,Onderwerpen!$A$17,IF(C284&lt;=Onderwerpen!$C$18,Onderwerpen!$A$18,IF(C284&lt;=Onderwerpen!$C$19,Onderwerpen!$A$19,IF(C284&lt;=Onderwerpen!$C$20,Onderwerpen!$A$20,IF(C284&lt;=Onderwerpen!$C$21,Onderwerpen!$A$21,IF(C284&lt;=Onderwerpen!$C$22,Onderwerpen!$A$22,IF(C284&lt;=Onderwerpen!$C$23,Onderwerpen!$A$22,""))))))))))))))))))))</f>
        <v/>
      </c>
      <c r="C284" s="29" t="str">
        <f>IF(Onderwerpen!$B$4+1=A284,Onderwerpen!$A$5,IF(SUM(Onderwerpen!$B$4:$B$5)+2=A284,Onderwerpen!$A$6,IF(SUM(Onderwerpen!$B$4:$B$6)+3=A284,Onderwerpen!$A$7,IF(SUM(Onderwerpen!$B$4:$B$7)+4=A284,Onderwerpen!$A$8,IF(SUM(Onderwerpen!$B$4:$B$8)+5=A284,Onderwerpen!$A$9,IF(SUM(Onderwerpen!$B$4:$B$9)+6=A284,Onderwerpen!$A$10,IF(SUM(Onderwerpen!$B$4:$B$10)+7=A284,Onderwerpen!$A$11,IF(SUM(Onderwerpen!$B$4:$B$11)+8=A284,Onderwerpen!$A$12,IF(SUM(Onderwerpen!$B$4:$B$12)+9=A284,Onderwerpen!$A$13,IF(SUM(Onderwerpen!$B$4:$B$13)+10=A284,Onderwerpen!$A$14,IF(SUM(Onderwerpen!$B$4:$B$14)+11=A284,Onderwerpen!$A$15,IF(SUM(Onderwerpen!$B$4:$B$15)+12=A284,Onderwerpen!$A$16,IF(SUM(Onderwerpen!$B$4:$B$16)+13=A284,Onderwerpen!$A$17,IF(SUM(Onderwerpen!$B$4:$B$17)+14=A284,Onderwerpen!$A$18,IF(SUM(Onderwerpen!$B$4:$B$18)+15=A284,Onderwerpen!$A$19,IF(SUM(Onderwerpen!$B$4:$B$19)+16=A284,Onderwerpen!$A$20,IF(SUM(Onderwerpen!$B$4:$B$20)+17=A284,Onderwerpen!$A$21,IF(SUM(Onderwerpen!$B$4:$B$21)+18=A284,Onderwerpen!$A$22,IF(SUM(Onderwerpen!$B$4:$B$22)+19=A284,Onderwerpen!$A$23,IFERROR((IF(A284&lt;Onderwerpen!$D$4,A284,IF(AND(A284&gt;Onderwerpen!$D$4,A284&lt;Onderwerpen!$D$5),A284-1,IF(AND(A284&gt;Onderwerpen!$D$5,A284&lt;Onderwerpen!$D$6),A284-2,IF(AND(A284&gt;Onderwerpen!$D$6,A284&lt;Onderwerpen!$D$7),A284-3,IF(AND(A284&gt;Onderwerpen!$D$7,A284&lt;Onderwerpen!$D$8),A284-4,IF(AND(A284&gt;Onderwerpen!$D$8,A284&lt;Onderwerpen!$D$9),A284-5,IF(AND(A284&gt;Onderwerpen!$D$9,A284&lt;Onderwerpen!$D$10),A284-6,IF(AND(A284&gt;Onderwerpen!$D$10,A284&lt;Onderwerpen!$D$11),A284-7,IF(AND(A284&gt;Onderwerpen!$D$11,A284&lt;Onderwerpen!$D$12),A284-8,IF(AND(A284&gt;Onderwerpen!$D$12,A284&lt;Onderwerpen!$D$13),A284-9,IF(AND(A284&gt;Onderwerpen!$D$13,A284&lt;Onderwerpen!$D$14),A284-10,IF(AND(A284&gt;Onderwerpen!$D$14,A284&lt;Onderwerpen!$D$15),A284-11,IF(AND(A284&gt;Onderwerpen!$D$15,A284&lt;Onderwerpen!$D$16),A284-12,IF(AND(A284&gt;Onderwerpen!$D$16,A284&lt;Onderwerpen!$D$17),A284-13,IF(AND(A284&gt;Onderwerpen!$D$17,A284&lt;Onderwerpen!$D$18),A284-14,IF(AND(A284&gt;Onderwerpen!$D$18,A284&lt;Onderwerpen!$D$19),A284-15,IF(AND(A284&gt;Onderwerpen!$D$19,A284&lt;Onderwerpen!$D$20),A284-16,IF(AND(A284&gt;Onderwerpen!$D$20,A284&lt;Onderwerpen!$D$21),A284-17,IF(AND(A284&gt;Onderwerpen!$D$21,A284&lt;Onderwerpen!$D$22),A284-18,IF(A284&gt;Onderwerpen!$D$22,A284-19,"X"))))))))))))))))))))),""))))))))))))))))))))</f>
        <v/>
      </c>
      <c r="D284" s="30" t="str">
        <f>IF(B284="",""&amp;C284,LEFT(B284,FIND(" ",B284)-1)&amp;"."&amp;COUNTIF($B$8:B284,B284))</f>
        <v/>
      </c>
      <c r="E284" s="31"/>
      <c r="F284" s="32"/>
      <c r="G284" s="32"/>
      <c r="H284" s="32"/>
      <c r="I284" s="33"/>
      <c r="J284" s="34" t="str">
        <f t="shared" si="20"/>
        <v/>
      </c>
      <c r="K284" s="15"/>
      <c r="L284" s="32"/>
      <c r="M284" s="32"/>
      <c r="N284" s="32"/>
      <c r="O284" s="33"/>
      <c r="P284" s="34" t="str">
        <f t="shared" si="21"/>
        <v/>
      </c>
      <c r="Q284" s="15"/>
      <c r="R284" s="32"/>
      <c r="S284" s="32"/>
      <c r="T284" s="32"/>
      <c r="U284" s="33"/>
      <c r="V284" s="34" t="str">
        <f t="shared" si="22"/>
        <v/>
      </c>
      <c r="W284" s="15"/>
      <c r="X284" s="32"/>
      <c r="Y284" s="32"/>
      <c r="Z284" s="32"/>
      <c r="AA284" s="33"/>
      <c r="AB284" s="34" t="str">
        <f t="shared" si="23"/>
        <v/>
      </c>
      <c r="AC284" s="15"/>
      <c r="AD284" s="32"/>
      <c r="AE284" s="32"/>
      <c r="AF284" s="32"/>
      <c r="AG284" s="33"/>
      <c r="AH284" s="34" t="str">
        <f t="shared" si="24"/>
        <v/>
      </c>
      <c r="AI284" s="15"/>
    </row>
    <row r="285" spans="1:35" ht="15" customHeight="1" x14ac:dyDescent="0.25">
      <c r="A285" s="10" t="str">
        <f>IFERROR(IF(A284=Onderwerpen!$C$23+19,"",A284+1),"")</f>
        <v/>
      </c>
      <c r="B285" s="10" t="str">
        <f>IF(C285&lt;=Onderwerpen!$C$4,Onderwerpen!$A$4,IF(C285&lt;=Onderwerpen!$C$5,Onderwerpen!$A$5,IF(C285&lt;=Onderwerpen!$C$6,Onderwerpen!$A$6,IF(C285&lt;=Onderwerpen!$C$7,Onderwerpen!$A$7,IF(C285&lt;=Onderwerpen!$C$8,Onderwerpen!$A$8,IF(C285&lt;=Onderwerpen!$C$9,Onderwerpen!$A$9,IF(C285&lt;=Onderwerpen!C$10,Onderwerpen!$A$10,IF(C285&lt;=Onderwerpen!C$11,Onderwerpen!$A$11,IF(C285&lt;=Onderwerpen!C$12,Onderwerpen!$A$12,IF(C285&lt;=Onderwerpen!C$13,Onderwerpen!$A$13,IF(C285&lt;=Onderwerpen!$C$14,Onderwerpen!$A$14,IF(C285&lt;=Onderwerpen!$C$15,Onderwerpen!$A$15,IF(C285&lt;=Onderwerpen!$C$16,Onderwerpen!$A$16,IF(C285&lt;=Onderwerpen!$C$17,Onderwerpen!$A$17,IF(C285&lt;=Onderwerpen!$C$18,Onderwerpen!$A$18,IF(C285&lt;=Onderwerpen!$C$19,Onderwerpen!$A$19,IF(C285&lt;=Onderwerpen!$C$20,Onderwerpen!$A$20,IF(C285&lt;=Onderwerpen!$C$21,Onderwerpen!$A$21,IF(C285&lt;=Onderwerpen!$C$22,Onderwerpen!$A$22,IF(C285&lt;=Onderwerpen!$C$23,Onderwerpen!$A$22,""))))))))))))))))))))</f>
        <v/>
      </c>
      <c r="C285" s="29" t="str">
        <f>IF(Onderwerpen!$B$4+1=A285,Onderwerpen!$A$5,IF(SUM(Onderwerpen!$B$4:$B$5)+2=A285,Onderwerpen!$A$6,IF(SUM(Onderwerpen!$B$4:$B$6)+3=A285,Onderwerpen!$A$7,IF(SUM(Onderwerpen!$B$4:$B$7)+4=A285,Onderwerpen!$A$8,IF(SUM(Onderwerpen!$B$4:$B$8)+5=A285,Onderwerpen!$A$9,IF(SUM(Onderwerpen!$B$4:$B$9)+6=A285,Onderwerpen!$A$10,IF(SUM(Onderwerpen!$B$4:$B$10)+7=A285,Onderwerpen!$A$11,IF(SUM(Onderwerpen!$B$4:$B$11)+8=A285,Onderwerpen!$A$12,IF(SUM(Onderwerpen!$B$4:$B$12)+9=A285,Onderwerpen!$A$13,IF(SUM(Onderwerpen!$B$4:$B$13)+10=A285,Onderwerpen!$A$14,IF(SUM(Onderwerpen!$B$4:$B$14)+11=A285,Onderwerpen!$A$15,IF(SUM(Onderwerpen!$B$4:$B$15)+12=A285,Onderwerpen!$A$16,IF(SUM(Onderwerpen!$B$4:$B$16)+13=A285,Onderwerpen!$A$17,IF(SUM(Onderwerpen!$B$4:$B$17)+14=A285,Onderwerpen!$A$18,IF(SUM(Onderwerpen!$B$4:$B$18)+15=A285,Onderwerpen!$A$19,IF(SUM(Onderwerpen!$B$4:$B$19)+16=A285,Onderwerpen!$A$20,IF(SUM(Onderwerpen!$B$4:$B$20)+17=A285,Onderwerpen!$A$21,IF(SUM(Onderwerpen!$B$4:$B$21)+18=A285,Onderwerpen!$A$22,IF(SUM(Onderwerpen!$B$4:$B$22)+19=A285,Onderwerpen!$A$23,IFERROR((IF(A285&lt;Onderwerpen!$D$4,A285,IF(AND(A285&gt;Onderwerpen!$D$4,A285&lt;Onderwerpen!$D$5),A285-1,IF(AND(A285&gt;Onderwerpen!$D$5,A285&lt;Onderwerpen!$D$6),A285-2,IF(AND(A285&gt;Onderwerpen!$D$6,A285&lt;Onderwerpen!$D$7),A285-3,IF(AND(A285&gt;Onderwerpen!$D$7,A285&lt;Onderwerpen!$D$8),A285-4,IF(AND(A285&gt;Onderwerpen!$D$8,A285&lt;Onderwerpen!$D$9),A285-5,IF(AND(A285&gt;Onderwerpen!$D$9,A285&lt;Onderwerpen!$D$10),A285-6,IF(AND(A285&gt;Onderwerpen!$D$10,A285&lt;Onderwerpen!$D$11),A285-7,IF(AND(A285&gt;Onderwerpen!$D$11,A285&lt;Onderwerpen!$D$12),A285-8,IF(AND(A285&gt;Onderwerpen!$D$12,A285&lt;Onderwerpen!$D$13),A285-9,IF(AND(A285&gt;Onderwerpen!$D$13,A285&lt;Onderwerpen!$D$14),A285-10,IF(AND(A285&gt;Onderwerpen!$D$14,A285&lt;Onderwerpen!$D$15),A285-11,IF(AND(A285&gt;Onderwerpen!$D$15,A285&lt;Onderwerpen!$D$16),A285-12,IF(AND(A285&gt;Onderwerpen!$D$16,A285&lt;Onderwerpen!$D$17),A285-13,IF(AND(A285&gt;Onderwerpen!$D$17,A285&lt;Onderwerpen!$D$18),A285-14,IF(AND(A285&gt;Onderwerpen!$D$18,A285&lt;Onderwerpen!$D$19),A285-15,IF(AND(A285&gt;Onderwerpen!$D$19,A285&lt;Onderwerpen!$D$20),A285-16,IF(AND(A285&gt;Onderwerpen!$D$20,A285&lt;Onderwerpen!$D$21),A285-17,IF(AND(A285&gt;Onderwerpen!$D$21,A285&lt;Onderwerpen!$D$22),A285-18,IF(A285&gt;Onderwerpen!$D$22,A285-19,"X"))))))))))))))))))))),""))))))))))))))))))))</f>
        <v/>
      </c>
      <c r="D285" s="30" t="str">
        <f>IF(B285="",""&amp;C285,LEFT(B285,FIND(" ",B285)-1)&amp;"."&amp;COUNTIF($B$8:B285,B285))</f>
        <v/>
      </c>
      <c r="E285" s="31"/>
      <c r="F285" s="32"/>
      <c r="G285" s="32"/>
      <c r="H285" s="32"/>
      <c r="I285" s="33"/>
      <c r="J285" s="34" t="str">
        <f t="shared" si="20"/>
        <v/>
      </c>
      <c r="K285" s="15"/>
      <c r="L285" s="32"/>
      <c r="M285" s="32"/>
      <c r="N285" s="32"/>
      <c r="O285" s="33"/>
      <c r="P285" s="34" t="str">
        <f t="shared" si="21"/>
        <v/>
      </c>
      <c r="Q285" s="15"/>
      <c r="R285" s="32"/>
      <c r="S285" s="32"/>
      <c r="T285" s="32"/>
      <c r="U285" s="33"/>
      <c r="V285" s="34" t="str">
        <f t="shared" si="22"/>
        <v/>
      </c>
      <c r="W285" s="15"/>
      <c r="X285" s="32"/>
      <c r="Y285" s="32"/>
      <c r="Z285" s="32"/>
      <c r="AA285" s="33"/>
      <c r="AB285" s="34" t="str">
        <f t="shared" si="23"/>
        <v/>
      </c>
      <c r="AC285" s="15"/>
      <c r="AD285" s="32"/>
      <c r="AE285" s="32"/>
      <c r="AF285" s="32"/>
      <c r="AG285" s="33"/>
      <c r="AH285" s="34" t="str">
        <f t="shared" si="24"/>
        <v/>
      </c>
      <c r="AI285" s="15"/>
    </row>
    <row r="286" spans="1:35" ht="15" customHeight="1" x14ac:dyDescent="0.25">
      <c r="A286" s="10" t="str">
        <f>IFERROR(IF(A285=Onderwerpen!$C$23+19,"",A285+1),"")</f>
        <v/>
      </c>
      <c r="B286" s="10" t="str">
        <f>IF(C286&lt;=Onderwerpen!$C$4,Onderwerpen!$A$4,IF(C286&lt;=Onderwerpen!$C$5,Onderwerpen!$A$5,IF(C286&lt;=Onderwerpen!$C$6,Onderwerpen!$A$6,IF(C286&lt;=Onderwerpen!$C$7,Onderwerpen!$A$7,IF(C286&lt;=Onderwerpen!$C$8,Onderwerpen!$A$8,IF(C286&lt;=Onderwerpen!$C$9,Onderwerpen!$A$9,IF(C286&lt;=Onderwerpen!C$10,Onderwerpen!$A$10,IF(C286&lt;=Onderwerpen!C$11,Onderwerpen!$A$11,IF(C286&lt;=Onderwerpen!C$12,Onderwerpen!$A$12,IF(C286&lt;=Onderwerpen!C$13,Onderwerpen!$A$13,IF(C286&lt;=Onderwerpen!$C$14,Onderwerpen!$A$14,IF(C286&lt;=Onderwerpen!$C$15,Onderwerpen!$A$15,IF(C286&lt;=Onderwerpen!$C$16,Onderwerpen!$A$16,IF(C286&lt;=Onderwerpen!$C$17,Onderwerpen!$A$17,IF(C286&lt;=Onderwerpen!$C$18,Onderwerpen!$A$18,IF(C286&lt;=Onderwerpen!$C$19,Onderwerpen!$A$19,IF(C286&lt;=Onderwerpen!$C$20,Onderwerpen!$A$20,IF(C286&lt;=Onderwerpen!$C$21,Onderwerpen!$A$21,IF(C286&lt;=Onderwerpen!$C$22,Onderwerpen!$A$22,IF(C286&lt;=Onderwerpen!$C$23,Onderwerpen!$A$22,""))))))))))))))))))))</f>
        <v/>
      </c>
      <c r="C286" s="29" t="str">
        <f>IF(Onderwerpen!$B$4+1=A286,Onderwerpen!$A$5,IF(SUM(Onderwerpen!$B$4:$B$5)+2=A286,Onderwerpen!$A$6,IF(SUM(Onderwerpen!$B$4:$B$6)+3=A286,Onderwerpen!$A$7,IF(SUM(Onderwerpen!$B$4:$B$7)+4=A286,Onderwerpen!$A$8,IF(SUM(Onderwerpen!$B$4:$B$8)+5=A286,Onderwerpen!$A$9,IF(SUM(Onderwerpen!$B$4:$B$9)+6=A286,Onderwerpen!$A$10,IF(SUM(Onderwerpen!$B$4:$B$10)+7=A286,Onderwerpen!$A$11,IF(SUM(Onderwerpen!$B$4:$B$11)+8=A286,Onderwerpen!$A$12,IF(SUM(Onderwerpen!$B$4:$B$12)+9=A286,Onderwerpen!$A$13,IF(SUM(Onderwerpen!$B$4:$B$13)+10=A286,Onderwerpen!$A$14,IF(SUM(Onderwerpen!$B$4:$B$14)+11=A286,Onderwerpen!$A$15,IF(SUM(Onderwerpen!$B$4:$B$15)+12=A286,Onderwerpen!$A$16,IF(SUM(Onderwerpen!$B$4:$B$16)+13=A286,Onderwerpen!$A$17,IF(SUM(Onderwerpen!$B$4:$B$17)+14=A286,Onderwerpen!$A$18,IF(SUM(Onderwerpen!$B$4:$B$18)+15=A286,Onderwerpen!$A$19,IF(SUM(Onderwerpen!$B$4:$B$19)+16=A286,Onderwerpen!$A$20,IF(SUM(Onderwerpen!$B$4:$B$20)+17=A286,Onderwerpen!$A$21,IF(SUM(Onderwerpen!$B$4:$B$21)+18=A286,Onderwerpen!$A$22,IF(SUM(Onderwerpen!$B$4:$B$22)+19=A286,Onderwerpen!$A$23,IFERROR((IF(A286&lt;Onderwerpen!$D$4,A286,IF(AND(A286&gt;Onderwerpen!$D$4,A286&lt;Onderwerpen!$D$5),A286-1,IF(AND(A286&gt;Onderwerpen!$D$5,A286&lt;Onderwerpen!$D$6),A286-2,IF(AND(A286&gt;Onderwerpen!$D$6,A286&lt;Onderwerpen!$D$7),A286-3,IF(AND(A286&gt;Onderwerpen!$D$7,A286&lt;Onderwerpen!$D$8),A286-4,IF(AND(A286&gt;Onderwerpen!$D$8,A286&lt;Onderwerpen!$D$9),A286-5,IF(AND(A286&gt;Onderwerpen!$D$9,A286&lt;Onderwerpen!$D$10),A286-6,IF(AND(A286&gt;Onderwerpen!$D$10,A286&lt;Onderwerpen!$D$11),A286-7,IF(AND(A286&gt;Onderwerpen!$D$11,A286&lt;Onderwerpen!$D$12),A286-8,IF(AND(A286&gt;Onderwerpen!$D$12,A286&lt;Onderwerpen!$D$13),A286-9,IF(AND(A286&gt;Onderwerpen!$D$13,A286&lt;Onderwerpen!$D$14),A286-10,IF(AND(A286&gt;Onderwerpen!$D$14,A286&lt;Onderwerpen!$D$15),A286-11,IF(AND(A286&gt;Onderwerpen!$D$15,A286&lt;Onderwerpen!$D$16),A286-12,IF(AND(A286&gt;Onderwerpen!$D$16,A286&lt;Onderwerpen!$D$17),A286-13,IF(AND(A286&gt;Onderwerpen!$D$17,A286&lt;Onderwerpen!$D$18),A286-14,IF(AND(A286&gt;Onderwerpen!$D$18,A286&lt;Onderwerpen!$D$19),A286-15,IF(AND(A286&gt;Onderwerpen!$D$19,A286&lt;Onderwerpen!$D$20),A286-16,IF(AND(A286&gt;Onderwerpen!$D$20,A286&lt;Onderwerpen!$D$21),A286-17,IF(AND(A286&gt;Onderwerpen!$D$21,A286&lt;Onderwerpen!$D$22),A286-18,IF(A286&gt;Onderwerpen!$D$22,A286-19,"X"))))))))))))))))))))),""))))))))))))))))))))</f>
        <v/>
      </c>
      <c r="D286" s="30" t="str">
        <f>IF(B286="",""&amp;C286,LEFT(B286,FIND(" ",B286)-1)&amp;"."&amp;COUNTIF($B$8:B286,B286))</f>
        <v/>
      </c>
      <c r="E286" s="31"/>
      <c r="F286" s="32"/>
      <c r="G286" s="32"/>
      <c r="H286" s="32"/>
      <c r="I286" s="33"/>
      <c r="J286" s="34" t="str">
        <f t="shared" si="20"/>
        <v/>
      </c>
      <c r="K286" s="15"/>
      <c r="L286" s="32"/>
      <c r="M286" s="32"/>
      <c r="N286" s="32"/>
      <c r="O286" s="33"/>
      <c r="P286" s="34" t="str">
        <f t="shared" si="21"/>
        <v/>
      </c>
      <c r="Q286" s="15"/>
      <c r="R286" s="32"/>
      <c r="S286" s="32"/>
      <c r="T286" s="32"/>
      <c r="U286" s="33"/>
      <c r="V286" s="34" t="str">
        <f t="shared" si="22"/>
        <v/>
      </c>
      <c r="W286" s="15"/>
      <c r="X286" s="32"/>
      <c r="Y286" s="32"/>
      <c r="Z286" s="32"/>
      <c r="AA286" s="33"/>
      <c r="AB286" s="34" t="str">
        <f t="shared" si="23"/>
        <v/>
      </c>
      <c r="AC286" s="15"/>
      <c r="AD286" s="32"/>
      <c r="AE286" s="32"/>
      <c r="AF286" s="32"/>
      <c r="AG286" s="33"/>
      <c r="AH286" s="34" t="str">
        <f t="shared" si="24"/>
        <v/>
      </c>
      <c r="AI286" s="15"/>
    </row>
    <row r="287" spans="1:35" ht="15" customHeight="1" x14ac:dyDescent="0.25">
      <c r="A287" s="10" t="str">
        <f>IFERROR(IF(A286=Onderwerpen!$C$23+19,"",A286+1),"")</f>
        <v/>
      </c>
      <c r="B287" s="10" t="str">
        <f>IF(C287&lt;=Onderwerpen!$C$4,Onderwerpen!$A$4,IF(C287&lt;=Onderwerpen!$C$5,Onderwerpen!$A$5,IF(C287&lt;=Onderwerpen!$C$6,Onderwerpen!$A$6,IF(C287&lt;=Onderwerpen!$C$7,Onderwerpen!$A$7,IF(C287&lt;=Onderwerpen!$C$8,Onderwerpen!$A$8,IF(C287&lt;=Onderwerpen!$C$9,Onderwerpen!$A$9,IF(C287&lt;=Onderwerpen!C$10,Onderwerpen!$A$10,IF(C287&lt;=Onderwerpen!C$11,Onderwerpen!$A$11,IF(C287&lt;=Onderwerpen!C$12,Onderwerpen!$A$12,IF(C287&lt;=Onderwerpen!C$13,Onderwerpen!$A$13,IF(C287&lt;=Onderwerpen!$C$14,Onderwerpen!$A$14,IF(C287&lt;=Onderwerpen!$C$15,Onderwerpen!$A$15,IF(C287&lt;=Onderwerpen!$C$16,Onderwerpen!$A$16,IF(C287&lt;=Onderwerpen!$C$17,Onderwerpen!$A$17,IF(C287&lt;=Onderwerpen!$C$18,Onderwerpen!$A$18,IF(C287&lt;=Onderwerpen!$C$19,Onderwerpen!$A$19,IF(C287&lt;=Onderwerpen!$C$20,Onderwerpen!$A$20,IF(C287&lt;=Onderwerpen!$C$21,Onderwerpen!$A$21,IF(C287&lt;=Onderwerpen!$C$22,Onderwerpen!$A$22,IF(C287&lt;=Onderwerpen!$C$23,Onderwerpen!$A$22,""))))))))))))))))))))</f>
        <v/>
      </c>
      <c r="C287" s="29" t="str">
        <f>IF(Onderwerpen!$B$4+1=A287,Onderwerpen!$A$5,IF(SUM(Onderwerpen!$B$4:$B$5)+2=A287,Onderwerpen!$A$6,IF(SUM(Onderwerpen!$B$4:$B$6)+3=A287,Onderwerpen!$A$7,IF(SUM(Onderwerpen!$B$4:$B$7)+4=A287,Onderwerpen!$A$8,IF(SUM(Onderwerpen!$B$4:$B$8)+5=A287,Onderwerpen!$A$9,IF(SUM(Onderwerpen!$B$4:$B$9)+6=A287,Onderwerpen!$A$10,IF(SUM(Onderwerpen!$B$4:$B$10)+7=A287,Onderwerpen!$A$11,IF(SUM(Onderwerpen!$B$4:$B$11)+8=A287,Onderwerpen!$A$12,IF(SUM(Onderwerpen!$B$4:$B$12)+9=A287,Onderwerpen!$A$13,IF(SUM(Onderwerpen!$B$4:$B$13)+10=A287,Onderwerpen!$A$14,IF(SUM(Onderwerpen!$B$4:$B$14)+11=A287,Onderwerpen!$A$15,IF(SUM(Onderwerpen!$B$4:$B$15)+12=A287,Onderwerpen!$A$16,IF(SUM(Onderwerpen!$B$4:$B$16)+13=A287,Onderwerpen!$A$17,IF(SUM(Onderwerpen!$B$4:$B$17)+14=A287,Onderwerpen!$A$18,IF(SUM(Onderwerpen!$B$4:$B$18)+15=A287,Onderwerpen!$A$19,IF(SUM(Onderwerpen!$B$4:$B$19)+16=A287,Onderwerpen!$A$20,IF(SUM(Onderwerpen!$B$4:$B$20)+17=A287,Onderwerpen!$A$21,IF(SUM(Onderwerpen!$B$4:$B$21)+18=A287,Onderwerpen!$A$22,IF(SUM(Onderwerpen!$B$4:$B$22)+19=A287,Onderwerpen!$A$23,IFERROR((IF(A287&lt;Onderwerpen!$D$4,A287,IF(AND(A287&gt;Onderwerpen!$D$4,A287&lt;Onderwerpen!$D$5),A287-1,IF(AND(A287&gt;Onderwerpen!$D$5,A287&lt;Onderwerpen!$D$6),A287-2,IF(AND(A287&gt;Onderwerpen!$D$6,A287&lt;Onderwerpen!$D$7),A287-3,IF(AND(A287&gt;Onderwerpen!$D$7,A287&lt;Onderwerpen!$D$8),A287-4,IF(AND(A287&gt;Onderwerpen!$D$8,A287&lt;Onderwerpen!$D$9),A287-5,IF(AND(A287&gt;Onderwerpen!$D$9,A287&lt;Onderwerpen!$D$10),A287-6,IF(AND(A287&gt;Onderwerpen!$D$10,A287&lt;Onderwerpen!$D$11),A287-7,IF(AND(A287&gt;Onderwerpen!$D$11,A287&lt;Onderwerpen!$D$12),A287-8,IF(AND(A287&gt;Onderwerpen!$D$12,A287&lt;Onderwerpen!$D$13),A287-9,IF(AND(A287&gt;Onderwerpen!$D$13,A287&lt;Onderwerpen!$D$14),A287-10,IF(AND(A287&gt;Onderwerpen!$D$14,A287&lt;Onderwerpen!$D$15),A287-11,IF(AND(A287&gt;Onderwerpen!$D$15,A287&lt;Onderwerpen!$D$16),A287-12,IF(AND(A287&gt;Onderwerpen!$D$16,A287&lt;Onderwerpen!$D$17),A287-13,IF(AND(A287&gt;Onderwerpen!$D$17,A287&lt;Onderwerpen!$D$18),A287-14,IF(AND(A287&gt;Onderwerpen!$D$18,A287&lt;Onderwerpen!$D$19),A287-15,IF(AND(A287&gt;Onderwerpen!$D$19,A287&lt;Onderwerpen!$D$20),A287-16,IF(AND(A287&gt;Onderwerpen!$D$20,A287&lt;Onderwerpen!$D$21),A287-17,IF(AND(A287&gt;Onderwerpen!$D$21,A287&lt;Onderwerpen!$D$22),A287-18,IF(A287&gt;Onderwerpen!$D$22,A287-19,"X"))))))))))))))))))))),""))))))))))))))))))))</f>
        <v/>
      </c>
      <c r="D287" s="30" t="str">
        <f>IF(B287="",""&amp;C287,LEFT(B287,FIND(" ",B287)-1)&amp;"."&amp;COUNTIF($B$8:B287,B287))</f>
        <v/>
      </c>
      <c r="E287" s="31"/>
      <c r="F287" s="32"/>
      <c r="G287" s="32"/>
      <c r="H287" s="32"/>
      <c r="I287" s="33"/>
      <c r="J287" s="34" t="str">
        <f t="shared" si="20"/>
        <v/>
      </c>
      <c r="K287" s="15"/>
      <c r="L287" s="32"/>
      <c r="M287" s="32"/>
      <c r="N287" s="32"/>
      <c r="O287" s="33"/>
      <c r="P287" s="34" t="str">
        <f t="shared" si="21"/>
        <v/>
      </c>
      <c r="Q287" s="15"/>
      <c r="R287" s="32"/>
      <c r="S287" s="32"/>
      <c r="T287" s="32"/>
      <c r="U287" s="33"/>
      <c r="V287" s="34" t="str">
        <f t="shared" si="22"/>
        <v/>
      </c>
      <c r="W287" s="15"/>
      <c r="X287" s="32"/>
      <c r="Y287" s="32"/>
      <c r="Z287" s="32"/>
      <c r="AA287" s="33"/>
      <c r="AB287" s="34" t="str">
        <f t="shared" si="23"/>
        <v/>
      </c>
      <c r="AC287" s="15"/>
      <c r="AD287" s="32"/>
      <c r="AE287" s="32"/>
      <c r="AF287" s="32"/>
      <c r="AG287" s="33"/>
      <c r="AH287" s="34" t="str">
        <f t="shared" si="24"/>
        <v/>
      </c>
      <c r="AI287" s="15"/>
    </row>
    <row r="288" spans="1:35" ht="15" customHeight="1" x14ac:dyDescent="0.25">
      <c r="A288" s="10" t="str">
        <f>IFERROR(IF(A287=Onderwerpen!$C$23+19,"",A287+1),"")</f>
        <v/>
      </c>
      <c r="B288" s="10" t="str">
        <f>IF(C288&lt;=Onderwerpen!$C$4,Onderwerpen!$A$4,IF(C288&lt;=Onderwerpen!$C$5,Onderwerpen!$A$5,IF(C288&lt;=Onderwerpen!$C$6,Onderwerpen!$A$6,IF(C288&lt;=Onderwerpen!$C$7,Onderwerpen!$A$7,IF(C288&lt;=Onderwerpen!$C$8,Onderwerpen!$A$8,IF(C288&lt;=Onderwerpen!$C$9,Onderwerpen!$A$9,IF(C288&lt;=Onderwerpen!C$10,Onderwerpen!$A$10,IF(C288&lt;=Onderwerpen!C$11,Onderwerpen!$A$11,IF(C288&lt;=Onderwerpen!C$12,Onderwerpen!$A$12,IF(C288&lt;=Onderwerpen!C$13,Onderwerpen!$A$13,IF(C288&lt;=Onderwerpen!$C$14,Onderwerpen!$A$14,IF(C288&lt;=Onderwerpen!$C$15,Onderwerpen!$A$15,IF(C288&lt;=Onderwerpen!$C$16,Onderwerpen!$A$16,IF(C288&lt;=Onderwerpen!$C$17,Onderwerpen!$A$17,IF(C288&lt;=Onderwerpen!$C$18,Onderwerpen!$A$18,IF(C288&lt;=Onderwerpen!$C$19,Onderwerpen!$A$19,IF(C288&lt;=Onderwerpen!$C$20,Onderwerpen!$A$20,IF(C288&lt;=Onderwerpen!$C$21,Onderwerpen!$A$21,IF(C288&lt;=Onderwerpen!$C$22,Onderwerpen!$A$22,IF(C288&lt;=Onderwerpen!$C$23,Onderwerpen!$A$22,""))))))))))))))))))))</f>
        <v/>
      </c>
      <c r="C288" s="29" t="str">
        <f>IF(Onderwerpen!$B$4+1=A288,Onderwerpen!$A$5,IF(SUM(Onderwerpen!$B$4:$B$5)+2=A288,Onderwerpen!$A$6,IF(SUM(Onderwerpen!$B$4:$B$6)+3=A288,Onderwerpen!$A$7,IF(SUM(Onderwerpen!$B$4:$B$7)+4=A288,Onderwerpen!$A$8,IF(SUM(Onderwerpen!$B$4:$B$8)+5=A288,Onderwerpen!$A$9,IF(SUM(Onderwerpen!$B$4:$B$9)+6=A288,Onderwerpen!$A$10,IF(SUM(Onderwerpen!$B$4:$B$10)+7=A288,Onderwerpen!$A$11,IF(SUM(Onderwerpen!$B$4:$B$11)+8=A288,Onderwerpen!$A$12,IF(SUM(Onderwerpen!$B$4:$B$12)+9=A288,Onderwerpen!$A$13,IF(SUM(Onderwerpen!$B$4:$B$13)+10=A288,Onderwerpen!$A$14,IF(SUM(Onderwerpen!$B$4:$B$14)+11=A288,Onderwerpen!$A$15,IF(SUM(Onderwerpen!$B$4:$B$15)+12=A288,Onderwerpen!$A$16,IF(SUM(Onderwerpen!$B$4:$B$16)+13=A288,Onderwerpen!$A$17,IF(SUM(Onderwerpen!$B$4:$B$17)+14=A288,Onderwerpen!$A$18,IF(SUM(Onderwerpen!$B$4:$B$18)+15=A288,Onderwerpen!$A$19,IF(SUM(Onderwerpen!$B$4:$B$19)+16=A288,Onderwerpen!$A$20,IF(SUM(Onderwerpen!$B$4:$B$20)+17=A288,Onderwerpen!$A$21,IF(SUM(Onderwerpen!$B$4:$B$21)+18=A288,Onderwerpen!$A$22,IF(SUM(Onderwerpen!$B$4:$B$22)+19=A288,Onderwerpen!$A$23,IFERROR((IF(A288&lt;Onderwerpen!$D$4,A288,IF(AND(A288&gt;Onderwerpen!$D$4,A288&lt;Onderwerpen!$D$5),A288-1,IF(AND(A288&gt;Onderwerpen!$D$5,A288&lt;Onderwerpen!$D$6),A288-2,IF(AND(A288&gt;Onderwerpen!$D$6,A288&lt;Onderwerpen!$D$7),A288-3,IF(AND(A288&gt;Onderwerpen!$D$7,A288&lt;Onderwerpen!$D$8),A288-4,IF(AND(A288&gt;Onderwerpen!$D$8,A288&lt;Onderwerpen!$D$9),A288-5,IF(AND(A288&gt;Onderwerpen!$D$9,A288&lt;Onderwerpen!$D$10),A288-6,IF(AND(A288&gt;Onderwerpen!$D$10,A288&lt;Onderwerpen!$D$11),A288-7,IF(AND(A288&gt;Onderwerpen!$D$11,A288&lt;Onderwerpen!$D$12),A288-8,IF(AND(A288&gt;Onderwerpen!$D$12,A288&lt;Onderwerpen!$D$13),A288-9,IF(AND(A288&gt;Onderwerpen!$D$13,A288&lt;Onderwerpen!$D$14),A288-10,IF(AND(A288&gt;Onderwerpen!$D$14,A288&lt;Onderwerpen!$D$15),A288-11,IF(AND(A288&gt;Onderwerpen!$D$15,A288&lt;Onderwerpen!$D$16),A288-12,IF(AND(A288&gt;Onderwerpen!$D$16,A288&lt;Onderwerpen!$D$17),A288-13,IF(AND(A288&gt;Onderwerpen!$D$17,A288&lt;Onderwerpen!$D$18),A288-14,IF(AND(A288&gt;Onderwerpen!$D$18,A288&lt;Onderwerpen!$D$19),A288-15,IF(AND(A288&gt;Onderwerpen!$D$19,A288&lt;Onderwerpen!$D$20),A288-16,IF(AND(A288&gt;Onderwerpen!$D$20,A288&lt;Onderwerpen!$D$21),A288-17,IF(AND(A288&gt;Onderwerpen!$D$21,A288&lt;Onderwerpen!$D$22),A288-18,IF(A288&gt;Onderwerpen!$D$22,A288-19,"X"))))))))))))))))))))),""))))))))))))))))))))</f>
        <v/>
      </c>
      <c r="D288" s="30" t="str">
        <f>IF(B288="",""&amp;C288,LEFT(B288,FIND(" ",B288)-1)&amp;"."&amp;COUNTIF($B$8:B288,B288))</f>
        <v/>
      </c>
      <c r="E288" s="31"/>
      <c r="F288" s="32"/>
      <c r="G288" s="32"/>
      <c r="H288" s="32"/>
      <c r="I288" s="33"/>
      <c r="J288" s="34" t="str">
        <f t="shared" si="20"/>
        <v/>
      </c>
      <c r="K288" s="15"/>
      <c r="L288" s="32"/>
      <c r="M288" s="32"/>
      <c r="N288" s="32"/>
      <c r="O288" s="33"/>
      <c r="P288" s="34" t="str">
        <f t="shared" si="21"/>
        <v/>
      </c>
      <c r="Q288" s="15"/>
      <c r="R288" s="32"/>
      <c r="S288" s="32"/>
      <c r="T288" s="32"/>
      <c r="U288" s="33"/>
      <c r="V288" s="34" t="str">
        <f t="shared" si="22"/>
        <v/>
      </c>
      <c r="W288" s="15"/>
      <c r="X288" s="32"/>
      <c r="Y288" s="32"/>
      <c r="Z288" s="32"/>
      <c r="AA288" s="33"/>
      <c r="AB288" s="34" t="str">
        <f t="shared" si="23"/>
        <v/>
      </c>
      <c r="AC288" s="15"/>
      <c r="AD288" s="32"/>
      <c r="AE288" s="32"/>
      <c r="AF288" s="32"/>
      <c r="AG288" s="33"/>
      <c r="AH288" s="34" t="str">
        <f t="shared" si="24"/>
        <v/>
      </c>
      <c r="AI288" s="15"/>
    </row>
    <row r="289" spans="1:35" ht="15" customHeight="1" x14ac:dyDescent="0.25">
      <c r="A289" s="10" t="str">
        <f>IFERROR(IF(A288=Onderwerpen!$C$23+19,"",A288+1),"")</f>
        <v/>
      </c>
      <c r="B289" s="10" t="str">
        <f>IF(C289&lt;=Onderwerpen!$C$4,Onderwerpen!$A$4,IF(C289&lt;=Onderwerpen!$C$5,Onderwerpen!$A$5,IF(C289&lt;=Onderwerpen!$C$6,Onderwerpen!$A$6,IF(C289&lt;=Onderwerpen!$C$7,Onderwerpen!$A$7,IF(C289&lt;=Onderwerpen!$C$8,Onderwerpen!$A$8,IF(C289&lt;=Onderwerpen!$C$9,Onderwerpen!$A$9,IF(C289&lt;=Onderwerpen!C$10,Onderwerpen!$A$10,IF(C289&lt;=Onderwerpen!C$11,Onderwerpen!$A$11,IF(C289&lt;=Onderwerpen!C$12,Onderwerpen!$A$12,IF(C289&lt;=Onderwerpen!C$13,Onderwerpen!$A$13,IF(C289&lt;=Onderwerpen!$C$14,Onderwerpen!$A$14,IF(C289&lt;=Onderwerpen!$C$15,Onderwerpen!$A$15,IF(C289&lt;=Onderwerpen!$C$16,Onderwerpen!$A$16,IF(C289&lt;=Onderwerpen!$C$17,Onderwerpen!$A$17,IF(C289&lt;=Onderwerpen!$C$18,Onderwerpen!$A$18,IF(C289&lt;=Onderwerpen!$C$19,Onderwerpen!$A$19,IF(C289&lt;=Onderwerpen!$C$20,Onderwerpen!$A$20,IF(C289&lt;=Onderwerpen!$C$21,Onderwerpen!$A$21,IF(C289&lt;=Onderwerpen!$C$22,Onderwerpen!$A$22,IF(C289&lt;=Onderwerpen!$C$23,Onderwerpen!$A$22,""))))))))))))))))))))</f>
        <v/>
      </c>
      <c r="C289" s="29" t="str">
        <f>IF(Onderwerpen!$B$4+1=A289,Onderwerpen!$A$5,IF(SUM(Onderwerpen!$B$4:$B$5)+2=A289,Onderwerpen!$A$6,IF(SUM(Onderwerpen!$B$4:$B$6)+3=A289,Onderwerpen!$A$7,IF(SUM(Onderwerpen!$B$4:$B$7)+4=A289,Onderwerpen!$A$8,IF(SUM(Onderwerpen!$B$4:$B$8)+5=A289,Onderwerpen!$A$9,IF(SUM(Onderwerpen!$B$4:$B$9)+6=A289,Onderwerpen!$A$10,IF(SUM(Onderwerpen!$B$4:$B$10)+7=A289,Onderwerpen!$A$11,IF(SUM(Onderwerpen!$B$4:$B$11)+8=A289,Onderwerpen!$A$12,IF(SUM(Onderwerpen!$B$4:$B$12)+9=A289,Onderwerpen!$A$13,IF(SUM(Onderwerpen!$B$4:$B$13)+10=A289,Onderwerpen!$A$14,IF(SUM(Onderwerpen!$B$4:$B$14)+11=A289,Onderwerpen!$A$15,IF(SUM(Onderwerpen!$B$4:$B$15)+12=A289,Onderwerpen!$A$16,IF(SUM(Onderwerpen!$B$4:$B$16)+13=A289,Onderwerpen!$A$17,IF(SUM(Onderwerpen!$B$4:$B$17)+14=A289,Onderwerpen!$A$18,IF(SUM(Onderwerpen!$B$4:$B$18)+15=A289,Onderwerpen!$A$19,IF(SUM(Onderwerpen!$B$4:$B$19)+16=A289,Onderwerpen!$A$20,IF(SUM(Onderwerpen!$B$4:$B$20)+17=A289,Onderwerpen!$A$21,IF(SUM(Onderwerpen!$B$4:$B$21)+18=A289,Onderwerpen!$A$22,IF(SUM(Onderwerpen!$B$4:$B$22)+19=A289,Onderwerpen!$A$23,IFERROR((IF(A289&lt;Onderwerpen!$D$4,A289,IF(AND(A289&gt;Onderwerpen!$D$4,A289&lt;Onderwerpen!$D$5),A289-1,IF(AND(A289&gt;Onderwerpen!$D$5,A289&lt;Onderwerpen!$D$6),A289-2,IF(AND(A289&gt;Onderwerpen!$D$6,A289&lt;Onderwerpen!$D$7),A289-3,IF(AND(A289&gt;Onderwerpen!$D$7,A289&lt;Onderwerpen!$D$8),A289-4,IF(AND(A289&gt;Onderwerpen!$D$8,A289&lt;Onderwerpen!$D$9),A289-5,IF(AND(A289&gt;Onderwerpen!$D$9,A289&lt;Onderwerpen!$D$10),A289-6,IF(AND(A289&gt;Onderwerpen!$D$10,A289&lt;Onderwerpen!$D$11),A289-7,IF(AND(A289&gt;Onderwerpen!$D$11,A289&lt;Onderwerpen!$D$12),A289-8,IF(AND(A289&gt;Onderwerpen!$D$12,A289&lt;Onderwerpen!$D$13),A289-9,IF(AND(A289&gt;Onderwerpen!$D$13,A289&lt;Onderwerpen!$D$14),A289-10,IF(AND(A289&gt;Onderwerpen!$D$14,A289&lt;Onderwerpen!$D$15),A289-11,IF(AND(A289&gt;Onderwerpen!$D$15,A289&lt;Onderwerpen!$D$16),A289-12,IF(AND(A289&gt;Onderwerpen!$D$16,A289&lt;Onderwerpen!$D$17),A289-13,IF(AND(A289&gt;Onderwerpen!$D$17,A289&lt;Onderwerpen!$D$18),A289-14,IF(AND(A289&gt;Onderwerpen!$D$18,A289&lt;Onderwerpen!$D$19),A289-15,IF(AND(A289&gt;Onderwerpen!$D$19,A289&lt;Onderwerpen!$D$20),A289-16,IF(AND(A289&gt;Onderwerpen!$D$20,A289&lt;Onderwerpen!$D$21),A289-17,IF(AND(A289&gt;Onderwerpen!$D$21,A289&lt;Onderwerpen!$D$22),A289-18,IF(A289&gt;Onderwerpen!$D$22,A289-19,"X"))))))))))))))))))))),""))))))))))))))))))))</f>
        <v/>
      </c>
      <c r="D289" s="30" t="str">
        <f>IF(B289="",""&amp;C289,LEFT(B289,FIND(" ",B289)-1)&amp;"."&amp;COUNTIF($B$8:B289,B289))</f>
        <v/>
      </c>
      <c r="E289" s="31"/>
      <c r="F289" s="32"/>
      <c r="G289" s="32"/>
      <c r="H289" s="32"/>
      <c r="I289" s="33"/>
      <c r="J289" s="34" t="str">
        <f t="shared" si="20"/>
        <v/>
      </c>
      <c r="K289" s="15"/>
      <c r="L289" s="32"/>
      <c r="M289" s="32"/>
      <c r="N289" s="32"/>
      <c r="O289" s="33"/>
      <c r="P289" s="34" t="str">
        <f t="shared" si="21"/>
        <v/>
      </c>
      <c r="Q289" s="15"/>
      <c r="R289" s="32"/>
      <c r="S289" s="32"/>
      <c r="T289" s="32"/>
      <c r="U289" s="33"/>
      <c r="V289" s="34" t="str">
        <f t="shared" si="22"/>
        <v/>
      </c>
      <c r="W289" s="15"/>
      <c r="X289" s="32"/>
      <c r="Y289" s="32"/>
      <c r="Z289" s="32"/>
      <c r="AA289" s="33"/>
      <c r="AB289" s="34" t="str">
        <f t="shared" si="23"/>
        <v/>
      </c>
      <c r="AC289" s="15"/>
      <c r="AD289" s="32"/>
      <c r="AE289" s="32"/>
      <c r="AF289" s="32"/>
      <c r="AG289" s="33"/>
      <c r="AH289" s="34" t="str">
        <f t="shared" si="24"/>
        <v/>
      </c>
      <c r="AI289" s="15"/>
    </row>
    <row r="290" spans="1:35" ht="15" customHeight="1" x14ac:dyDescent="0.25">
      <c r="A290" s="10" t="str">
        <f>IFERROR(IF(A289=Onderwerpen!$C$23+19,"",A289+1),"")</f>
        <v/>
      </c>
      <c r="B290" s="10" t="str">
        <f>IF(C290&lt;=Onderwerpen!$C$4,Onderwerpen!$A$4,IF(C290&lt;=Onderwerpen!$C$5,Onderwerpen!$A$5,IF(C290&lt;=Onderwerpen!$C$6,Onderwerpen!$A$6,IF(C290&lt;=Onderwerpen!$C$7,Onderwerpen!$A$7,IF(C290&lt;=Onderwerpen!$C$8,Onderwerpen!$A$8,IF(C290&lt;=Onderwerpen!$C$9,Onderwerpen!$A$9,IF(C290&lt;=Onderwerpen!C$10,Onderwerpen!$A$10,IF(C290&lt;=Onderwerpen!C$11,Onderwerpen!$A$11,IF(C290&lt;=Onderwerpen!C$12,Onderwerpen!$A$12,IF(C290&lt;=Onderwerpen!C$13,Onderwerpen!$A$13,IF(C290&lt;=Onderwerpen!$C$14,Onderwerpen!$A$14,IF(C290&lt;=Onderwerpen!$C$15,Onderwerpen!$A$15,IF(C290&lt;=Onderwerpen!$C$16,Onderwerpen!$A$16,IF(C290&lt;=Onderwerpen!$C$17,Onderwerpen!$A$17,IF(C290&lt;=Onderwerpen!$C$18,Onderwerpen!$A$18,IF(C290&lt;=Onderwerpen!$C$19,Onderwerpen!$A$19,IF(C290&lt;=Onderwerpen!$C$20,Onderwerpen!$A$20,IF(C290&lt;=Onderwerpen!$C$21,Onderwerpen!$A$21,IF(C290&lt;=Onderwerpen!$C$22,Onderwerpen!$A$22,IF(C290&lt;=Onderwerpen!$C$23,Onderwerpen!$A$22,""))))))))))))))))))))</f>
        <v/>
      </c>
      <c r="C290" s="29" t="str">
        <f>IF(Onderwerpen!$B$4+1=A290,Onderwerpen!$A$5,IF(SUM(Onderwerpen!$B$4:$B$5)+2=A290,Onderwerpen!$A$6,IF(SUM(Onderwerpen!$B$4:$B$6)+3=A290,Onderwerpen!$A$7,IF(SUM(Onderwerpen!$B$4:$B$7)+4=A290,Onderwerpen!$A$8,IF(SUM(Onderwerpen!$B$4:$B$8)+5=A290,Onderwerpen!$A$9,IF(SUM(Onderwerpen!$B$4:$B$9)+6=A290,Onderwerpen!$A$10,IF(SUM(Onderwerpen!$B$4:$B$10)+7=A290,Onderwerpen!$A$11,IF(SUM(Onderwerpen!$B$4:$B$11)+8=A290,Onderwerpen!$A$12,IF(SUM(Onderwerpen!$B$4:$B$12)+9=A290,Onderwerpen!$A$13,IF(SUM(Onderwerpen!$B$4:$B$13)+10=A290,Onderwerpen!$A$14,IF(SUM(Onderwerpen!$B$4:$B$14)+11=A290,Onderwerpen!$A$15,IF(SUM(Onderwerpen!$B$4:$B$15)+12=A290,Onderwerpen!$A$16,IF(SUM(Onderwerpen!$B$4:$B$16)+13=A290,Onderwerpen!$A$17,IF(SUM(Onderwerpen!$B$4:$B$17)+14=A290,Onderwerpen!$A$18,IF(SUM(Onderwerpen!$B$4:$B$18)+15=A290,Onderwerpen!$A$19,IF(SUM(Onderwerpen!$B$4:$B$19)+16=A290,Onderwerpen!$A$20,IF(SUM(Onderwerpen!$B$4:$B$20)+17=A290,Onderwerpen!$A$21,IF(SUM(Onderwerpen!$B$4:$B$21)+18=A290,Onderwerpen!$A$22,IF(SUM(Onderwerpen!$B$4:$B$22)+19=A290,Onderwerpen!$A$23,IFERROR((IF(A290&lt;Onderwerpen!$D$4,A290,IF(AND(A290&gt;Onderwerpen!$D$4,A290&lt;Onderwerpen!$D$5),A290-1,IF(AND(A290&gt;Onderwerpen!$D$5,A290&lt;Onderwerpen!$D$6),A290-2,IF(AND(A290&gt;Onderwerpen!$D$6,A290&lt;Onderwerpen!$D$7),A290-3,IF(AND(A290&gt;Onderwerpen!$D$7,A290&lt;Onderwerpen!$D$8),A290-4,IF(AND(A290&gt;Onderwerpen!$D$8,A290&lt;Onderwerpen!$D$9),A290-5,IF(AND(A290&gt;Onderwerpen!$D$9,A290&lt;Onderwerpen!$D$10),A290-6,IF(AND(A290&gt;Onderwerpen!$D$10,A290&lt;Onderwerpen!$D$11),A290-7,IF(AND(A290&gt;Onderwerpen!$D$11,A290&lt;Onderwerpen!$D$12),A290-8,IF(AND(A290&gt;Onderwerpen!$D$12,A290&lt;Onderwerpen!$D$13),A290-9,IF(AND(A290&gt;Onderwerpen!$D$13,A290&lt;Onderwerpen!$D$14),A290-10,IF(AND(A290&gt;Onderwerpen!$D$14,A290&lt;Onderwerpen!$D$15),A290-11,IF(AND(A290&gt;Onderwerpen!$D$15,A290&lt;Onderwerpen!$D$16),A290-12,IF(AND(A290&gt;Onderwerpen!$D$16,A290&lt;Onderwerpen!$D$17),A290-13,IF(AND(A290&gt;Onderwerpen!$D$17,A290&lt;Onderwerpen!$D$18),A290-14,IF(AND(A290&gt;Onderwerpen!$D$18,A290&lt;Onderwerpen!$D$19),A290-15,IF(AND(A290&gt;Onderwerpen!$D$19,A290&lt;Onderwerpen!$D$20),A290-16,IF(AND(A290&gt;Onderwerpen!$D$20,A290&lt;Onderwerpen!$D$21),A290-17,IF(AND(A290&gt;Onderwerpen!$D$21,A290&lt;Onderwerpen!$D$22),A290-18,IF(A290&gt;Onderwerpen!$D$22,A290-19,"X"))))))))))))))))))))),""))))))))))))))))))))</f>
        <v/>
      </c>
      <c r="D290" s="30" t="str">
        <f>IF(B290="",""&amp;C290,LEFT(B290,FIND(" ",B290)-1)&amp;"."&amp;COUNTIF($B$8:B290,B290))</f>
        <v/>
      </c>
      <c r="E290" s="31"/>
      <c r="F290" s="32"/>
      <c r="G290" s="32"/>
      <c r="H290" s="32"/>
      <c r="I290" s="33"/>
      <c r="J290" s="34" t="str">
        <f t="shared" si="20"/>
        <v/>
      </c>
      <c r="K290" s="15"/>
      <c r="L290" s="32"/>
      <c r="M290" s="32"/>
      <c r="N290" s="32"/>
      <c r="O290" s="33"/>
      <c r="P290" s="34" t="str">
        <f t="shared" si="21"/>
        <v/>
      </c>
      <c r="Q290" s="15"/>
      <c r="R290" s="32"/>
      <c r="S290" s="32"/>
      <c r="T290" s="32"/>
      <c r="U290" s="33"/>
      <c r="V290" s="34" t="str">
        <f t="shared" si="22"/>
        <v/>
      </c>
      <c r="W290" s="15"/>
      <c r="X290" s="32"/>
      <c r="Y290" s="32"/>
      <c r="Z290" s="32"/>
      <c r="AA290" s="33"/>
      <c r="AB290" s="34" t="str">
        <f t="shared" si="23"/>
        <v/>
      </c>
      <c r="AC290" s="15"/>
      <c r="AD290" s="32"/>
      <c r="AE290" s="32"/>
      <c r="AF290" s="32"/>
      <c r="AG290" s="33"/>
      <c r="AH290" s="34" t="str">
        <f t="shared" si="24"/>
        <v/>
      </c>
      <c r="AI290" s="15"/>
    </row>
    <row r="291" spans="1:35" ht="15" customHeight="1" x14ac:dyDescent="0.25">
      <c r="A291" s="10" t="str">
        <f>IFERROR(IF(A290=Onderwerpen!$C$23+19,"",A290+1),"")</f>
        <v/>
      </c>
      <c r="B291" s="10" t="str">
        <f>IF(C291&lt;=Onderwerpen!$C$4,Onderwerpen!$A$4,IF(C291&lt;=Onderwerpen!$C$5,Onderwerpen!$A$5,IF(C291&lt;=Onderwerpen!$C$6,Onderwerpen!$A$6,IF(C291&lt;=Onderwerpen!$C$7,Onderwerpen!$A$7,IF(C291&lt;=Onderwerpen!$C$8,Onderwerpen!$A$8,IF(C291&lt;=Onderwerpen!$C$9,Onderwerpen!$A$9,IF(C291&lt;=Onderwerpen!C$10,Onderwerpen!$A$10,IF(C291&lt;=Onderwerpen!C$11,Onderwerpen!$A$11,IF(C291&lt;=Onderwerpen!C$12,Onderwerpen!$A$12,IF(C291&lt;=Onderwerpen!C$13,Onderwerpen!$A$13,IF(C291&lt;=Onderwerpen!$C$14,Onderwerpen!$A$14,IF(C291&lt;=Onderwerpen!$C$15,Onderwerpen!$A$15,IF(C291&lt;=Onderwerpen!$C$16,Onderwerpen!$A$16,IF(C291&lt;=Onderwerpen!$C$17,Onderwerpen!$A$17,IF(C291&lt;=Onderwerpen!$C$18,Onderwerpen!$A$18,IF(C291&lt;=Onderwerpen!$C$19,Onderwerpen!$A$19,IF(C291&lt;=Onderwerpen!$C$20,Onderwerpen!$A$20,IF(C291&lt;=Onderwerpen!$C$21,Onderwerpen!$A$21,IF(C291&lt;=Onderwerpen!$C$22,Onderwerpen!$A$22,IF(C291&lt;=Onderwerpen!$C$23,Onderwerpen!$A$22,""))))))))))))))))))))</f>
        <v/>
      </c>
      <c r="C291" s="29" t="str">
        <f>IF(Onderwerpen!$B$4+1=A291,Onderwerpen!$A$5,IF(SUM(Onderwerpen!$B$4:$B$5)+2=A291,Onderwerpen!$A$6,IF(SUM(Onderwerpen!$B$4:$B$6)+3=A291,Onderwerpen!$A$7,IF(SUM(Onderwerpen!$B$4:$B$7)+4=A291,Onderwerpen!$A$8,IF(SUM(Onderwerpen!$B$4:$B$8)+5=A291,Onderwerpen!$A$9,IF(SUM(Onderwerpen!$B$4:$B$9)+6=A291,Onderwerpen!$A$10,IF(SUM(Onderwerpen!$B$4:$B$10)+7=A291,Onderwerpen!$A$11,IF(SUM(Onderwerpen!$B$4:$B$11)+8=A291,Onderwerpen!$A$12,IF(SUM(Onderwerpen!$B$4:$B$12)+9=A291,Onderwerpen!$A$13,IF(SUM(Onderwerpen!$B$4:$B$13)+10=A291,Onderwerpen!$A$14,IF(SUM(Onderwerpen!$B$4:$B$14)+11=A291,Onderwerpen!$A$15,IF(SUM(Onderwerpen!$B$4:$B$15)+12=A291,Onderwerpen!$A$16,IF(SUM(Onderwerpen!$B$4:$B$16)+13=A291,Onderwerpen!$A$17,IF(SUM(Onderwerpen!$B$4:$B$17)+14=A291,Onderwerpen!$A$18,IF(SUM(Onderwerpen!$B$4:$B$18)+15=A291,Onderwerpen!$A$19,IF(SUM(Onderwerpen!$B$4:$B$19)+16=A291,Onderwerpen!$A$20,IF(SUM(Onderwerpen!$B$4:$B$20)+17=A291,Onderwerpen!$A$21,IF(SUM(Onderwerpen!$B$4:$B$21)+18=A291,Onderwerpen!$A$22,IF(SUM(Onderwerpen!$B$4:$B$22)+19=A291,Onderwerpen!$A$23,IFERROR((IF(A291&lt;Onderwerpen!$D$4,A291,IF(AND(A291&gt;Onderwerpen!$D$4,A291&lt;Onderwerpen!$D$5),A291-1,IF(AND(A291&gt;Onderwerpen!$D$5,A291&lt;Onderwerpen!$D$6),A291-2,IF(AND(A291&gt;Onderwerpen!$D$6,A291&lt;Onderwerpen!$D$7),A291-3,IF(AND(A291&gt;Onderwerpen!$D$7,A291&lt;Onderwerpen!$D$8),A291-4,IF(AND(A291&gt;Onderwerpen!$D$8,A291&lt;Onderwerpen!$D$9),A291-5,IF(AND(A291&gt;Onderwerpen!$D$9,A291&lt;Onderwerpen!$D$10),A291-6,IF(AND(A291&gt;Onderwerpen!$D$10,A291&lt;Onderwerpen!$D$11),A291-7,IF(AND(A291&gt;Onderwerpen!$D$11,A291&lt;Onderwerpen!$D$12),A291-8,IF(AND(A291&gt;Onderwerpen!$D$12,A291&lt;Onderwerpen!$D$13),A291-9,IF(AND(A291&gt;Onderwerpen!$D$13,A291&lt;Onderwerpen!$D$14),A291-10,IF(AND(A291&gt;Onderwerpen!$D$14,A291&lt;Onderwerpen!$D$15),A291-11,IF(AND(A291&gt;Onderwerpen!$D$15,A291&lt;Onderwerpen!$D$16),A291-12,IF(AND(A291&gt;Onderwerpen!$D$16,A291&lt;Onderwerpen!$D$17),A291-13,IF(AND(A291&gt;Onderwerpen!$D$17,A291&lt;Onderwerpen!$D$18),A291-14,IF(AND(A291&gt;Onderwerpen!$D$18,A291&lt;Onderwerpen!$D$19),A291-15,IF(AND(A291&gt;Onderwerpen!$D$19,A291&lt;Onderwerpen!$D$20),A291-16,IF(AND(A291&gt;Onderwerpen!$D$20,A291&lt;Onderwerpen!$D$21),A291-17,IF(AND(A291&gt;Onderwerpen!$D$21,A291&lt;Onderwerpen!$D$22),A291-18,IF(A291&gt;Onderwerpen!$D$22,A291-19,"X"))))))))))))))))))))),""))))))))))))))))))))</f>
        <v/>
      </c>
      <c r="D291" s="30" t="str">
        <f>IF(B291="",""&amp;C291,LEFT(B291,FIND(" ",B291)-1)&amp;"."&amp;COUNTIF($B$8:B291,B291))</f>
        <v/>
      </c>
      <c r="E291" s="31"/>
      <c r="F291" s="32"/>
      <c r="G291" s="32"/>
      <c r="H291" s="32"/>
      <c r="I291" s="33"/>
      <c r="J291" s="34" t="str">
        <f t="shared" si="20"/>
        <v/>
      </c>
      <c r="K291" s="15"/>
      <c r="L291" s="32"/>
      <c r="M291" s="32"/>
      <c r="N291" s="32"/>
      <c r="O291" s="33"/>
      <c r="P291" s="34" t="str">
        <f t="shared" si="21"/>
        <v/>
      </c>
      <c r="Q291" s="15"/>
      <c r="R291" s="32"/>
      <c r="S291" s="32"/>
      <c r="T291" s="32"/>
      <c r="U291" s="33"/>
      <c r="V291" s="34" t="str">
        <f t="shared" si="22"/>
        <v/>
      </c>
      <c r="W291" s="15"/>
      <c r="X291" s="32"/>
      <c r="Y291" s="32"/>
      <c r="Z291" s="32"/>
      <c r="AA291" s="33"/>
      <c r="AB291" s="34" t="str">
        <f t="shared" si="23"/>
        <v/>
      </c>
      <c r="AC291" s="15"/>
      <c r="AD291" s="32"/>
      <c r="AE291" s="32"/>
      <c r="AF291" s="32"/>
      <c r="AG291" s="33"/>
      <c r="AH291" s="34" t="str">
        <f t="shared" si="24"/>
        <v/>
      </c>
      <c r="AI291" s="15"/>
    </row>
    <row r="292" spans="1:35" ht="15" customHeight="1" x14ac:dyDescent="0.25">
      <c r="A292" s="10" t="str">
        <f>IFERROR(IF(A291=Onderwerpen!$C$23+19,"",A291+1),"")</f>
        <v/>
      </c>
      <c r="B292" s="10" t="str">
        <f>IF(C292&lt;=Onderwerpen!$C$4,Onderwerpen!$A$4,IF(C292&lt;=Onderwerpen!$C$5,Onderwerpen!$A$5,IF(C292&lt;=Onderwerpen!$C$6,Onderwerpen!$A$6,IF(C292&lt;=Onderwerpen!$C$7,Onderwerpen!$A$7,IF(C292&lt;=Onderwerpen!$C$8,Onderwerpen!$A$8,IF(C292&lt;=Onderwerpen!$C$9,Onderwerpen!$A$9,IF(C292&lt;=Onderwerpen!C$10,Onderwerpen!$A$10,IF(C292&lt;=Onderwerpen!C$11,Onderwerpen!$A$11,IF(C292&lt;=Onderwerpen!C$12,Onderwerpen!$A$12,IF(C292&lt;=Onderwerpen!C$13,Onderwerpen!$A$13,IF(C292&lt;=Onderwerpen!$C$14,Onderwerpen!$A$14,IF(C292&lt;=Onderwerpen!$C$15,Onderwerpen!$A$15,IF(C292&lt;=Onderwerpen!$C$16,Onderwerpen!$A$16,IF(C292&lt;=Onderwerpen!$C$17,Onderwerpen!$A$17,IF(C292&lt;=Onderwerpen!$C$18,Onderwerpen!$A$18,IF(C292&lt;=Onderwerpen!$C$19,Onderwerpen!$A$19,IF(C292&lt;=Onderwerpen!$C$20,Onderwerpen!$A$20,IF(C292&lt;=Onderwerpen!$C$21,Onderwerpen!$A$21,IF(C292&lt;=Onderwerpen!$C$22,Onderwerpen!$A$22,IF(C292&lt;=Onderwerpen!$C$23,Onderwerpen!$A$22,""))))))))))))))))))))</f>
        <v/>
      </c>
      <c r="C292" s="29" t="str">
        <f>IF(Onderwerpen!$B$4+1=A292,Onderwerpen!$A$5,IF(SUM(Onderwerpen!$B$4:$B$5)+2=A292,Onderwerpen!$A$6,IF(SUM(Onderwerpen!$B$4:$B$6)+3=A292,Onderwerpen!$A$7,IF(SUM(Onderwerpen!$B$4:$B$7)+4=A292,Onderwerpen!$A$8,IF(SUM(Onderwerpen!$B$4:$B$8)+5=A292,Onderwerpen!$A$9,IF(SUM(Onderwerpen!$B$4:$B$9)+6=A292,Onderwerpen!$A$10,IF(SUM(Onderwerpen!$B$4:$B$10)+7=A292,Onderwerpen!$A$11,IF(SUM(Onderwerpen!$B$4:$B$11)+8=A292,Onderwerpen!$A$12,IF(SUM(Onderwerpen!$B$4:$B$12)+9=A292,Onderwerpen!$A$13,IF(SUM(Onderwerpen!$B$4:$B$13)+10=A292,Onderwerpen!$A$14,IF(SUM(Onderwerpen!$B$4:$B$14)+11=A292,Onderwerpen!$A$15,IF(SUM(Onderwerpen!$B$4:$B$15)+12=A292,Onderwerpen!$A$16,IF(SUM(Onderwerpen!$B$4:$B$16)+13=A292,Onderwerpen!$A$17,IF(SUM(Onderwerpen!$B$4:$B$17)+14=A292,Onderwerpen!$A$18,IF(SUM(Onderwerpen!$B$4:$B$18)+15=A292,Onderwerpen!$A$19,IF(SUM(Onderwerpen!$B$4:$B$19)+16=A292,Onderwerpen!$A$20,IF(SUM(Onderwerpen!$B$4:$B$20)+17=A292,Onderwerpen!$A$21,IF(SUM(Onderwerpen!$B$4:$B$21)+18=A292,Onderwerpen!$A$22,IF(SUM(Onderwerpen!$B$4:$B$22)+19=A292,Onderwerpen!$A$23,IFERROR((IF(A292&lt;Onderwerpen!$D$4,A292,IF(AND(A292&gt;Onderwerpen!$D$4,A292&lt;Onderwerpen!$D$5),A292-1,IF(AND(A292&gt;Onderwerpen!$D$5,A292&lt;Onderwerpen!$D$6),A292-2,IF(AND(A292&gt;Onderwerpen!$D$6,A292&lt;Onderwerpen!$D$7),A292-3,IF(AND(A292&gt;Onderwerpen!$D$7,A292&lt;Onderwerpen!$D$8),A292-4,IF(AND(A292&gt;Onderwerpen!$D$8,A292&lt;Onderwerpen!$D$9),A292-5,IF(AND(A292&gt;Onderwerpen!$D$9,A292&lt;Onderwerpen!$D$10),A292-6,IF(AND(A292&gt;Onderwerpen!$D$10,A292&lt;Onderwerpen!$D$11),A292-7,IF(AND(A292&gt;Onderwerpen!$D$11,A292&lt;Onderwerpen!$D$12),A292-8,IF(AND(A292&gt;Onderwerpen!$D$12,A292&lt;Onderwerpen!$D$13),A292-9,IF(AND(A292&gt;Onderwerpen!$D$13,A292&lt;Onderwerpen!$D$14),A292-10,IF(AND(A292&gt;Onderwerpen!$D$14,A292&lt;Onderwerpen!$D$15),A292-11,IF(AND(A292&gt;Onderwerpen!$D$15,A292&lt;Onderwerpen!$D$16),A292-12,IF(AND(A292&gt;Onderwerpen!$D$16,A292&lt;Onderwerpen!$D$17),A292-13,IF(AND(A292&gt;Onderwerpen!$D$17,A292&lt;Onderwerpen!$D$18),A292-14,IF(AND(A292&gt;Onderwerpen!$D$18,A292&lt;Onderwerpen!$D$19),A292-15,IF(AND(A292&gt;Onderwerpen!$D$19,A292&lt;Onderwerpen!$D$20),A292-16,IF(AND(A292&gt;Onderwerpen!$D$20,A292&lt;Onderwerpen!$D$21),A292-17,IF(AND(A292&gt;Onderwerpen!$D$21,A292&lt;Onderwerpen!$D$22),A292-18,IF(A292&gt;Onderwerpen!$D$22,A292-19,"X"))))))))))))))))))))),""))))))))))))))))))))</f>
        <v/>
      </c>
      <c r="D292" s="30" t="str">
        <f>IF(B292="",""&amp;C292,LEFT(B292,FIND(" ",B292)-1)&amp;"."&amp;COUNTIF($B$8:B292,B292))</f>
        <v/>
      </c>
      <c r="E292" s="31"/>
      <c r="F292" s="32"/>
      <c r="G292" s="32"/>
      <c r="H292" s="32"/>
      <c r="I292" s="33"/>
      <c r="J292" s="34" t="str">
        <f t="shared" si="20"/>
        <v/>
      </c>
      <c r="K292" s="15"/>
      <c r="L292" s="32"/>
      <c r="M292" s="32"/>
      <c r="N292" s="32"/>
      <c r="O292" s="33"/>
      <c r="P292" s="34" t="str">
        <f t="shared" si="21"/>
        <v/>
      </c>
      <c r="Q292" s="15"/>
      <c r="R292" s="32"/>
      <c r="S292" s="32"/>
      <c r="T292" s="32"/>
      <c r="U292" s="33"/>
      <c r="V292" s="34" t="str">
        <f t="shared" si="22"/>
        <v/>
      </c>
      <c r="W292" s="15"/>
      <c r="X292" s="32"/>
      <c r="Y292" s="32"/>
      <c r="Z292" s="32"/>
      <c r="AA292" s="33"/>
      <c r="AB292" s="34" t="str">
        <f t="shared" si="23"/>
        <v/>
      </c>
      <c r="AC292" s="15"/>
      <c r="AD292" s="32"/>
      <c r="AE292" s="32"/>
      <c r="AF292" s="32"/>
      <c r="AG292" s="33"/>
      <c r="AH292" s="34" t="str">
        <f t="shared" si="24"/>
        <v/>
      </c>
      <c r="AI292" s="15"/>
    </row>
    <row r="293" spans="1:35" ht="15" customHeight="1" x14ac:dyDescent="0.25">
      <c r="A293" s="10" t="str">
        <f>IFERROR(IF(A292=Onderwerpen!$C$23+19,"",A292+1),"")</f>
        <v/>
      </c>
      <c r="B293" s="10" t="str">
        <f>IF(C293&lt;=Onderwerpen!$C$4,Onderwerpen!$A$4,IF(C293&lt;=Onderwerpen!$C$5,Onderwerpen!$A$5,IF(C293&lt;=Onderwerpen!$C$6,Onderwerpen!$A$6,IF(C293&lt;=Onderwerpen!$C$7,Onderwerpen!$A$7,IF(C293&lt;=Onderwerpen!$C$8,Onderwerpen!$A$8,IF(C293&lt;=Onderwerpen!$C$9,Onderwerpen!$A$9,IF(C293&lt;=Onderwerpen!C$10,Onderwerpen!$A$10,IF(C293&lt;=Onderwerpen!C$11,Onderwerpen!$A$11,IF(C293&lt;=Onderwerpen!C$12,Onderwerpen!$A$12,IF(C293&lt;=Onderwerpen!C$13,Onderwerpen!$A$13,IF(C293&lt;=Onderwerpen!$C$14,Onderwerpen!$A$14,IF(C293&lt;=Onderwerpen!$C$15,Onderwerpen!$A$15,IF(C293&lt;=Onderwerpen!$C$16,Onderwerpen!$A$16,IF(C293&lt;=Onderwerpen!$C$17,Onderwerpen!$A$17,IF(C293&lt;=Onderwerpen!$C$18,Onderwerpen!$A$18,IF(C293&lt;=Onderwerpen!$C$19,Onderwerpen!$A$19,IF(C293&lt;=Onderwerpen!$C$20,Onderwerpen!$A$20,IF(C293&lt;=Onderwerpen!$C$21,Onderwerpen!$A$21,IF(C293&lt;=Onderwerpen!$C$22,Onderwerpen!$A$22,IF(C293&lt;=Onderwerpen!$C$23,Onderwerpen!$A$22,""))))))))))))))))))))</f>
        <v/>
      </c>
      <c r="C293" s="29" t="str">
        <f>IF(Onderwerpen!$B$4+1=A293,Onderwerpen!$A$5,IF(SUM(Onderwerpen!$B$4:$B$5)+2=A293,Onderwerpen!$A$6,IF(SUM(Onderwerpen!$B$4:$B$6)+3=A293,Onderwerpen!$A$7,IF(SUM(Onderwerpen!$B$4:$B$7)+4=A293,Onderwerpen!$A$8,IF(SUM(Onderwerpen!$B$4:$B$8)+5=A293,Onderwerpen!$A$9,IF(SUM(Onderwerpen!$B$4:$B$9)+6=A293,Onderwerpen!$A$10,IF(SUM(Onderwerpen!$B$4:$B$10)+7=A293,Onderwerpen!$A$11,IF(SUM(Onderwerpen!$B$4:$B$11)+8=A293,Onderwerpen!$A$12,IF(SUM(Onderwerpen!$B$4:$B$12)+9=A293,Onderwerpen!$A$13,IF(SUM(Onderwerpen!$B$4:$B$13)+10=A293,Onderwerpen!$A$14,IF(SUM(Onderwerpen!$B$4:$B$14)+11=A293,Onderwerpen!$A$15,IF(SUM(Onderwerpen!$B$4:$B$15)+12=A293,Onderwerpen!$A$16,IF(SUM(Onderwerpen!$B$4:$B$16)+13=A293,Onderwerpen!$A$17,IF(SUM(Onderwerpen!$B$4:$B$17)+14=A293,Onderwerpen!$A$18,IF(SUM(Onderwerpen!$B$4:$B$18)+15=A293,Onderwerpen!$A$19,IF(SUM(Onderwerpen!$B$4:$B$19)+16=A293,Onderwerpen!$A$20,IF(SUM(Onderwerpen!$B$4:$B$20)+17=A293,Onderwerpen!$A$21,IF(SUM(Onderwerpen!$B$4:$B$21)+18=A293,Onderwerpen!$A$22,IF(SUM(Onderwerpen!$B$4:$B$22)+19=A293,Onderwerpen!$A$23,IFERROR((IF(A293&lt;Onderwerpen!$D$4,A293,IF(AND(A293&gt;Onderwerpen!$D$4,A293&lt;Onderwerpen!$D$5),A293-1,IF(AND(A293&gt;Onderwerpen!$D$5,A293&lt;Onderwerpen!$D$6),A293-2,IF(AND(A293&gt;Onderwerpen!$D$6,A293&lt;Onderwerpen!$D$7),A293-3,IF(AND(A293&gt;Onderwerpen!$D$7,A293&lt;Onderwerpen!$D$8),A293-4,IF(AND(A293&gt;Onderwerpen!$D$8,A293&lt;Onderwerpen!$D$9),A293-5,IF(AND(A293&gt;Onderwerpen!$D$9,A293&lt;Onderwerpen!$D$10),A293-6,IF(AND(A293&gt;Onderwerpen!$D$10,A293&lt;Onderwerpen!$D$11),A293-7,IF(AND(A293&gt;Onderwerpen!$D$11,A293&lt;Onderwerpen!$D$12),A293-8,IF(AND(A293&gt;Onderwerpen!$D$12,A293&lt;Onderwerpen!$D$13),A293-9,IF(AND(A293&gt;Onderwerpen!$D$13,A293&lt;Onderwerpen!$D$14),A293-10,IF(AND(A293&gt;Onderwerpen!$D$14,A293&lt;Onderwerpen!$D$15),A293-11,IF(AND(A293&gt;Onderwerpen!$D$15,A293&lt;Onderwerpen!$D$16),A293-12,IF(AND(A293&gt;Onderwerpen!$D$16,A293&lt;Onderwerpen!$D$17),A293-13,IF(AND(A293&gt;Onderwerpen!$D$17,A293&lt;Onderwerpen!$D$18),A293-14,IF(AND(A293&gt;Onderwerpen!$D$18,A293&lt;Onderwerpen!$D$19),A293-15,IF(AND(A293&gt;Onderwerpen!$D$19,A293&lt;Onderwerpen!$D$20),A293-16,IF(AND(A293&gt;Onderwerpen!$D$20,A293&lt;Onderwerpen!$D$21),A293-17,IF(AND(A293&gt;Onderwerpen!$D$21,A293&lt;Onderwerpen!$D$22),A293-18,IF(A293&gt;Onderwerpen!$D$22,A293-19,"X"))))))))))))))))))))),""))))))))))))))))))))</f>
        <v/>
      </c>
      <c r="D293" s="30" t="str">
        <f>IF(B293="",""&amp;C293,LEFT(B293,FIND(" ",B293)-1)&amp;"."&amp;COUNTIF($B$8:B293,B293))</f>
        <v/>
      </c>
      <c r="E293" s="31"/>
      <c r="F293" s="32"/>
      <c r="G293" s="32"/>
      <c r="H293" s="32"/>
      <c r="I293" s="33"/>
      <c r="J293" s="34" t="str">
        <f t="shared" si="20"/>
        <v/>
      </c>
      <c r="K293" s="15"/>
      <c r="L293" s="32"/>
      <c r="M293" s="32"/>
      <c r="N293" s="32"/>
      <c r="O293" s="33"/>
      <c r="P293" s="34" t="str">
        <f t="shared" si="21"/>
        <v/>
      </c>
      <c r="Q293" s="15"/>
      <c r="R293" s="32"/>
      <c r="S293" s="32"/>
      <c r="T293" s="32"/>
      <c r="U293" s="33"/>
      <c r="V293" s="34" t="str">
        <f t="shared" si="22"/>
        <v/>
      </c>
      <c r="W293" s="15"/>
      <c r="X293" s="32"/>
      <c r="Y293" s="32"/>
      <c r="Z293" s="32"/>
      <c r="AA293" s="33"/>
      <c r="AB293" s="34" t="str">
        <f t="shared" si="23"/>
        <v/>
      </c>
      <c r="AC293" s="15"/>
      <c r="AD293" s="32"/>
      <c r="AE293" s="32"/>
      <c r="AF293" s="32"/>
      <c r="AG293" s="33"/>
      <c r="AH293" s="34" t="str">
        <f t="shared" si="24"/>
        <v/>
      </c>
      <c r="AI293" s="15"/>
    </row>
    <row r="294" spans="1:35" ht="15" customHeight="1" x14ac:dyDescent="0.25">
      <c r="A294" s="10" t="str">
        <f>IFERROR(IF(A293=Onderwerpen!$C$23+19,"",A293+1),"")</f>
        <v/>
      </c>
      <c r="B294" s="10" t="str">
        <f>IF(C294&lt;=Onderwerpen!$C$4,Onderwerpen!$A$4,IF(C294&lt;=Onderwerpen!$C$5,Onderwerpen!$A$5,IF(C294&lt;=Onderwerpen!$C$6,Onderwerpen!$A$6,IF(C294&lt;=Onderwerpen!$C$7,Onderwerpen!$A$7,IF(C294&lt;=Onderwerpen!$C$8,Onderwerpen!$A$8,IF(C294&lt;=Onderwerpen!$C$9,Onderwerpen!$A$9,IF(C294&lt;=Onderwerpen!C$10,Onderwerpen!$A$10,IF(C294&lt;=Onderwerpen!C$11,Onderwerpen!$A$11,IF(C294&lt;=Onderwerpen!C$12,Onderwerpen!$A$12,IF(C294&lt;=Onderwerpen!C$13,Onderwerpen!$A$13,IF(C294&lt;=Onderwerpen!$C$14,Onderwerpen!$A$14,IF(C294&lt;=Onderwerpen!$C$15,Onderwerpen!$A$15,IF(C294&lt;=Onderwerpen!$C$16,Onderwerpen!$A$16,IF(C294&lt;=Onderwerpen!$C$17,Onderwerpen!$A$17,IF(C294&lt;=Onderwerpen!$C$18,Onderwerpen!$A$18,IF(C294&lt;=Onderwerpen!$C$19,Onderwerpen!$A$19,IF(C294&lt;=Onderwerpen!$C$20,Onderwerpen!$A$20,IF(C294&lt;=Onderwerpen!$C$21,Onderwerpen!$A$21,IF(C294&lt;=Onderwerpen!$C$22,Onderwerpen!$A$22,IF(C294&lt;=Onderwerpen!$C$23,Onderwerpen!$A$22,""))))))))))))))))))))</f>
        <v/>
      </c>
      <c r="C294" s="29" t="str">
        <f>IF(Onderwerpen!$B$4+1=A294,Onderwerpen!$A$5,IF(SUM(Onderwerpen!$B$4:$B$5)+2=A294,Onderwerpen!$A$6,IF(SUM(Onderwerpen!$B$4:$B$6)+3=A294,Onderwerpen!$A$7,IF(SUM(Onderwerpen!$B$4:$B$7)+4=A294,Onderwerpen!$A$8,IF(SUM(Onderwerpen!$B$4:$B$8)+5=A294,Onderwerpen!$A$9,IF(SUM(Onderwerpen!$B$4:$B$9)+6=A294,Onderwerpen!$A$10,IF(SUM(Onderwerpen!$B$4:$B$10)+7=A294,Onderwerpen!$A$11,IF(SUM(Onderwerpen!$B$4:$B$11)+8=A294,Onderwerpen!$A$12,IF(SUM(Onderwerpen!$B$4:$B$12)+9=A294,Onderwerpen!$A$13,IF(SUM(Onderwerpen!$B$4:$B$13)+10=A294,Onderwerpen!$A$14,IF(SUM(Onderwerpen!$B$4:$B$14)+11=A294,Onderwerpen!$A$15,IF(SUM(Onderwerpen!$B$4:$B$15)+12=A294,Onderwerpen!$A$16,IF(SUM(Onderwerpen!$B$4:$B$16)+13=A294,Onderwerpen!$A$17,IF(SUM(Onderwerpen!$B$4:$B$17)+14=A294,Onderwerpen!$A$18,IF(SUM(Onderwerpen!$B$4:$B$18)+15=A294,Onderwerpen!$A$19,IF(SUM(Onderwerpen!$B$4:$B$19)+16=A294,Onderwerpen!$A$20,IF(SUM(Onderwerpen!$B$4:$B$20)+17=A294,Onderwerpen!$A$21,IF(SUM(Onderwerpen!$B$4:$B$21)+18=A294,Onderwerpen!$A$22,IF(SUM(Onderwerpen!$B$4:$B$22)+19=A294,Onderwerpen!$A$23,IFERROR((IF(A294&lt;Onderwerpen!$D$4,A294,IF(AND(A294&gt;Onderwerpen!$D$4,A294&lt;Onderwerpen!$D$5),A294-1,IF(AND(A294&gt;Onderwerpen!$D$5,A294&lt;Onderwerpen!$D$6),A294-2,IF(AND(A294&gt;Onderwerpen!$D$6,A294&lt;Onderwerpen!$D$7),A294-3,IF(AND(A294&gt;Onderwerpen!$D$7,A294&lt;Onderwerpen!$D$8),A294-4,IF(AND(A294&gt;Onderwerpen!$D$8,A294&lt;Onderwerpen!$D$9),A294-5,IF(AND(A294&gt;Onderwerpen!$D$9,A294&lt;Onderwerpen!$D$10),A294-6,IF(AND(A294&gt;Onderwerpen!$D$10,A294&lt;Onderwerpen!$D$11),A294-7,IF(AND(A294&gt;Onderwerpen!$D$11,A294&lt;Onderwerpen!$D$12),A294-8,IF(AND(A294&gt;Onderwerpen!$D$12,A294&lt;Onderwerpen!$D$13),A294-9,IF(AND(A294&gt;Onderwerpen!$D$13,A294&lt;Onderwerpen!$D$14),A294-10,IF(AND(A294&gt;Onderwerpen!$D$14,A294&lt;Onderwerpen!$D$15),A294-11,IF(AND(A294&gt;Onderwerpen!$D$15,A294&lt;Onderwerpen!$D$16),A294-12,IF(AND(A294&gt;Onderwerpen!$D$16,A294&lt;Onderwerpen!$D$17),A294-13,IF(AND(A294&gt;Onderwerpen!$D$17,A294&lt;Onderwerpen!$D$18),A294-14,IF(AND(A294&gt;Onderwerpen!$D$18,A294&lt;Onderwerpen!$D$19),A294-15,IF(AND(A294&gt;Onderwerpen!$D$19,A294&lt;Onderwerpen!$D$20),A294-16,IF(AND(A294&gt;Onderwerpen!$D$20,A294&lt;Onderwerpen!$D$21),A294-17,IF(AND(A294&gt;Onderwerpen!$D$21,A294&lt;Onderwerpen!$D$22),A294-18,IF(A294&gt;Onderwerpen!$D$22,A294-19,"X"))))))))))))))))))))),""))))))))))))))))))))</f>
        <v/>
      </c>
      <c r="D294" s="30" t="str">
        <f>IF(B294="",""&amp;C294,LEFT(B294,FIND(" ",B294)-1)&amp;"."&amp;COUNTIF($B$8:B294,B294))</f>
        <v/>
      </c>
      <c r="E294" s="31"/>
      <c r="F294" s="32"/>
      <c r="G294" s="32"/>
      <c r="H294" s="32"/>
      <c r="I294" s="33"/>
      <c r="J294" s="34" t="str">
        <f t="shared" si="20"/>
        <v/>
      </c>
      <c r="K294" s="15"/>
      <c r="L294" s="32"/>
      <c r="M294" s="32"/>
      <c r="N294" s="32"/>
      <c r="O294" s="33"/>
      <c r="P294" s="34" t="str">
        <f t="shared" si="21"/>
        <v/>
      </c>
      <c r="Q294" s="15"/>
      <c r="R294" s="32"/>
      <c r="S294" s="32"/>
      <c r="T294" s="32"/>
      <c r="U294" s="33"/>
      <c r="V294" s="34" t="str">
        <f t="shared" si="22"/>
        <v/>
      </c>
      <c r="W294" s="15"/>
      <c r="X294" s="32"/>
      <c r="Y294" s="32"/>
      <c r="Z294" s="32"/>
      <c r="AA294" s="33"/>
      <c r="AB294" s="34" t="str">
        <f t="shared" si="23"/>
        <v/>
      </c>
      <c r="AC294" s="15"/>
      <c r="AD294" s="32"/>
      <c r="AE294" s="32"/>
      <c r="AF294" s="32"/>
      <c r="AG294" s="33"/>
      <c r="AH294" s="34" t="str">
        <f t="shared" si="24"/>
        <v/>
      </c>
      <c r="AI294" s="15"/>
    </row>
    <row r="295" spans="1:35" ht="15" customHeight="1" x14ac:dyDescent="0.25">
      <c r="A295" s="10" t="str">
        <f>IFERROR(IF(A294=Onderwerpen!$C$23+19,"",A294+1),"")</f>
        <v/>
      </c>
      <c r="B295" s="10" t="str">
        <f>IF(C295&lt;=Onderwerpen!$C$4,Onderwerpen!$A$4,IF(C295&lt;=Onderwerpen!$C$5,Onderwerpen!$A$5,IF(C295&lt;=Onderwerpen!$C$6,Onderwerpen!$A$6,IF(C295&lt;=Onderwerpen!$C$7,Onderwerpen!$A$7,IF(C295&lt;=Onderwerpen!$C$8,Onderwerpen!$A$8,IF(C295&lt;=Onderwerpen!$C$9,Onderwerpen!$A$9,IF(C295&lt;=Onderwerpen!C$10,Onderwerpen!$A$10,IF(C295&lt;=Onderwerpen!C$11,Onderwerpen!$A$11,IF(C295&lt;=Onderwerpen!C$12,Onderwerpen!$A$12,IF(C295&lt;=Onderwerpen!C$13,Onderwerpen!$A$13,IF(C295&lt;=Onderwerpen!$C$14,Onderwerpen!$A$14,IF(C295&lt;=Onderwerpen!$C$15,Onderwerpen!$A$15,IF(C295&lt;=Onderwerpen!$C$16,Onderwerpen!$A$16,IF(C295&lt;=Onderwerpen!$C$17,Onderwerpen!$A$17,IF(C295&lt;=Onderwerpen!$C$18,Onderwerpen!$A$18,IF(C295&lt;=Onderwerpen!$C$19,Onderwerpen!$A$19,IF(C295&lt;=Onderwerpen!$C$20,Onderwerpen!$A$20,IF(C295&lt;=Onderwerpen!$C$21,Onderwerpen!$A$21,IF(C295&lt;=Onderwerpen!$C$22,Onderwerpen!$A$22,IF(C295&lt;=Onderwerpen!$C$23,Onderwerpen!$A$22,""))))))))))))))))))))</f>
        <v/>
      </c>
      <c r="C295" s="29" t="str">
        <f>IF(Onderwerpen!$B$4+1=A295,Onderwerpen!$A$5,IF(SUM(Onderwerpen!$B$4:$B$5)+2=A295,Onderwerpen!$A$6,IF(SUM(Onderwerpen!$B$4:$B$6)+3=A295,Onderwerpen!$A$7,IF(SUM(Onderwerpen!$B$4:$B$7)+4=A295,Onderwerpen!$A$8,IF(SUM(Onderwerpen!$B$4:$B$8)+5=A295,Onderwerpen!$A$9,IF(SUM(Onderwerpen!$B$4:$B$9)+6=A295,Onderwerpen!$A$10,IF(SUM(Onderwerpen!$B$4:$B$10)+7=A295,Onderwerpen!$A$11,IF(SUM(Onderwerpen!$B$4:$B$11)+8=A295,Onderwerpen!$A$12,IF(SUM(Onderwerpen!$B$4:$B$12)+9=A295,Onderwerpen!$A$13,IF(SUM(Onderwerpen!$B$4:$B$13)+10=A295,Onderwerpen!$A$14,IF(SUM(Onderwerpen!$B$4:$B$14)+11=A295,Onderwerpen!$A$15,IF(SUM(Onderwerpen!$B$4:$B$15)+12=A295,Onderwerpen!$A$16,IF(SUM(Onderwerpen!$B$4:$B$16)+13=A295,Onderwerpen!$A$17,IF(SUM(Onderwerpen!$B$4:$B$17)+14=A295,Onderwerpen!$A$18,IF(SUM(Onderwerpen!$B$4:$B$18)+15=A295,Onderwerpen!$A$19,IF(SUM(Onderwerpen!$B$4:$B$19)+16=A295,Onderwerpen!$A$20,IF(SUM(Onderwerpen!$B$4:$B$20)+17=A295,Onderwerpen!$A$21,IF(SUM(Onderwerpen!$B$4:$B$21)+18=A295,Onderwerpen!$A$22,IF(SUM(Onderwerpen!$B$4:$B$22)+19=A295,Onderwerpen!$A$23,IFERROR((IF(A295&lt;Onderwerpen!$D$4,A295,IF(AND(A295&gt;Onderwerpen!$D$4,A295&lt;Onderwerpen!$D$5),A295-1,IF(AND(A295&gt;Onderwerpen!$D$5,A295&lt;Onderwerpen!$D$6),A295-2,IF(AND(A295&gt;Onderwerpen!$D$6,A295&lt;Onderwerpen!$D$7),A295-3,IF(AND(A295&gt;Onderwerpen!$D$7,A295&lt;Onderwerpen!$D$8),A295-4,IF(AND(A295&gt;Onderwerpen!$D$8,A295&lt;Onderwerpen!$D$9),A295-5,IF(AND(A295&gt;Onderwerpen!$D$9,A295&lt;Onderwerpen!$D$10),A295-6,IF(AND(A295&gt;Onderwerpen!$D$10,A295&lt;Onderwerpen!$D$11),A295-7,IF(AND(A295&gt;Onderwerpen!$D$11,A295&lt;Onderwerpen!$D$12),A295-8,IF(AND(A295&gt;Onderwerpen!$D$12,A295&lt;Onderwerpen!$D$13),A295-9,IF(AND(A295&gt;Onderwerpen!$D$13,A295&lt;Onderwerpen!$D$14),A295-10,IF(AND(A295&gt;Onderwerpen!$D$14,A295&lt;Onderwerpen!$D$15),A295-11,IF(AND(A295&gt;Onderwerpen!$D$15,A295&lt;Onderwerpen!$D$16),A295-12,IF(AND(A295&gt;Onderwerpen!$D$16,A295&lt;Onderwerpen!$D$17),A295-13,IF(AND(A295&gt;Onderwerpen!$D$17,A295&lt;Onderwerpen!$D$18),A295-14,IF(AND(A295&gt;Onderwerpen!$D$18,A295&lt;Onderwerpen!$D$19),A295-15,IF(AND(A295&gt;Onderwerpen!$D$19,A295&lt;Onderwerpen!$D$20),A295-16,IF(AND(A295&gt;Onderwerpen!$D$20,A295&lt;Onderwerpen!$D$21),A295-17,IF(AND(A295&gt;Onderwerpen!$D$21,A295&lt;Onderwerpen!$D$22),A295-18,IF(A295&gt;Onderwerpen!$D$22,A295-19,"X"))))))))))))))))))))),""))))))))))))))))))))</f>
        <v/>
      </c>
      <c r="D295" s="30" t="str">
        <f>IF(B295="",""&amp;C295,LEFT(B295,FIND(" ",B295)-1)&amp;"."&amp;COUNTIF($B$8:B295,B295))</f>
        <v/>
      </c>
      <c r="E295" s="31"/>
      <c r="F295" s="32"/>
      <c r="G295" s="32"/>
      <c r="H295" s="32"/>
      <c r="I295" s="33"/>
      <c r="J295" s="34" t="str">
        <f t="shared" si="20"/>
        <v/>
      </c>
      <c r="K295" s="15"/>
      <c r="L295" s="32"/>
      <c r="M295" s="32"/>
      <c r="N295" s="32"/>
      <c r="O295" s="33"/>
      <c r="P295" s="34" t="str">
        <f t="shared" si="21"/>
        <v/>
      </c>
      <c r="Q295" s="15"/>
      <c r="R295" s="32"/>
      <c r="S295" s="32"/>
      <c r="T295" s="32"/>
      <c r="U295" s="33"/>
      <c r="V295" s="34" t="str">
        <f t="shared" si="22"/>
        <v/>
      </c>
      <c r="W295" s="15"/>
      <c r="X295" s="32"/>
      <c r="Y295" s="32"/>
      <c r="Z295" s="32"/>
      <c r="AA295" s="33"/>
      <c r="AB295" s="34" t="str">
        <f t="shared" si="23"/>
        <v/>
      </c>
      <c r="AC295" s="15"/>
      <c r="AD295" s="32"/>
      <c r="AE295" s="32"/>
      <c r="AF295" s="32"/>
      <c r="AG295" s="33"/>
      <c r="AH295" s="34" t="str">
        <f t="shared" si="24"/>
        <v/>
      </c>
      <c r="AI295" s="15"/>
    </row>
    <row r="296" spans="1:35" ht="15" customHeight="1" x14ac:dyDescent="0.25">
      <c r="A296" s="10" t="str">
        <f>IFERROR(IF(A295=Onderwerpen!$C$23+19,"",A295+1),"")</f>
        <v/>
      </c>
      <c r="B296" s="10" t="str">
        <f>IF(C296&lt;=Onderwerpen!$C$4,Onderwerpen!$A$4,IF(C296&lt;=Onderwerpen!$C$5,Onderwerpen!$A$5,IF(C296&lt;=Onderwerpen!$C$6,Onderwerpen!$A$6,IF(C296&lt;=Onderwerpen!$C$7,Onderwerpen!$A$7,IF(C296&lt;=Onderwerpen!$C$8,Onderwerpen!$A$8,IF(C296&lt;=Onderwerpen!$C$9,Onderwerpen!$A$9,IF(C296&lt;=Onderwerpen!C$10,Onderwerpen!$A$10,IF(C296&lt;=Onderwerpen!C$11,Onderwerpen!$A$11,IF(C296&lt;=Onderwerpen!C$12,Onderwerpen!$A$12,IF(C296&lt;=Onderwerpen!C$13,Onderwerpen!$A$13,IF(C296&lt;=Onderwerpen!$C$14,Onderwerpen!$A$14,IF(C296&lt;=Onderwerpen!$C$15,Onderwerpen!$A$15,IF(C296&lt;=Onderwerpen!$C$16,Onderwerpen!$A$16,IF(C296&lt;=Onderwerpen!$C$17,Onderwerpen!$A$17,IF(C296&lt;=Onderwerpen!$C$18,Onderwerpen!$A$18,IF(C296&lt;=Onderwerpen!$C$19,Onderwerpen!$A$19,IF(C296&lt;=Onderwerpen!$C$20,Onderwerpen!$A$20,IF(C296&lt;=Onderwerpen!$C$21,Onderwerpen!$A$21,IF(C296&lt;=Onderwerpen!$C$22,Onderwerpen!$A$22,IF(C296&lt;=Onderwerpen!$C$23,Onderwerpen!$A$22,""))))))))))))))))))))</f>
        <v/>
      </c>
      <c r="C296" s="29" t="str">
        <f>IF(Onderwerpen!$B$4+1=A296,Onderwerpen!$A$5,IF(SUM(Onderwerpen!$B$4:$B$5)+2=A296,Onderwerpen!$A$6,IF(SUM(Onderwerpen!$B$4:$B$6)+3=A296,Onderwerpen!$A$7,IF(SUM(Onderwerpen!$B$4:$B$7)+4=A296,Onderwerpen!$A$8,IF(SUM(Onderwerpen!$B$4:$B$8)+5=A296,Onderwerpen!$A$9,IF(SUM(Onderwerpen!$B$4:$B$9)+6=A296,Onderwerpen!$A$10,IF(SUM(Onderwerpen!$B$4:$B$10)+7=A296,Onderwerpen!$A$11,IF(SUM(Onderwerpen!$B$4:$B$11)+8=A296,Onderwerpen!$A$12,IF(SUM(Onderwerpen!$B$4:$B$12)+9=A296,Onderwerpen!$A$13,IF(SUM(Onderwerpen!$B$4:$B$13)+10=A296,Onderwerpen!$A$14,IF(SUM(Onderwerpen!$B$4:$B$14)+11=A296,Onderwerpen!$A$15,IF(SUM(Onderwerpen!$B$4:$B$15)+12=A296,Onderwerpen!$A$16,IF(SUM(Onderwerpen!$B$4:$B$16)+13=A296,Onderwerpen!$A$17,IF(SUM(Onderwerpen!$B$4:$B$17)+14=A296,Onderwerpen!$A$18,IF(SUM(Onderwerpen!$B$4:$B$18)+15=A296,Onderwerpen!$A$19,IF(SUM(Onderwerpen!$B$4:$B$19)+16=A296,Onderwerpen!$A$20,IF(SUM(Onderwerpen!$B$4:$B$20)+17=A296,Onderwerpen!$A$21,IF(SUM(Onderwerpen!$B$4:$B$21)+18=A296,Onderwerpen!$A$22,IF(SUM(Onderwerpen!$B$4:$B$22)+19=A296,Onderwerpen!$A$23,IFERROR((IF(A296&lt;Onderwerpen!$D$4,A296,IF(AND(A296&gt;Onderwerpen!$D$4,A296&lt;Onderwerpen!$D$5),A296-1,IF(AND(A296&gt;Onderwerpen!$D$5,A296&lt;Onderwerpen!$D$6),A296-2,IF(AND(A296&gt;Onderwerpen!$D$6,A296&lt;Onderwerpen!$D$7),A296-3,IF(AND(A296&gt;Onderwerpen!$D$7,A296&lt;Onderwerpen!$D$8),A296-4,IF(AND(A296&gt;Onderwerpen!$D$8,A296&lt;Onderwerpen!$D$9),A296-5,IF(AND(A296&gt;Onderwerpen!$D$9,A296&lt;Onderwerpen!$D$10),A296-6,IF(AND(A296&gt;Onderwerpen!$D$10,A296&lt;Onderwerpen!$D$11),A296-7,IF(AND(A296&gt;Onderwerpen!$D$11,A296&lt;Onderwerpen!$D$12),A296-8,IF(AND(A296&gt;Onderwerpen!$D$12,A296&lt;Onderwerpen!$D$13),A296-9,IF(AND(A296&gt;Onderwerpen!$D$13,A296&lt;Onderwerpen!$D$14),A296-10,IF(AND(A296&gt;Onderwerpen!$D$14,A296&lt;Onderwerpen!$D$15),A296-11,IF(AND(A296&gt;Onderwerpen!$D$15,A296&lt;Onderwerpen!$D$16),A296-12,IF(AND(A296&gt;Onderwerpen!$D$16,A296&lt;Onderwerpen!$D$17),A296-13,IF(AND(A296&gt;Onderwerpen!$D$17,A296&lt;Onderwerpen!$D$18),A296-14,IF(AND(A296&gt;Onderwerpen!$D$18,A296&lt;Onderwerpen!$D$19),A296-15,IF(AND(A296&gt;Onderwerpen!$D$19,A296&lt;Onderwerpen!$D$20),A296-16,IF(AND(A296&gt;Onderwerpen!$D$20,A296&lt;Onderwerpen!$D$21),A296-17,IF(AND(A296&gt;Onderwerpen!$D$21,A296&lt;Onderwerpen!$D$22),A296-18,IF(A296&gt;Onderwerpen!$D$22,A296-19,"X"))))))))))))))))))))),""))))))))))))))))))))</f>
        <v/>
      </c>
      <c r="D296" s="30" t="str">
        <f>IF(B296="",""&amp;C296,LEFT(B296,FIND(" ",B296)-1)&amp;"."&amp;COUNTIF($B$8:B296,B296))</f>
        <v/>
      </c>
      <c r="E296" s="31"/>
      <c r="F296" s="32"/>
      <c r="G296" s="32"/>
      <c r="H296" s="32"/>
      <c r="I296" s="33"/>
      <c r="J296" s="34" t="str">
        <f t="shared" si="20"/>
        <v/>
      </c>
      <c r="K296" s="15"/>
      <c r="L296" s="32"/>
      <c r="M296" s="32"/>
      <c r="N296" s="32"/>
      <c r="O296" s="33"/>
      <c r="P296" s="34" t="str">
        <f t="shared" si="21"/>
        <v/>
      </c>
      <c r="Q296" s="15"/>
      <c r="R296" s="32"/>
      <c r="S296" s="32"/>
      <c r="T296" s="32"/>
      <c r="U296" s="33"/>
      <c r="V296" s="34" t="str">
        <f t="shared" si="22"/>
        <v/>
      </c>
      <c r="W296" s="15"/>
      <c r="X296" s="32"/>
      <c r="Y296" s="32"/>
      <c r="Z296" s="32"/>
      <c r="AA296" s="33"/>
      <c r="AB296" s="34" t="str">
        <f t="shared" si="23"/>
        <v/>
      </c>
      <c r="AC296" s="15"/>
      <c r="AD296" s="32"/>
      <c r="AE296" s="32"/>
      <c r="AF296" s="32"/>
      <c r="AG296" s="33"/>
      <c r="AH296" s="34" t="str">
        <f t="shared" si="24"/>
        <v/>
      </c>
      <c r="AI296" s="15"/>
    </row>
    <row r="297" spans="1:35" ht="15" customHeight="1" x14ac:dyDescent="0.25">
      <c r="A297" s="10" t="str">
        <f>IFERROR(IF(A296=Onderwerpen!$C$23+19,"",A296+1),"")</f>
        <v/>
      </c>
      <c r="B297" s="10" t="str">
        <f>IF(C297&lt;=Onderwerpen!$C$4,Onderwerpen!$A$4,IF(C297&lt;=Onderwerpen!$C$5,Onderwerpen!$A$5,IF(C297&lt;=Onderwerpen!$C$6,Onderwerpen!$A$6,IF(C297&lt;=Onderwerpen!$C$7,Onderwerpen!$A$7,IF(C297&lt;=Onderwerpen!$C$8,Onderwerpen!$A$8,IF(C297&lt;=Onderwerpen!$C$9,Onderwerpen!$A$9,IF(C297&lt;=Onderwerpen!C$10,Onderwerpen!$A$10,IF(C297&lt;=Onderwerpen!C$11,Onderwerpen!$A$11,IF(C297&lt;=Onderwerpen!C$12,Onderwerpen!$A$12,IF(C297&lt;=Onderwerpen!C$13,Onderwerpen!$A$13,IF(C297&lt;=Onderwerpen!$C$14,Onderwerpen!$A$14,IF(C297&lt;=Onderwerpen!$C$15,Onderwerpen!$A$15,IF(C297&lt;=Onderwerpen!$C$16,Onderwerpen!$A$16,IF(C297&lt;=Onderwerpen!$C$17,Onderwerpen!$A$17,IF(C297&lt;=Onderwerpen!$C$18,Onderwerpen!$A$18,IF(C297&lt;=Onderwerpen!$C$19,Onderwerpen!$A$19,IF(C297&lt;=Onderwerpen!$C$20,Onderwerpen!$A$20,IF(C297&lt;=Onderwerpen!$C$21,Onderwerpen!$A$21,IF(C297&lt;=Onderwerpen!$C$22,Onderwerpen!$A$22,IF(C297&lt;=Onderwerpen!$C$23,Onderwerpen!$A$22,""))))))))))))))))))))</f>
        <v/>
      </c>
      <c r="C297" s="29" t="str">
        <f>IF(Onderwerpen!$B$4+1=A297,Onderwerpen!$A$5,IF(SUM(Onderwerpen!$B$4:$B$5)+2=A297,Onderwerpen!$A$6,IF(SUM(Onderwerpen!$B$4:$B$6)+3=A297,Onderwerpen!$A$7,IF(SUM(Onderwerpen!$B$4:$B$7)+4=A297,Onderwerpen!$A$8,IF(SUM(Onderwerpen!$B$4:$B$8)+5=A297,Onderwerpen!$A$9,IF(SUM(Onderwerpen!$B$4:$B$9)+6=A297,Onderwerpen!$A$10,IF(SUM(Onderwerpen!$B$4:$B$10)+7=A297,Onderwerpen!$A$11,IF(SUM(Onderwerpen!$B$4:$B$11)+8=A297,Onderwerpen!$A$12,IF(SUM(Onderwerpen!$B$4:$B$12)+9=A297,Onderwerpen!$A$13,IF(SUM(Onderwerpen!$B$4:$B$13)+10=A297,Onderwerpen!$A$14,IF(SUM(Onderwerpen!$B$4:$B$14)+11=A297,Onderwerpen!$A$15,IF(SUM(Onderwerpen!$B$4:$B$15)+12=A297,Onderwerpen!$A$16,IF(SUM(Onderwerpen!$B$4:$B$16)+13=A297,Onderwerpen!$A$17,IF(SUM(Onderwerpen!$B$4:$B$17)+14=A297,Onderwerpen!$A$18,IF(SUM(Onderwerpen!$B$4:$B$18)+15=A297,Onderwerpen!$A$19,IF(SUM(Onderwerpen!$B$4:$B$19)+16=A297,Onderwerpen!$A$20,IF(SUM(Onderwerpen!$B$4:$B$20)+17=A297,Onderwerpen!$A$21,IF(SUM(Onderwerpen!$B$4:$B$21)+18=A297,Onderwerpen!$A$22,IF(SUM(Onderwerpen!$B$4:$B$22)+19=A297,Onderwerpen!$A$23,IFERROR((IF(A297&lt;Onderwerpen!$D$4,A297,IF(AND(A297&gt;Onderwerpen!$D$4,A297&lt;Onderwerpen!$D$5),A297-1,IF(AND(A297&gt;Onderwerpen!$D$5,A297&lt;Onderwerpen!$D$6),A297-2,IF(AND(A297&gt;Onderwerpen!$D$6,A297&lt;Onderwerpen!$D$7),A297-3,IF(AND(A297&gt;Onderwerpen!$D$7,A297&lt;Onderwerpen!$D$8),A297-4,IF(AND(A297&gt;Onderwerpen!$D$8,A297&lt;Onderwerpen!$D$9),A297-5,IF(AND(A297&gt;Onderwerpen!$D$9,A297&lt;Onderwerpen!$D$10),A297-6,IF(AND(A297&gt;Onderwerpen!$D$10,A297&lt;Onderwerpen!$D$11),A297-7,IF(AND(A297&gt;Onderwerpen!$D$11,A297&lt;Onderwerpen!$D$12),A297-8,IF(AND(A297&gt;Onderwerpen!$D$12,A297&lt;Onderwerpen!$D$13),A297-9,IF(AND(A297&gt;Onderwerpen!$D$13,A297&lt;Onderwerpen!$D$14),A297-10,IF(AND(A297&gt;Onderwerpen!$D$14,A297&lt;Onderwerpen!$D$15),A297-11,IF(AND(A297&gt;Onderwerpen!$D$15,A297&lt;Onderwerpen!$D$16),A297-12,IF(AND(A297&gt;Onderwerpen!$D$16,A297&lt;Onderwerpen!$D$17),A297-13,IF(AND(A297&gt;Onderwerpen!$D$17,A297&lt;Onderwerpen!$D$18),A297-14,IF(AND(A297&gt;Onderwerpen!$D$18,A297&lt;Onderwerpen!$D$19),A297-15,IF(AND(A297&gt;Onderwerpen!$D$19,A297&lt;Onderwerpen!$D$20),A297-16,IF(AND(A297&gt;Onderwerpen!$D$20,A297&lt;Onderwerpen!$D$21),A297-17,IF(AND(A297&gt;Onderwerpen!$D$21,A297&lt;Onderwerpen!$D$22),A297-18,IF(A297&gt;Onderwerpen!$D$22,A297-19,"X"))))))))))))))))))))),""))))))))))))))))))))</f>
        <v/>
      </c>
      <c r="D297" s="30" t="str">
        <f>IF(B297="",""&amp;C297,LEFT(B297,FIND(" ",B297)-1)&amp;"."&amp;COUNTIF($B$8:B297,B297))</f>
        <v/>
      </c>
      <c r="E297" s="31"/>
      <c r="F297" s="32"/>
      <c r="G297" s="32"/>
      <c r="H297" s="32"/>
      <c r="I297" s="33"/>
      <c r="J297" s="34" t="str">
        <f t="shared" si="20"/>
        <v/>
      </c>
      <c r="K297" s="15"/>
      <c r="L297" s="32"/>
      <c r="M297" s="32"/>
      <c r="N297" s="32"/>
      <c r="O297" s="33"/>
      <c r="P297" s="34" t="str">
        <f t="shared" si="21"/>
        <v/>
      </c>
      <c r="Q297" s="15"/>
      <c r="R297" s="32"/>
      <c r="S297" s="32"/>
      <c r="T297" s="32"/>
      <c r="U297" s="33"/>
      <c r="V297" s="34" t="str">
        <f t="shared" si="22"/>
        <v/>
      </c>
      <c r="W297" s="15"/>
      <c r="X297" s="32"/>
      <c r="Y297" s="32"/>
      <c r="Z297" s="32"/>
      <c r="AA297" s="33"/>
      <c r="AB297" s="34" t="str">
        <f t="shared" si="23"/>
        <v/>
      </c>
      <c r="AC297" s="15"/>
      <c r="AD297" s="32"/>
      <c r="AE297" s="32"/>
      <c r="AF297" s="32"/>
      <c r="AG297" s="33"/>
      <c r="AH297" s="34" t="str">
        <f t="shared" si="24"/>
        <v/>
      </c>
      <c r="AI297" s="15"/>
    </row>
    <row r="298" spans="1:35" ht="15" customHeight="1" x14ac:dyDescent="0.25">
      <c r="A298" s="10" t="str">
        <f>IFERROR(IF(A297=Onderwerpen!$C$23+19,"",A297+1),"")</f>
        <v/>
      </c>
      <c r="B298" s="10" t="str">
        <f>IF(C298&lt;=Onderwerpen!$C$4,Onderwerpen!$A$4,IF(C298&lt;=Onderwerpen!$C$5,Onderwerpen!$A$5,IF(C298&lt;=Onderwerpen!$C$6,Onderwerpen!$A$6,IF(C298&lt;=Onderwerpen!$C$7,Onderwerpen!$A$7,IF(C298&lt;=Onderwerpen!$C$8,Onderwerpen!$A$8,IF(C298&lt;=Onderwerpen!$C$9,Onderwerpen!$A$9,IF(C298&lt;=Onderwerpen!C$10,Onderwerpen!$A$10,IF(C298&lt;=Onderwerpen!C$11,Onderwerpen!$A$11,IF(C298&lt;=Onderwerpen!C$12,Onderwerpen!$A$12,IF(C298&lt;=Onderwerpen!C$13,Onderwerpen!$A$13,IF(C298&lt;=Onderwerpen!$C$14,Onderwerpen!$A$14,IF(C298&lt;=Onderwerpen!$C$15,Onderwerpen!$A$15,IF(C298&lt;=Onderwerpen!$C$16,Onderwerpen!$A$16,IF(C298&lt;=Onderwerpen!$C$17,Onderwerpen!$A$17,IF(C298&lt;=Onderwerpen!$C$18,Onderwerpen!$A$18,IF(C298&lt;=Onderwerpen!$C$19,Onderwerpen!$A$19,IF(C298&lt;=Onderwerpen!$C$20,Onderwerpen!$A$20,IF(C298&lt;=Onderwerpen!$C$21,Onderwerpen!$A$21,IF(C298&lt;=Onderwerpen!$C$22,Onderwerpen!$A$22,IF(C298&lt;=Onderwerpen!$C$23,Onderwerpen!$A$22,""))))))))))))))))))))</f>
        <v/>
      </c>
      <c r="C298" s="29" t="str">
        <f>IF(Onderwerpen!$B$4+1=A298,Onderwerpen!$A$5,IF(SUM(Onderwerpen!$B$4:$B$5)+2=A298,Onderwerpen!$A$6,IF(SUM(Onderwerpen!$B$4:$B$6)+3=A298,Onderwerpen!$A$7,IF(SUM(Onderwerpen!$B$4:$B$7)+4=A298,Onderwerpen!$A$8,IF(SUM(Onderwerpen!$B$4:$B$8)+5=A298,Onderwerpen!$A$9,IF(SUM(Onderwerpen!$B$4:$B$9)+6=A298,Onderwerpen!$A$10,IF(SUM(Onderwerpen!$B$4:$B$10)+7=A298,Onderwerpen!$A$11,IF(SUM(Onderwerpen!$B$4:$B$11)+8=A298,Onderwerpen!$A$12,IF(SUM(Onderwerpen!$B$4:$B$12)+9=A298,Onderwerpen!$A$13,IF(SUM(Onderwerpen!$B$4:$B$13)+10=A298,Onderwerpen!$A$14,IF(SUM(Onderwerpen!$B$4:$B$14)+11=A298,Onderwerpen!$A$15,IF(SUM(Onderwerpen!$B$4:$B$15)+12=A298,Onderwerpen!$A$16,IF(SUM(Onderwerpen!$B$4:$B$16)+13=A298,Onderwerpen!$A$17,IF(SUM(Onderwerpen!$B$4:$B$17)+14=A298,Onderwerpen!$A$18,IF(SUM(Onderwerpen!$B$4:$B$18)+15=A298,Onderwerpen!$A$19,IF(SUM(Onderwerpen!$B$4:$B$19)+16=A298,Onderwerpen!$A$20,IF(SUM(Onderwerpen!$B$4:$B$20)+17=A298,Onderwerpen!$A$21,IF(SUM(Onderwerpen!$B$4:$B$21)+18=A298,Onderwerpen!$A$22,IF(SUM(Onderwerpen!$B$4:$B$22)+19=A298,Onderwerpen!$A$23,IFERROR((IF(A298&lt;Onderwerpen!$D$4,A298,IF(AND(A298&gt;Onderwerpen!$D$4,A298&lt;Onderwerpen!$D$5),A298-1,IF(AND(A298&gt;Onderwerpen!$D$5,A298&lt;Onderwerpen!$D$6),A298-2,IF(AND(A298&gt;Onderwerpen!$D$6,A298&lt;Onderwerpen!$D$7),A298-3,IF(AND(A298&gt;Onderwerpen!$D$7,A298&lt;Onderwerpen!$D$8),A298-4,IF(AND(A298&gt;Onderwerpen!$D$8,A298&lt;Onderwerpen!$D$9),A298-5,IF(AND(A298&gt;Onderwerpen!$D$9,A298&lt;Onderwerpen!$D$10),A298-6,IF(AND(A298&gt;Onderwerpen!$D$10,A298&lt;Onderwerpen!$D$11),A298-7,IF(AND(A298&gt;Onderwerpen!$D$11,A298&lt;Onderwerpen!$D$12),A298-8,IF(AND(A298&gt;Onderwerpen!$D$12,A298&lt;Onderwerpen!$D$13),A298-9,IF(AND(A298&gt;Onderwerpen!$D$13,A298&lt;Onderwerpen!$D$14),A298-10,IF(AND(A298&gt;Onderwerpen!$D$14,A298&lt;Onderwerpen!$D$15),A298-11,IF(AND(A298&gt;Onderwerpen!$D$15,A298&lt;Onderwerpen!$D$16),A298-12,IF(AND(A298&gt;Onderwerpen!$D$16,A298&lt;Onderwerpen!$D$17),A298-13,IF(AND(A298&gt;Onderwerpen!$D$17,A298&lt;Onderwerpen!$D$18),A298-14,IF(AND(A298&gt;Onderwerpen!$D$18,A298&lt;Onderwerpen!$D$19),A298-15,IF(AND(A298&gt;Onderwerpen!$D$19,A298&lt;Onderwerpen!$D$20),A298-16,IF(AND(A298&gt;Onderwerpen!$D$20,A298&lt;Onderwerpen!$D$21),A298-17,IF(AND(A298&gt;Onderwerpen!$D$21,A298&lt;Onderwerpen!$D$22),A298-18,IF(A298&gt;Onderwerpen!$D$22,A298-19,"X"))))))))))))))))))))),""))))))))))))))))))))</f>
        <v/>
      </c>
      <c r="D298" s="30" t="str">
        <f>IF(B298="",""&amp;C298,LEFT(B298,FIND(" ",B298)-1)&amp;"."&amp;COUNTIF($B$8:B298,B298))</f>
        <v/>
      </c>
      <c r="E298" s="31"/>
      <c r="F298" s="32"/>
      <c r="G298" s="32"/>
      <c r="H298" s="32"/>
      <c r="I298" s="33"/>
      <c r="J298" s="34" t="str">
        <f t="shared" si="20"/>
        <v/>
      </c>
      <c r="K298" s="15"/>
      <c r="L298" s="32"/>
      <c r="M298" s="32"/>
      <c r="N298" s="32"/>
      <c r="O298" s="33"/>
      <c r="P298" s="34" t="str">
        <f t="shared" si="21"/>
        <v/>
      </c>
      <c r="Q298" s="15"/>
      <c r="R298" s="32"/>
      <c r="S298" s="32"/>
      <c r="T298" s="32"/>
      <c r="U298" s="33"/>
      <c r="V298" s="34" t="str">
        <f t="shared" si="22"/>
        <v/>
      </c>
      <c r="W298" s="15"/>
      <c r="X298" s="32"/>
      <c r="Y298" s="32"/>
      <c r="Z298" s="32"/>
      <c r="AA298" s="33"/>
      <c r="AB298" s="34" t="str">
        <f t="shared" si="23"/>
        <v/>
      </c>
      <c r="AC298" s="15"/>
      <c r="AD298" s="32"/>
      <c r="AE298" s="32"/>
      <c r="AF298" s="32"/>
      <c r="AG298" s="33"/>
      <c r="AH298" s="34" t="str">
        <f t="shared" si="24"/>
        <v/>
      </c>
      <c r="AI298" s="15"/>
    </row>
    <row r="299" spans="1:35" ht="15" customHeight="1" x14ac:dyDescent="0.25">
      <c r="A299" s="10" t="str">
        <f>IFERROR(IF(A298=Onderwerpen!$C$23+19,"",A298+1),"")</f>
        <v/>
      </c>
      <c r="B299" s="10" t="str">
        <f>IF(C299&lt;=Onderwerpen!$C$4,Onderwerpen!$A$4,IF(C299&lt;=Onderwerpen!$C$5,Onderwerpen!$A$5,IF(C299&lt;=Onderwerpen!$C$6,Onderwerpen!$A$6,IF(C299&lt;=Onderwerpen!$C$7,Onderwerpen!$A$7,IF(C299&lt;=Onderwerpen!$C$8,Onderwerpen!$A$8,IF(C299&lt;=Onderwerpen!$C$9,Onderwerpen!$A$9,IF(C299&lt;=Onderwerpen!C$10,Onderwerpen!$A$10,IF(C299&lt;=Onderwerpen!C$11,Onderwerpen!$A$11,IF(C299&lt;=Onderwerpen!C$12,Onderwerpen!$A$12,IF(C299&lt;=Onderwerpen!C$13,Onderwerpen!$A$13,IF(C299&lt;=Onderwerpen!$C$14,Onderwerpen!$A$14,IF(C299&lt;=Onderwerpen!$C$15,Onderwerpen!$A$15,IF(C299&lt;=Onderwerpen!$C$16,Onderwerpen!$A$16,IF(C299&lt;=Onderwerpen!$C$17,Onderwerpen!$A$17,IF(C299&lt;=Onderwerpen!$C$18,Onderwerpen!$A$18,IF(C299&lt;=Onderwerpen!$C$19,Onderwerpen!$A$19,IF(C299&lt;=Onderwerpen!$C$20,Onderwerpen!$A$20,IF(C299&lt;=Onderwerpen!$C$21,Onderwerpen!$A$21,IF(C299&lt;=Onderwerpen!$C$22,Onderwerpen!$A$22,IF(C299&lt;=Onderwerpen!$C$23,Onderwerpen!$A$22,""))))))))))))))))))))</f>
        <v/>
      </c>
      <c r="C299" s="29" t="str">
        <f>IF(Onderwerpen!$B$4+1=A299,Onderwerpen!$A$5,IF(SUM(Onderwerpen!$B$4:$B$5)+2=A299,Onderwerpen!$A$6,IF(SUM(Onderwerpen!$B$4:$B$6)+3=A299,Onderwerpen!$A$7,IF(SUM(Onderwerpen!$B$4:$B$7)+4=A299,Onderwerpen!$A$8,IF(SUM(Onderwerpen!$B$4:$B$8)+5=A299,Onderwerpen!$A$9,IF(SUM(Onderwerpen!$B$4:$B$9)+6=A299,Onderwerpen!$A$10,IF(SUM(Onderwerpen!$B$4:$B$10)+7=A299,Onderwerpen!$A$11,IF(SUM(Onderwerpen!$B$4:$B$11)+8=A299,Onderwerpen!$A$12,IF(SUM(Onderwerpen!$B$4:$B$12)+9=A299,Onderwerpen!$A$13,IF(SUM(Onderwerpen!$B$4:$B$13)+10=A299,Onderwerpen!$A$14,IF(SUM(Onderwerpen!$B$4:$B$14)+11=A299,Onderwerpen!$A$15,IF(SUM(Onderwerpen!$B$4:$B$15)+12=A299,Onderwerpen!$A$16,IF(SUM(Onderwerpen!$B$4:$B$16)+13=A299,Onderwerpen!$A$17,IF(SUM(Onderwerpen!$B$4:$B$17)+14=A299,Onderwerpen!$A$18,IF(SUM(Onderwerpen!$B$4:$B$18)+15=A299,Onderwerpen!$A$19,IF(SUM(Onderwerpen!$B$4:$B$19)+16=A299,Onderwerpen!$A$20,IF(SUM(Onderwerpen!$B$4:$B$20)+17=A299,Onderwerpen!$A$21,IF(SUM(Onderwerpen!$B$4:$B$21)+18=A299,Onderwerpen!$A$22,IF(SUM(Onderwerpen!$B$4:$B$22)+19=A299,Onderwerpen!$A$23,IFERROR((IF(A299&lt;Onderwerpen!$D$4,A299,IF(AND(A299&gt;Onderwerpen!$D$4,A299&lt;Onderwerpen!$D$5),A299-1,IF(AND(A299&gt;Onderwerpen!$D$5,A299&lt;Onderwerpen!$D$6),A299-2,IF(AND(A299&gt;Onderwerpen!$D$6,A299&lt;Onderwerpen!$D$7),A299-3,IF(AND(A299&gt;Onderwerpen!$D$7,A299&lt;Onderwerpen!$D$8),A299-4,IF(AND(A299&gt;Onderwerpen!$D$8,A299&lt;Onderwerpen!$D$9),A299-5,IF(AND(A299&gt;Onderwerpen!$D$9,A299&lt;Onderwerpen!$D$10),A299-6,IF(AND(A299&gt;Onderwerpen!$D$10,A299&lt;Onderwerpen!$D$11),A299-7,IF(AND(A299&gt;Onderwerpen!$D$11,A299&lt;Onderwerpen!$D$12),A299-8,IF(AND(A299&gt;Onderwerpen!$D$12,A299&lt;Onderwerpen!$D$13),A299-9,IF(AND(A299&gt;Onderwerpen!$D$13,A299&lt;Onderwerpen!$D$14),A299-10,IF(AND(A299&gt;Onderwerpen!$D$14,A299&lt;Onderwerpen!$D$15),A299-11,IF(AND(A299&gt;Onderwerpen!$D$15,A299&lt;Onderwerpen!$D$16),A299-12,IF(AND(A299&gt;Onderwerpen!$D$16,A299&lt;Onderwerpen!$D$17),A299-13,IF(AND(A299&gt;Onderwerpen!$D$17,A299&lt;Onderwerpen!$D$18),A299-14,IF(AND(A299&gt;Onderwerpen!$D$18,A299&lt;Onderwerpen!$D$19),A299-15,IF(AND(A299&gt;Onderwerpen!$D$19,A299&lt;Onderwerpen!$D$20),A299-16,IF(AND(A299&gt;Onderwerpen!$D$20,A299&lt;Onderwerpen!$D$21),A299-17,IF(AND(A299&gt;Onderwerpen!$D$21,A299&lt;Onderwerpen!$D$22),A299-18,IF(A299&gt;Onderwerpen!$D$22,A299-19,"X"))))))))))))))))))))),""))))))))))))))))))))</f>
        <v/>
      </c>
      <c r="D299" s="30" t="str">
        <f>IF(B299="",""&amp;C299,LEFT(B299,FIND(" ",B299)-1)&amp;"."&amp;COUNTIF($B$8:B299,B299))</f>
        <v/>
      </c>
      <c r="E299" s="31"/>
      <c r="F299" s="32"/>
      <c r="G299" s="32"/>
      <c r="H299" s="32"/>
      <c r="I299" s="33"/>
      <c r="J299" s="34" t="str">
        <f t="shared" si="20"/>
        <v/>
      </c>
      <c r="K299" s="15"/>
      <c r="L299" s="32"/>
      <c r="M299" s="32"/>
      <c r="N299" s="32"/>
      <c r="O299" s="33"/>
      <c r="P299" s="34" t="str">
        <f t="shared" si="21"/>
        <v/>
      </c>
      <c r="Q299" s="15"/>
      <c r="R299" s="32"/>
      <c r="S299" s="32"/>
      <c r="T299" s="32"/>
      <c r="U299" s="33"/>
      <c r="V299" s="34" t="str">
        <f t="shared" si="22"/>
        <v/>
      </c>
      <c r="W299" s="15"/>
      <c r="X299" s="32"/>
      <c r="Y299" s="32"/>
      <c r="Z299" s="32"/>
      <c r="AA299" s="33"/>
      <c r="AB299" s="34" t="str">
        <f t="shared" si="23"/>
        <v/>
      </c>
      <c r="AC299" s="15"/>
      <c r="AD299" s="32"/>
      <c r="AE299" s="32"/>
      <c r="AF299" s="32"/>
      <c r="AG299" s="33"/>
      <c r="AH299" s="34" t="str">
        <f t="shared" si="24"/>
        <v/>
      </c>
      <c r="AI299" s="15"/>
    </row>
    <row r="300" spans="1:35" ht="15" customHeight="1" x14ac:dyDescent="0.25">
      <c r="A300" s="10" t="str">
        <f>IFERROR(IF(A299=Onderwerpen!$C$23+19,"",A299+1),"")</f>
        <v/>
      </c>
      <c r="B300" s="10" t="str">
        <f>IF(C300&lt;=Onderwerpen!$C$4,Onderwerpen!$A$4,IF(C300&lt;=Onderwerpen!$C$5,Onderwerpen!$A$5,IF(C300&lt;=Onderwerpen!$C$6,Onderwerpen!$A$6,IF(C300&lt;=Onderwerpen!$C$7,Onderwerpen!$A$7,IF(C300&lt;=Onderwerpen!$C$8,Onderwerpen!$A$8,IF(C300&lt;=Onderwerpen!$C$9,Onderwerpen!$A$9,IF(C300&lt;=Onderwerpen!C$10,Onderwerpen!$A$10,IF(C300&lt;=Onderwerpen!C$11,Onderwerpen!$A$11,IF(C300&lt;=Onderwerpen!C$12,Onderwerpen!$A$12,IF(C300&lt;=Onderwerpen!C$13,Onderwerpen!$A$13,IF(C300&lt;=Onderwerpen!$C$14,Onderwerpen!$A$14,IF(C300&lt;=Onderwerpen!$C$15,Onderwerpen!$A$15,IF(C300&lt;=Onderwerpen!$C$16,Onderwerpen!$A$16,IF(C300&lt;=Onderwerpen!$C$17,Onderwerpen!$A$17,IF(C300&lt;=Onderwerpen!$C$18,Onderwerpen!$A$18,IF(C300&lt;=Onderwerpen!$C$19,Onderwerpen!$A$19,IF(C300&lt;=Onderwerpen!$C$20,Onderwerpen!$A$20,IF(C300&lt;=Onderwerpen!$C$21,Onderwerpen!$A$21,IF(C300&lt;=Onderwerpen!$C$22,Onderwerpen!$A$22,IF(C300&lt;=Onderwerpen!$C$23,Onderwerpen!$A$22,""))))))))))))))))))))</f>
        <v/>
      </c>
      <c r="C300" s="29" t="str">
        <f>IF(Onderwerpen!$B$4+1=A300,Onderwerpen!$A$5,IF(SUM(Onderwerpen!$B$4:$B$5)+2=A300,Onderwerpen!$A$6,IF(SUM(Onderwerpen!$B$4:$B$6)+3=A300,Onderwerpen!$A$7,IF(SUM(Onderwerpen!$B$4:$B$7)+4=A300,Onderwerpen!$A$8,IF(SUM(Onderwerpen!$B$4:$B$8)+5=A300,Onderwerpen!$A$9,IF(SUM(Onderwerpen!$B$4:$B$9)+6=A300,Onderwerpen!$A$10,IF(SUM(Onderwerpen!$B$4:$B$10)+7=A300,Onderwerpen!$A$11,IF(SUM(Onderwerpen!$B$4:$B$11)+8=A300,Onderwerpen!$A$12,IF(SUM(Onderwerpen!$B$4:$B$12)+9=A300,Onderwerpen!$A$13,IF(SUM(Onderwerpen!$B$4:$B$13)+10=A300,Onderwerpen!$A$14,IF(SUM(Onderwerpen!$B$4:$B$14)+11=A300,Onderwerpen!$A$15,IF(SUM(Onderwerpen!$B$4:$B$15)+12=A300,Onderwerpen!$A$16,IF(SUM(Onderwerpen!$B$4:$B$16)+13=A300,Onderwerpen!$A$17,IF(SUM(Onderwerpen!$B$4:$B$17)+14=A300,Onderwerpen!$A$18,IF(SUM(Onderwerpen!$B$4:$B$18)+15=A300,Onderwerpen!$A$19,IF(SUM(Onderwerpen!$B$4:$B$19)+16=A300,Onderwerpen!$A$20,IF(SUM(Onderwerpen!$B$4:$B$20)+17=A300,Onderwerpen!$A$21,IF(SUM(Onderwerpen!$B$4:$B$21)+18=A300,Onderwerpen!$A$22,IF(SUM(Onderwerpen!$B$4:$B$22)+19=A300,Onderwerpen!$A$23,IFERROR((IF(A300&lt;Onderwerpen!$D$4,A300,IF(AND(A300&gt;Onderwerpen!$D$4,A300&lt;Onderwerpen!$D$5),A300-1,IF(AND(A300&gt;Onderwerpen!$D$5,A300&lt;Onderwerpen!$D$6),A300-2,IF(AND(A300&gt;Onderwerpen!$D$6,A300&lt;Onderwerpen!$D$7),A300-3,IF(AND(A300&gt;Onderwerpen!$D$7,A300&lt;Onderwerpen!$D$8),A300-4,IF(AND(A300&gt;Onderwerpen!$D$8,A300&lt;Onderwerpen!$D$9),A300-5,IF(AND(A300&gt;Onderwerpen!$D$9,A300&lt;Onderwerpen!$D$10),A300-6,IF(AND(A300&gt;Onderwerpen!$D$10,A300&lt;Onderwerpen!$D$11),A300-7,IF(AND(A300&gt;Onderwerpen!$D$11,A300&lt;Onderwerpen!$D$12),A300-8,IF(AND(A300&gt;Onderwerpen!$D$12,A300&lt;Onderwerpen!$D$13),A300-9,IF(AND(A300&gt;Onderwerpen!$D$13,A300&lt;Onderwerpen!$D$14),A300-10,IF(AND(A300&gt;Onderwerpen!$D$14,A300&lt;Onderwerpen!$D$15),A300-11,IF(AND(A300&gt;Onderwerpen!$D$15,A300&lt;Onderwerpen!$D$16),A300-12,IF(AND(A300&gt;Onderwerpen!$D$16,A300&lt;Onderwerpen!$D$17),A300-13,IF(AND(A300&gt;Onderwerpen!$D$17,A300&lt;Onderwerpen!$D$18),A300-14,IF(AND(A300&gt;Onderwerpen!$D$18,A300&lt;Onderwerpen!$D$19),A300-15,IF(AND(A300&gt;Onderwerpen!$D$19,A300&lt;Onderwerpen!$D$20),A300-16,IF(AND(A300&gt;Onderwerpen!$D$20,A300&lt;Onderwerpen!$D$21),A300-17,IF(AND(A300&gt;Onderwerpen!$D$21,A300&lt;Onderwerpen!$D$22),A300-18,IF(A300&gt;Onderwerpen!$D$22,A300-19,"X"))))))))))))))))))))),""))))))))))))))))))))</f>
        <v/>
      </c>
      <c r="D300" s="30" t="str">
        <f>IF(B300="",""&amp;C300,LEFT(B300,FIND(" ",B300)-1)&amp;"."&amp;COUNTIF($B$8:B300,B300))</f>
        <v/>
      </c>
      <c r="E300" s="31"/>
      <c r="F300" s="32"/>
      <c r="G300" s="32"/>
      <c r="H300" s="32"/>
      <c r="I300" s="33"/>
      <c r="J300" s="34" t="str">
        <f t="shared" si="20"/>
        <v/>
      </c>
      <c r="K300" s="15"/>
      <c r="L300" s="32"/>
      <c r="M300" s="32"/>
      <c r="N300" s="32"/>
      <c r="O300" s="33"/>
      <c r="P300" s="34" t="str">
        <f t="shared" si="21"/>
        <v/>
      </c>
      <c r="Q300" s="15"/>
      <c r="R300" s="32"/>
      <c r="S300" s="32"/>
      <c r="T300" s="32"/>
      <c r="U300" s="33"/>
      <c r="V300" s="34" t="str">
        <f t="shared" si="22"/>
        <v/>
      </c>
      <c r="W300" s="15"/>
      <c r="X300" s="32"/>
      <c r="Y300" s="32"/>
      <c r="Z300" s="32"/>
      <c r="AA300" s="33"/>
      <c r="AB300" s="34" t="str">
        <f t="shared" si="23"/>
        <v/>
      </c>
      <c r="AC300" s="15"/>
      <c r="AD300" s="32"/>
      <c r="AE300" s="32"/>
      <c r="AF300" s="32"/>
      <c r="AG300" s="33"/>
      <c r="AH300" s="34" t="str">
        <f t="shared" si="24"/>
        <v/>
      </c>
      <c r="AI300" s="15"/>
    </row>
    <row r="301" spans="1:35" ht="15" customHeight="1" x14ac:dyDescent="0.25">
      <c r="A301" s="10" t="str">
        <f>IFERROR(IF(A300=Onderwerpen!$C$23+19,"",A300+1),"")</f>
        <v/>
      </c>
      <c r="B301" s="10" t="str">
        <f>IF(C301&lt;=Onderwerpen!$C$4,Onderwerpen!$A$4,IF(C301&lt;=Onderwerpen!$C$5,Onderwerpen!$A$5,IF(C301&lt;=Onderwerpen!$C$6,Onderwerpen!$A$6,IF(C301&lt;=Onderwerpen!$C$7,Onderwerpen!$A$7,IF(C301&lt;=Onderwerpen!$C$8,Onderwerpen!$A$8,IF(C301&lt;=Onderwerpen!$C$9,Onderwerpen!$A$9,IF(C301&lt;=Onderwerpen!C$10,Onderwerpen!$A$10,IF(C301&lt;=Onderwerpen!C$11,Onderwerpen!$A$11,IF(C301&lt;=Onderwerpen!C$12,Onderwerpen!$A$12,IF(C301&lt;=Onderwerpen!C$13,Onderwerpen!$A$13,IF(C301&lt;=Onderwerpen!$C$14,Onderwerpen!$A$14,IF(C301&lt;=Onderwerpen!$C$15,Onderwerpen!$A$15,IF(C301&lt;=Onderwerpen!$C$16,Onderwerpen!$A$16,IF(C301&lt;=Onderwerpen!$C$17,Onderwerpen!$A$17,IF(C301&lt;=Onderwerpen!$C$18,Onderwerpen!$A$18,IF(C301&lt;=Onderwerpen!$C$19,Onderwerpen!$A$19,IF(C301&lt;=Onderwerpen!$C$20,Onderwerpen!$A$20,IF(C301&lt;=Onderwerpen!$C$21,Onderwerpen!$A$21,IF(C301&lt;=Onderwerpen!$C$22,Onderwerpen!$A$22,IF(C301&lt;=Onderwerpen!$C$23,Onderwerpen!$A$22,""))))))))))))))))))))</f>
        <v/>
      </c>
      <c r="C301" s="29" t="str">
        <f>IF(Onderwerpen!$B$4+1=A301,Onderwerpen!$A$5,IF(SUM(Onderwerpen!$B$4:$B$5)+2=A301,Onderwerpen!$A$6,IF(SUM(Onderwerpen!$B$4:$B$6)+3=A301,Onderwerpen!$A$7,IF(SUM(Onderwerpen!$B$4:$B$7)+4=A301,Onderwerpen!$A$8,IF(SUM(Onderwerpen!$B$4:$B$8)+5=A301,Onderwerpen!$A$9,IF(SUM(Onderwerpen!$B$4:$B$9)+6=A301,Onderwerpen!$A$10,IF(SUM(Onderwerpen!$B$4:$B$10)+7=A301,Onderwerpen!$A$11,IF(SUM(Onderwerpen!$B$4:$B$11)+8=A301,Onderwerpen!$A$12,IF(SUM(Onderwerpen!$B$4:$B$12)+9=A301,Onderwerpen!$A$13,IF(SUM(Onderwerpen!$B$4:$B$13)+10=A301,Onderwerpen!$A$14,IF(SUM(Onderwerpen!$B$4:$B$14)+11=A301,Onderwerpen!$A$15,IF(SUM(Onderwerpen!$B$4:$B$15)+12=A301,Onderwerpen!$A$16,IF(SUM(Onderwerpen!$B$4:$B$16)+13=A301,Onderwerpen!$A$17,IF(SUM(Onderwerpen!$B$4:$B$17)+14=A301,Onderwerpen!$A$18,IF(SUM(Onderwerpen!$B$4:$B$18)+15=A301,Onderwerpen!$A$19,IF(SUM(Onderwerpen!$B$4:$B$19)+16=A301,Onderwerpen!$A$20,IF(SUM(Onderwerpen!$B$4:$B$20)+17=A301,Onderwerpen!$A$21,IF(SUM(Onderwerpen!$B$4:$B$21)+18=A301,Onderwerpen!$A$22,IF(SUM(Onderwerpen!$B$4:$B$22)+19=A301,Onderwerpen!$A$23,IFERROR((IF(A301&lt;Onderwerpen!$D$4,A301,IF(AND(A301&gt;Onderwerpen!$D$4,A301&lt;Onderwerpen!$D$5),A301-1,IF(AND(A301&gt;Onderwerpen!$D$5,A301&lt;Onderwerpen!$D$6),A301-2,IF(AND(A301&gt;Onderwerpen!$D$6,A301&lt;Onderwerpen!$D$7),A301-3,IF(AND(A301&gt;Onderwerpen!$D$7,A301&lt;Onderwerpen!$D$8),A301-4,IF(AND(A301&gt;Onderwerpen!$D$8,A301&lt;Onderwerpen!$D$9),A301-5,IF(AND(A301&gt;Onderwerpen!$D$9,A301&lt;Onderwerpen!$D$10),A301-6,IF(AND(A301&gt;Onderwerpen!$D$10,A301&lt;Onderwerpen!$D$11),A301-7,IF(AND(A301&gt;Onderwerpen!$D$11,A301&lt;Onderwerpen!$D$12),A301-8,IF(AND(A301&gt;Onderwerpen!$D$12,A301&lt;Onderwerpen!$D$13),A301-9,IF(AND(A301&gt;Onderwerpen!$D$13,A301&lt;Onderwerpen!$D$14),A301-10,IF(AND(A301&gt;Onderwerpen!$D$14,A301&lt;Onderwerpen!$D$15),A301-11,IF(AND(A301&gt;Onderwerpen!$D$15,A301&lt;Onderwerpen!$D$16),A301-12,IF(AND(A301&gt;Onderwerpen!$D$16,A301&lt;Onderwerpen!$D$17),A301-13,IF(AND(A301&gt;Onderwerpen!$D$17,A301&lt;Onderwerpen!$D$18),A301-14,IF(AND(A301&gt;Onderwerpen!$D$18,A301&lt;Onderwerpen!$D$19),A301-15,IF(AND(A301&gt;Onderwerpen!$D$19,A301&lt;Onderwerpen!$D$20),A301-16,IF(AND(A301&gt;Onderwerpen!$D$20,A301&lt;Onderwerpen!$D$21),A301-17,IF(AND(A301&gt;Onderwerpen!$D$21,A301&lt;Onderwerpen!$D$22),A301-18,IF(A301&gt;Onderwerpen!$D$22,A301-19,"X"))))))))))))))))))))),""))))))))))))))))))))</f>
        <v/>
      </c>
      <c r="D301" s="30" t="str">
        <f>IF(B301="",""&amp;C301,LEFT(B301,FIND(" ",B301)-1)&amp;"."&amp;COUNTIF($B$8:B301,B301))</f>
        <v/>
      </c>
      <c r="E301" s="31"/>
      <c r="F301" s="32"/>
      <c r="G301" s="32"/>
      <c r="H301" s="32"/>
      <c r="I301" s="33"/>
      <c r="J301" s="34" t="str">
        <f t="shared" si="20"/>
        <v/>
      </c>
      <c r="K301" s="15"/>
      <c r="L301" s="32"/>
      <c r="M301" s="32"/>
      <c r="N301" s="32"/>
      <c r="O301" s="33"/>
      <c r="P301" s="34" t="str">
        <f t="shared" si="21"/>
        <v/>
      </c>
      <c r="Q301" s="15"/>
      <c r="R301" s="32"/>
      <c r="S301" s="32"/>
      <c r="T301" s="32"/>
      <c r="U301" s="33"/>
      <c r="V301" s="34" t="str">
        <f t="shared" si="22"/>
        <v/>
      </c>
      <c r="W301" s="15"/>
      <c r="X301" s="32"/>
      <c r="Y301" s="32"/>
      <c r="Z301" s="32"/>
      <c r="AA301" s="33"/>
      <c r="AB301" s="34" t="str">
        <f t="shared" si="23"/>
        <v/>
      </c>
      <c r="AC301" s="15"/>
      <c r="AD301" s="32"/>
      <c r="AE301" s="32"/>
      <c r="AF301" s="32"/>
      <c r="AG301" s="33"/>
      <c r="AH301" s="34" t="str">
        <f t="shared" si="24"/>
        <v/>
      </c>
      <c r="AI301" s="15"/>
    </row>
    <row r="302" spans="1:35" ht="15" customHeight="1" x14ac:dyDescent="0.25">
      <c r="D302" s="30" t="str">
        <f>IF(B302="",""&amp;C302,LEFT(B302,FIND(" ",B302)-1)&amp;"."&amp;COUNTIF($B$8:B302,B302))</f>
        <v/>
      </c>
      <c r="E302" s="31"/>
      <c r="F302" s="32"/>
      <c r="G302" s="32"/>
      <c r="H302" s="32"/>
      <c r="I302" s="33"/>
      <c r="J302" s="34" t="str">
        <f t="shared" ref="J302:J365" si="25">IF(G302="x",D302,"")</f>
        <v/>
      </c>
      <c r="K302" s="15"/>
      <c r="L302" s="32"/>
      <c r="M302" s="32"/>
      <c r="N302" s="32"/>
      <c r="O302" s="33"/>
      <c r="P302" s="34" t="str">
        <f t="shared" ref="P302:P365" si="26">IF(M302="x",D302,"")</f>
        <v/>
      </c>
      <c r="Q302" s="15"/>
      <c r="R302" s="32"/>
      <c r="S302" s="32"/>
      <c r="T302" s="32"/>
      <c r="U302" s="33"/>
      <c r="V302" s="34" t="str">
        <f t="shared" ref="V302:V365" si="27">IF(S302="x",D302,"")</f>
        <v/>
      </c>
      <c r="W302" s="15"/>
      <c r="X302" s="32"/>
      <c r="Y302" s="32"/>
      <c r="Z302" s="32"/>
      <c r="AA302" s="33"/>
      <c r="AB302" s="34" t="str">
        <f t="shared" ref="AB302:AB365" si="28">IF(Y302="x",D302,"")</f>
        <v/>
      </c>
      <c r="AC302" s="15"/>
      <c r="AD302" s="32"/>
      <c r="AE302" s="32"/>
      <c r="AF302" s="32"/>
      <c r="AG302" s="33"/>
      <c r="AH302" s="34" t="str">
        <f t="shared" ref="AH302:AH365" si="29">IF(AE302="x",D302,"")</f>
        <v/>
      </c>
      <c r="AI302" s="15"/>
    </row>
    <row r="303" spans="1:35" ht="15" customHeight="1" x14ac:dyDescent="0.25">
      <c r="D303" s="30" t="str">
        <f>IF(B303="",""&amp;C303,LEFT(B303,FIND(" ",B303)-1)&amp;"."&amp;COUNTIF($B$8:B303,B303))</f>
        <v/>
      </c>
      <c r="E303" s="31"/>
      <c r="F303" s="32"/>
      <c r="G303" s="32"/>
      <c r="H303" s="32"/>
      <c r="I303" s="33"/>
      <c r="J303" s="34" t="str">
        <f t="shared" si="25"/>
        <v/>
      </c>
      <c r="K303" s="15"/>
      <c r="L303" s="32"/>
      <c r="M303" s="32"/>
      <c r="N303" s="32"/>
      <c r="O303" s="33"/>
      <c r="P303" s="34" t="str">
        <f t="shared" si="26"/>
        <v/>
      </c>
      <c r="Q303" s="15"/>
      <c r="R303" s="32"/>
      <c r="S303" s="32"/>
      <c r="T303" s="32"/>
      <c r="U303" s="33"/>
      <c r="V303" s="34" t="str">
        <f t="shared" si="27"/>
        <v/>
      </c>
      <c r="W303" s="15"/>
      <c r="X303" s="32"/>
      <c r="Y303" s="32"/>
      <c r="Z303" s="32"/>
      <c r="AA303" s="33"/>
      <c r="AB303" s="34" t="str">
        <f t="shared" si="28"/>
        <v/>
      </c>
      <c r="AC303" s="15"/>
      <c r="AD303" s="32"/>
      <c r="AE303" s="32"/>
      <c r="AF303" s="32"/>
      <c r="AG303" s="33"/>
      <c r="AH303" s="34" t="str">
        <f t="shared" si="29"/>
        <v/>
      </c>
      <c r="AI303" s="15"/>
    </row>
    <row r="304" spans="1:35" ht="15" customHeight="1" x14ac:dyDescent="0.25">
      <c r="D304" s="30" t="str">
        <f>IF(B304="",""&amp;C304,LEFT(B304,FIND(" ",B304)-1)&amp;"."&amp;COUNTIF($B$8:B304,B304))</f>
        <v/>
      </c>
      <c r="E304" s="31"/>
      <c r="F304" s="32"/>
      <c r="G304" s="32"/>
      <c r="H304" s="32"/>
      <c r="I304" s="33"/>
      <c r="J304" s="34" t="str">
        <f t="shared" si="25"/>
        <v/>
      </c>
      <c r="K304" s="15"/>
      <c r="L304" s="32"/>
      <c r="M304" s="32"/>
      <c r="N304" s="32"/>
      <c r="O304" s="33"/>
      <c r="P304" s="34" t="str">
        <f t="shared" si="26"/>
        <v/>
      </c>
      <c r="Q304" s="15"/>
      <c r="R304" s="32"/>
      <c r="S304" s="32"/>
      <c r="T304" s="32"/>
      <c r="U304" s="33"/>
      <c r="V304" s="34" t="str">
        <f t="shared" si="27"/>
        <v/>
      </c>
      <c r="W304" s="15"/>
      <c r="X304" s="32"/>
      <c r="Y304" s="32"/>
      <c r="Z304" s="32"/>
      <c r="AA304" s="33"/>
      <c r="AB304" s="34" t="str">
        <f t="shared" si="28"/>
        <v/>
      </c>
      <c r="AC304" s="15"/>
      <c r="AD304" s="32"/>
      <c r="AE304" s="32"/>
      <c r="AF304" s="32"/>
      <c r="AG304" s="33"/>
      <c r="AH304" s="34" t="str">
        <f t="shared" si="29"/>
        <v/>
      </c>
      <c r="AI304" s="15"/>
    </row>
    <row r="305" spans="4:35" ht="15" customHeight="1" x14ac:dyDescent="0.25">
      <c r="D305" s="30" t="str">
        <f>IF(B305="",""&amp;C305,LEFT(B305,FIND(" ",B305)-1)&amp;"."&amp;COUNTIF($B$8:B305,B305))</f>
        <v/>
      </c>
      <c r="E305" s="31"/>
      <c r="F305" s="32"/>
      <c r="G305" s="32"/>
      <c r="H305" s="32"/>
      <c r="I305" s="33"/>
      <c r="J305" s="34" t="str">
        <f t="shared" si="25"/>
        <v/>
      </c>
      <c r="K305" s="15"/>
      <c r="L305" s="32"/>
      <c r="M305" s="32"/>
      <c r="N305" s="32"/>
      <c r="O305" s="33"/>
      <c r="P305" s="34" t="str">
        <f t="shared" si="26"/>
        <v/>
      </c>
      <c r="Q305" s="15"/>
      <c r="R305" s="32"/>
      <c r="S305" s="32"/>
      <c r="T305" s="32"/>
      <c r="U305" s="33"/>
      <c r="V305" s="34" t="str">
        <f t="shared" si="27"/>
        <v/>
      </c>
      <c r="W305" s="15"/>
      <c r="X305" s="32"/>
      <c r="Y305" s="32"/>
      <c r="Z305" s="32"/>
      <c r="AA305" s="33"/>
      <c r="AB305" s="34" t="str">
        <f t="shared" si="28"/>
        <v/>
      </c>
      <c r="AC305" s="15"/>
      <c r="AD305" s="32"/>
      <c r="AE305" s="32"/>
      <c r="AF305" s="32"/>
      <c r="AG305" s="33"/>
      <c r="AH305" s="34" t="str">
        <f t="shared" si="29"/>
        <v/>
      </c>
      <c r="AI305" s="15"/>
    </row>
    <row r="306" spans="4:35" ht="15" customHeight="1" x14ac:dyDescent="0.25">
      <c r="D306" s="30" t="str">
        <f>IF(B306="",""&amp;C306,LEFT(B306,FIND(" ",B306)-1)&amp;"."&amp;COUNTIF($B$8:B306,B306))</f>
        <v/>
      </c>
      <c r="E306" s="31"/>
      <c r="F306" s="32"/>
      <c r="G306" s="32"/>
      <c r="H306" s="32"/>
      <c r="I306" s="33"/>
      <c r="J306" s="34" t="str">
        <f t="shared" si="25"/>
        <v/>
      </c>
      <c r="K306" s="15"/>
      <c r="L306" s="32"/>
      <c r="M306" s="32"/>
      <c r="N306" s="32"/>
      <c r="O306" s="33"/>
      <c r="P306" s="34" t="str">
        <f t="shared" si="26"/>
        <v/>
      </c>
      <c r="Q306" s="15"/>
      <c r="R306" s="32"/>
      <c r="S306" s="32"/>
      <c r="T306" s="32"/>
      <c r="U306" s="33"/>
      <c r="V306" s="34" t="str">
        <f t="shared" si="27"/>
        <v/>
      </c>
      <c r="W306" s="15"/>
      <c r="X306" s="32"/>
      <c r="Y306" s="32"/>
      <c r="Z306" s="32"/>
      <c r="AA306" s="33"/>
      <c r="AB306" s="34" t="str">
        <f t="shared" si="28"/>
        <v/>
      </c>
      <c r="AC306" s="15"/>
      <c r="AD306" s="32"/>
      <c r="AE306" s="32"/>
      <c r="AF306" s="32"/>
      <c r="AG306" s="33"/>
      <c r="AH306" s="34" t="str">
        <f t="shared" si="29"/>
        <v/>
      </c>
      <c r="AI306" s="15"/>
    </row>
    <row r="307" spans="4:35" ht="15" customHeight="1" x14ac:dyDescent="0.25">
      <c r="D307" s="30" t="str">
        <f>IF(B307="",""&amp;C307,LEFT(B307,FIND(" ",B307)-1)&amp;"."&amp;COUNTIF($B$8:B307,B307))</f>
        <v/>
      </c>
      <c r="E307" s="31"/>
      <c r="F307" s="32"/>
      <c r="G307" s="32"/>
      <c r="H307" s="32"/>
      <c r="I307" s="33"/>
      <c r="J307" s="34" t="str">
        <f t="shared" si="25"/>
        <v/>
      </c>
      <c r="K307" s="15"/>
      <c r="L307" s="32"/>
      <c r="M307" s="32"/>
      <c r="N307" s="32"/>
      <c r="O307" s="33"/>
      <c r="P307" s="34" t="str">
        <f t="shared" si="26"/>
        <v/>
      </c>
      <c r="Q307" s="15"/>
      <c r="R307" s="32"/>
      <c r="S307" s="32"/>
      <c r="T307" s="32"/>
      <c r="U307" s="33"/>
      <c r="V307" s="34" t="str">
        <f t="shared" si="27"/>
        <v/>
      </c>
      <c r="W307" s="15"/>
      <c r="X307" s="32"/>
      <c r="Y307" s="32"/>
      <c r="Z307" s="32"/>
      <c r="AA307" s="33"/>
      <c r="AB307" s="34" t="str">
        <f t="shared" si="28"/>
        <v/>
      </c>
      <c r="AC307" s="15"/>
      <c r="AD307" s="32"/>
      <c r="AE307" s="32"/>
      <c r="AF307" s="32"/>
      <c r="AG307" s="33"/>
      <c r="AH307" s="34" t="str">
        <f t="shared" si="29"/>
        <v/>
      </c>
      <c r="AI307" s="15"/>
    </row>
    <row r="308" spans="4:35" ht="15" customHeight="1" x14ac:dyDescent="0.25">
      <c r="D308" s="30" t="str">
        <f>IF(B308="",""&amp;C308,LEFT(B308,FIND(" ",B308)-1)&amp;"."&amp;COUNTIF($B$8:B308,B308))</f>
        <v/>
      </c>
      <c r="E308" s="31"/>
      <c r="F308" s="32"/>
      <c r="G308" s="32"/>
      <c r="H308" s="32"/>
      <c r="I308" s="33"/>
      <c r="J308" s="34" t="str">
        <f t="shared" si="25"/>
        <v/>
      </c>
      <c r="K308" s="15"/>
      <c r="L308" s="32"/>
      <c r="M308" s="32"/>
      <c r="N308" s="32"/>
      <c r="O308" s="33"/>
      <c r="P308" s="34" t="str">
        <f t="shared" si="26"/>
        <v/>
      </c>
      <c r="Q308" s="15"/>
      <c r="R308" s="32"/>
      <c r="S308" s="32"/>
      <c r="T308" s="32"/>
      <c r="U308" s="33"/>
      <c r="V308" s="34" t="str">
        <f t="shared" si="27"/>
        <v/>
      </c>
      <c r="W308" s="15"/>
      <c r="X308" s="32"/>
      <c r="Y308" s="32"/>
      <c r="Z308" s="32"/>
      <c r="AA308" s="33"/>
      <c r="AB308" s="34" t="str">
        <f t="shared" si="28"/>
        <v/>
      </c>
      <c r="AC308" s="15"/>
      <c r="AD308" s="32"/>
      <c r="AE308" s="32"/>
      <c r="AF308" s="32"/>
      <c r="AG308" s="33"/>
      <c r="AH308" s="34" t="str">
        <f t="shared" si="29"/>
        <v/>
      </c>
      <c r="AI308" s="15"/>
    </row>
    <row r="309" spans="4:35" ht="15" customHeight="1" x14ac:dyDescent="0.25">
      <c r="D309" s="30" t="str">
        <f>IF(B309="",""&amp;C309,LEFT(B309,FIND(" ",B309)-1)&amp;"."&amp;COUNTIF($B$8:B309,B309))</f>
        <v/>
      </c>
      <c r="E309" s="31"/>
      <c r="F309" s="32"/>
      <c r="G309" s="32"/>
      <c r="H309" s="32"/>
      <c r="I309" s="33"/>
      <c r="J309" s="34" t="str">
        <f t="shared" si="25"/>
        <v/>
      </c>
      <c r="K309" s="15"/>
      <c r="L309" s="32"/>
      <c r="M309" s="32"/>
      <c r="N309" s="32"/>
      <c r="O309" s="33"/>
      <c r="P309" s="34" t="str">
        <f t="shared" si="26"/>
        <v/>
      </c>
      <c r="Q309" s="15"/>
      <c r="R309" s="32"/>
      <c r="S309" s="32"/>
      <c r="T309" s="32"/>
      <c r="U309" s="33"/>
      <c r="V309" s="34" t="str">
        <f t="shared" si="27"/>
        <v/>
      </c>
      <c r="W309" s="15"/>
      <c r="X309" s="32"/>
      <c r="Y309" s="32"/>
      <c r="Z309" s="32"/>
      <c r="AA309" s="33"/>
      <c r="AB309" s="34" t="str">
        <f t="shared" si="28"/>
        <v/>
      </c>
      <c r="AC309" s="15"/>
      <c r="AD309" s="32"/>
      <c r="AE309" s="32"/>
      <c r="AF309" s="32"/>
      <c r="AG309" s="33"/>
      <c r="AH309" s="34" t="str">
        <f t="shared" si="29"/>
        <v/>
      </c>
      <c r="AI309" s="15"/>
    </row>
    <row r="310" spans="4:35" ht="15" customHeight="1" x14ac:dyDescent="0.25">
      <c r="D310" s="30" t="str">
        <f>IF(B310="",""&amp;C310,LEFT(B310,FIND(" ",B310)-1)&amp;"."&amp;COUNTIF($B$8:B310,B310))</f>
        <v/>
      </c>
      <c r="E310" s="31"/>
      <c r="F310" s="32"/>
      <c r="G310" s="32"/>
      <c r="H310" s="32"/>
      <c r="I310" s="33"/>
      <c r="J310" s="34" t="str">
        <f t="shared" si="25"/>
        <v/>
      </c>
      <c r="K310" s="15"/>
      <c r="L310" s="32"/>
      <c r="M310" s="32"/>
      <c r="N310" s="32"/>
      <c r="O310" s="33"/>
      <c r="P310" s="34" t="str">
        <f t="shared" si="26"/>
        <v/>
      </c>
      <c r="Q310" s="15"/>
      <c r="R310" s="32"/>
      <c r="S310" s="32"/>
      <c r="T310" s="32"/>
      <c r="U310" s="33"/>
      <c r="V310" s="34" t="str">
        <f t="shared" si="27"/>
        <v/>
      </c>
      <c r="W310" s="15"/>
      <c r="X310" s="32"/>
      <c r="Y310" s="32"/>
      <c r="Z310" s="32"/>
      <c r="AA310" s="33"/>
      <c r="AB310" s="34" t="str">
        <f t="shared" si="28"/>
        <v/>
      </c>
      <c r="AC310" s="15"/>
      <c r="AD310" s="32"/>
      <c r="AE310" s="32"/>
      <c r="AF310" s="32"/>
      <c r="AG310" s="33"/>
      <c r="AH310" s="34" t="str">
        <f t="shared" si="29"/>
        <v/>
      </c>
      <c r="AI310" s="15"/>
    </row>
    <row r="311" spans="4:35" ht="15" customHeight="1" x14ac:dyDescent="0.25">
      <c r="D311" s="30" t="str">
        <f>IF(B311="",""&amp;C311,LEFT(B311,FIND(" ",B311)-1)&amp;"."&amp;COUNTIF($B$8:B311,B311))</f>
        <v/>
      </c>
      <c r="E311" s="31"/>
      <c r="F311" s="32"/>
      <c r="G311" s="32"/>
      <c r="H311" s="32"/>
      <c r="I311" s="33"/>
      <c r="J311" s="34" t="str">
        <f t="shared" si="25"/>
        <v/>
      </c>
      <c r="K311" s="15"/>
      <c r="L311" s="32"/>
      <c r="M311" s="32"/>
      <c r="N311" s="32"/>
      <c r="O311" s="33"/>
      <c r="P311" s="34" t="str">
        <f t="shared" si="26"/>
        <v/>
      </c>
      <c r="Q311" s="15"/>
      <c r="R311" s="32"/>
      <c r="S311" s="32"/>
      <c r="T311" s="32"/>
      <c r="U311" s="33"/>
      <c r="V311" s="34" t="str">
        <f t="shared" si="27"/>
        <v/>
      </c>
      <c r="W311" s="15"/>
      <c r="X311" s="32"/>
      <c r="Y311" s="32"/>
      <c r="Z311" s="32"/>
      <c r="AA311" s="33"/>
      <c r="AB311" s="34" t="str">
        <f t="shared" si="28"/>
        <v/>
      </c>
      <c r="AC311" s="15"/>
      <c r="AD311" s="32"/>
      <c r="AE311" s="32"/>
      <c r="AF311" s="32"/>
      <c r="AG311" s="33"/>
      <c r="AH311" s="34" t="str">
        <f t="shared" si="29"/>
        <v/>
      </c>
      <c r="AI311" s="15"/>
    </row>
    <row r="312" spans="4:35" ht="15" customHeight="1" x14ac:dyDescent="0.25">
      <c r="D312" s="30" t="str">
        <f>IF(B312="",""&amp;C312,LEFT(B312,FIND(" ",B312)-1)&amp;"."&amp;COUNTIF($B$8:B312,B312))</f>
        <v/>
      </c>
      <c r="E312" s="31"/>
      <c r="F312" s="32"/>
      <c r="G312" s="32"/>
      <c r="H312" s="32"/>
      <c r="I312" s="33"/>
      <c r="J312" s="34" t="str">
        <f t="shared" si="25"/>
        <v/>
      </c>
      <c r="K312" s="15"/>
      <c r="L312" s="32"/>
      <c r="M312" s="32"/>
      <c r="N312" s="32"/>
      <c r="O312" s="33"/>
      <c r="P312" s="34" t="str">
        <f t="shared" si="26"/>
        <v/>
      </c>
      <c r="Q312" s="15"/>
      <c r="R312" s="32"/>
      <c r="S312" s="32"/>
      <c r="T312" s="32"/>
      <c r="U312" s="33"/>
      <c r="V312" s="34" t="str">
        <f t="shared" si="27"/>
        <v/>
      </c>
      <c r="W312" s="15"/>
      <c r="X312" s="32"/>
      <c r="Y312" s="32"/>
      <c r="Z312" s="32"/>
      <c r="AA312" s="33"/>
      <c r="AB312" s="34" t="str">
        <f t="shared" si="28"/>
        <v/>
      </c>
      <c r="AC312" s="15"/>
      <c r="AD312" s="32"/>
      <c r="AE312" s="32"/>
      <c r="AF312" s="32"/>
      <c r="AG312" s="33"/>
      <c r="AH312" s="34" t="str">
        <f t="shared" si="29"/>
        <v/>
      </c>
      <c r="AI312" s="15"/>
    </row>
    <row r="313" spans="4:35" ht="15" customHeight="1" x14ac:dyDescent="0.25">
      <c r="D313" s="30" t="str">
        <f>IF(B313="",""&amp;C313,LEFT(B313,FIND(" ",B313)-1)&amp;"."&amp;COUNTIF($B$8:B313,B313))</f>
        <v/>
      </c>
      <c r="E313" s="31"/>
      <c r="F313" s="32"/>
      <c r="G313" s="32"/>
      <c r="H313" s="32"/>
      <c r="I313" s="33"/>
      <c r="J313" s="34" t="str">
        <f t="shared" si="25"/>
        <v/>
      </c>
      <c r="K313" s="15"/>
      <c r="L313" s="32"/>
      <c r="M313" s="32"/>
      <c r="N313" s="32"/>
      <c r="O313" s="33"/>
      <c r="P313" s="34" t="str">
        <f t="shared" si="26"/>
        <v/>
      </c>
      <c r="Q313" s="15"/>
      <c r="R313" s="32"/>
      <c r="S313" s="32"/>
      <c r="T313" s="32"/>
      <c r="U313" s="33"/>
      <c r="V313" s="34" t="str">
        <f t="shared" si="27"/>
        <v/>
      </c>
      <c r="W313" s="15"/>
      <c r="X313" s="32"/>
      <c r="Y313" s="32"/>
      <c r="Z313" s="32"/>
      <c r="AA313" s="33"/>
      <c r="AB313" s="34" t="str">
        <f t="shared" si="28"/>
        <v/>
      </c>
      <c r="AC313" s="15"/>
      <c r="AD313" s="32"/>
      <c r="AE313" s="32"/>
      <c r="AF313" s="32"/>
      <c r="AG313" s="33"/>
      <c r="AH313" s="34" t="str">
        <f t="shared" si="29"/>
        <v/>
      </c>
      <c r="AI313" s="15"/>
    </row>
    <row r="314" spans="4:35" ht="15" customHeight="1" x14ac:dyDescent="0.25">
      <c r="D314" s="30" t="str">
        <f>IF(B314="",""&amp;C314,LEFT(B314,FIND(" ",B314)-1)&amp;"."&amp;COUNTIF($B$8:B314,B314))</f>
        <v/>
      </c>
      <c r="E314" s="31"/>
      <c r="F314" s="32"/>
      <c r="G314" s="32"/>
      <c r="H314" s="32"/>
      <c r="I314" s="33"/>
      <c r="J314" s="34" t="str">
        <f t="shared" si="25"/>
        <v/>
      </c>
      <c r="K314" s="15"/>
      <c r="L314" s="32"/>
      <c r="M314" s="32"/>
      <c r="N314" s="32"/>
      <c r="O314" s="33"/>
      <c r="P314" s="34" t="str">
        <f t="shared" si="26"/>
        <v/>
      </c>
      <c r="Q314" s="15"/>
      <c r="R314" s="32"/>
      <c r="S314" s="32"/>
      <c r="T314" s="32"/>
      <c r="U314" s="33"/>
      <c r="V314" s="34" t="str">
        <f t="shared" si="27"/>
        <v/>
      </c>
      <c r="W314" s="15"/>
      <c r="X314" s="32"/>
      <c r="Y314" s="32"/>
      <c r="Z314" s="32"/>
      <c r="AA314" s="33"/>
      <c r="AB314" s="34" t="str">
        <f t="shared" si="28"/>
        <v/>
      </c>
      <c r="AC314" s="15"/>
      <c r="AD314" s="32"/>
      <c r="AE314" s="32"/>
      <c r="AF314" s="32"/>
      <c r="AG314" s="33"/>
      <c r="AH314" s="34" t="str">
        <f t="shared" si="29"/>
        <v/>
      </c>
      <c r="AI314" s="15"/>
    </row>
    <row r="315" spans="4:35" ht="15" customHeight="1" x14ac:dyDescent="0.25">
      <c r="D315" s="30" t="str">
        <f>IF(B315="",""&amp;C315,LEFT(B315,FIND(" ",B315)-1)&amp;"."&amp;COUNTIF($B$8:B315,B315))</f>
        <v/>
      </c>
      <c r="E315" s="31"/>
      <c r="F315" s="32"/>
      <c r="G315" s="32"/>
      <c r="H315" s="32"/>
      <c r="I315" s="33"/>
      <c r="J315" s="34" t="str">
        <f t="shared" si="25"/>
        <v/>
      </c>
      <c r="K315" s="15"/>
      <c r="L315" s="32"/>
      <c r="M315" s="32"/>
      <c r="N315" s="32"/>
      <c r="O315" s="33"/>
      <c r="P315" s="34" t="str">
        <f t="shared" si="26"/>
        <v/>
      </c>
      <c r="Q315" s="15"/>
      <c r="R315" s="32"/>
      <c r="S315" s="32"/>
      <c r="T315" s="32"/>
      <c r="U315" s="33"/>
      <c r="V315" s="34" t="str">
        <f t="shared" si="27"/>
        <v/>
      </c>
      <c r="W315" s="15"/>
      <c r="X315" s="32"/>
      <c r="Y315" s="32"/>
      <c r="Z315" s="32"/>
      <c r="AA315" s="33"/>
      <c r="AB315" s="34" t="str">
        <f t="shared" si="28"/>
        <v/>
      </c>
      <c r="AC315" s="15"/>
      <c r="AD315" s="32"/>
      <c r="AE315" s="32"/>
      <c r="AF315" s="32"/>
      <c r="AG315" s="33"/>
      <c r="AH315" s="34" t="str">
        <f t="shared" si="29"/>
        <v/>
      </c>
      <c r="AI315" s="15"/>
    </row>
    <row r="316" spans="4:35" ht="15" customHeight="1" x14ac:dyDescent="0.25">
      <c r="D316" s="30" t="str">
        <f>IF(B316="",""&amp;C316,LEFT(B316,FIND(" ",B316)-1)&amp;"."&amp;COUNTIF($B$8:B316,B316))</f>
        <v/>
      </c>
      <c r="E316" s="31"/>
      <c r="F316" s="32"/>
      <c r="G316" s="32"/>
      <c r="H316" s="32"/>
      <c r="I316" s="33"/>
      <c r="J316" s="34" t="str">
        <f t="shared" si="25"/>
        <v/>
      </c>
      <c r="K316" s="15"/>
      <c r="L316" s="32"/>
      <c r="M316" s="32"/>
      <c r="N316" s="32"/>
      <c r="O316" s="33"/>
      <c r="P316" s="34" t="str">
        <f t="shared" si="26"/>
        <v/>
      </c>
      <c r="Q316" s="15"/>
      <c r="R316" s="32"/>
      <c r="S316" s="32"/>
      <c r="T316" s="32"/>
      <c r="U316" s="33"/>
      <c r="V316" s="34" t="str">
        <f t="shared" si="27"/>
        <v/>
      </c>
      <c r="W316" s="15"/>
      <c r="X316" s="32"/>
      <c r="Y316" s="32"/>
      <c r="Z316" s="32"/>
      <c r="AA316" s="33"/>
      <c r="AB316" s="34" t="str">
        <f t="shared" si="28"/>
        <v/>
      </c>
      <c r="AC316" s="15"/>
      <c r="AD316" s="32"/>
      <c r="AE316" s="32"/>
      <c r="AF316" s="32"/>
      <c r="AG316" s="33"/>
      <c r="AH316" s="34" t="str">
        <f t="shared" si="29"/>
        <v/>
      </c>
      <c r="AI316" s="15"/>
    </row>
    <row r="317" spans="4:35" ht="15" customHeight="1" x14ac:dyDescent="0.25">
      <c r="D317" s="30" t="str">
        <f>IF(B317="",""&amp;C317,LEFT(B317,FIND(" ",B317)-1)&amp;"."&amp;COUNTIF($B$8:B317,B317))</f>
        <v/>
      </c>
      <c r="E317" s="31"/>
      <c r="F317" s="32"/>
      <c r="G317" s="32"/>
      <c r="H317" s="32"/>
      <c r="I317" s="33"/>
      <c r="J317" s="34" t="str">
        <f t="shared" si="25"/>
        <v/>
      </c>
      <c r="K317" s="15"/>
      <c r="L317" s="32"/>
      <c r="M317" s="32"/>
      <c r="N317" s="32"/>
      <c r="O317" s="33"/>
      <c r="P317" s="34" t="str">
        <f t="shared" si="26"/>
        <v/>
      </c>
      <c r="Q317" s="15"/>
      <c r="R317" s="32"/>
      <c r="S317" s="32"/>
      <c r="T317" s="32"/>
      <c r="U317" s="33"/>
      <c r="V317" s="34" t="str">
        <f t="shared" si="27"/>
        <v/>
      </c>
      <c r="W317" s="15"/>
      <c r="X317" s="32"/>
      <c r="Y317" s="32"/>
      <c r="Z317" s="32"/>
      <c r="AA317" s="33"/>
      <c r="AB317" s="34" t="str">
        <f t="shared" si="28"/>
        <v/>
      </c>
      <c r="AC317" s="15"/>
      <c r="AD317" s="32"/>
      <c r="AE317" s="32"/>
      <c r="AF317" s="32"/>
      <c r="AG317" s="33"/>
      <c r="AH317" s="34" t="str">
        <f t="shared" si="29"/>
        <v/>
      </c>
      <c r="AI317" s="15"/>
    </row>
    <row r="318" spans="4:35" ht="15" customHeight="1" x14ac:dyDescent="0.25">
      <c r="D318" s="30" t="str">
        <f>IF(B318="",""&amp;C318,LEFT(B318,FIND(" ",B318)-1)&amp;"."&amp;COUNTIF($B$8:B318,B318))</f>
        <v/>
      </c>
      <c r="E318" s="31"/>
      <c r="F318" s="32"/>
      <c r="G318" s="32"/>
      <c r="H318" s="32"/>
      <c r="I318" s="33"/>
      <c r="J318" s="34" t="str">
        <f t="shared" si="25"/>
        <v/>
      </c>
      <c r="K318" s="15"/>
      <c r="L318" s="32"/>
      <c r="M318" s="32"/>
      <c r="N318" s="32"/>
      <c r="O318" s="33"/>
      <c r="P318" s="34" t="str">
        <f t="shared" si="26"/>
        <v/>
      </c>
      <c r="Q318" s="15"/>
      <c r="R318" s="32"/>
      <c r="S318" s="32"/>
      <c r="T318" s="32"/>
      <c r="U318" s="33"/>
      <c r="V318" s="34" t="str">
        <f t="shared" si="27"/>
        <v/>
      </c>
      <c r="W318" s="15"/>
      <c r="X318" s="32"/>
      <c r="Y318" s="32"/>
      <c r="Z318" s="32"/>
      <c r="AA318" s="33"/>
      <c r="AB318" s="34" t="str">
        <f t="shared" si="28"/>
        <v/>
      </c>
      <c r="AC318" s="15"/>
      <c r="AD318" s="32"/>
      <c r="AE318" s="32"/>
      <c r="AF318" s="32"/>
      <c r="AG318" s="33"/>
      <c r="AH318" s="34" t="str">
        <f t="shared" si="29"/>
        <v/>
      </c>
      <c r="AI318" s="15"/>
    </row>
    <row r="319" spans="4:35" ht="15" customHeight="1" x14ac:dyDescent="0.25">
      <c r="D319" s="30" t="str">
        <f>IF(B319="",""&amp;C319,LEFT(B319,FIND(" ",B319)-1)&amp;"."&amp;COUNTIF($B$8:B319,B319))</f>
        <v/>
      </c>
      <c r="E319" s="31"/>
      <c r="F319" s="32"/>
      <c r="G319" s="32"/>
      <c r="H319" s="32"/>
      <c r="I319" s="33"/>
      <c r="J319" s="34" t="str">
        <f t="shared" si="25"/>
        <v/>
      </c>
      <c r="K319" s="15"/>
      <c r="L319" s="32"/>
      <c r="M319" s="32"/>
      <c r="N319" s="32"/>
      <c r="O319" s="33"/>
      <c r="P319" s="34" t="str">
        <f t="shared" si="26"/>
        <v/>
      </c>
      <c r="Q319" s="15"/>
      <c r="R319" s="32"/>
      <c r="S319" s="32"/>
      <c r="T319" s="32"/>
      <c r="U319" s="33"/>
      <c r="V319" s="34" t="str">
        <f t="shared" si="27"/>
        <v/>
      </c>
      <c r="W319" s="15"/>
      <c r="X319" s="32"/>
      <c r="Y319" s="32"/>
      <c r="Z319" s="32"/>
      <c r="AA319" s="33"/>
      <c r="AB319" s="34" t="str">
        <f t="shared" si="28"/>
        <v/>
      </c>
      <c r="AC319" s="15"/>
      <c r="AD319" s="32"/>
      <c r="AE319" s="32"/>
      <c r="AF319" s="32"/>
      <c r="AG319" s="33"/>
      <c r="AH319" s="34" t="str">
        <f t="shared" si="29"/>
        <v/>
      </c>
      <c r="AI319" s="15"/>
    </row>
    <row r="320" spans="4:35" ht="15" customHeight="1" x14ac:dyDescent="0.25">
      <c r="D320" s="30" t="str">
        <f>IF(B320="",""&amp;C320,LEFT(B320,FIND(" ",B320)-1)&amp;"."&amp;COUNTIF($B$8:B320,B320))</f>
        <v/>
      </c>
      <c r="E320" s="31"/>
      <c r="F320" s="32"/>
      <c r="G320" s="32"/>
      <c r="H320" s="32"/>
      <c r="I320" s="33"/>
      <c r="J320" s="34" t="str">
        <f t="shared" si="25"/>
        <v/>
      </c>
      <c r="K320" s="15"/>
      <c r="L320" s="32"/>
      <c r="M320" s="32"/>
      <c r="N320" s="32"/>
      <c r="O320" s="33"/>
      <c r="P320" s="34" t="str">
        <f t="shared" si="26"/>
        <v/>
      </c>
      <c r="Q320" s="15"/>
      <c r="R320" s="32"/>
      <c r="S320" s="32"/>
      <c r="T320" s="32"/>
      <c r="U320" s="33"/>
      <c r="V320" s="34" t="str">
        <f t="shared" si="27"/>
        <v/>
      </c>
      <c r="W320" s="15"/>
      <c r="X320" s="32"/>
      <c r="Y320" s="32"/>
      <c r="Z320" s="32"/>
      <c r="AA320" s="33"/>
      <c r="AB320" s="34" t="str">
        <f t="shared" si="28"/>
        <v/>
      </c>
      <c r="AC320" s="15"/>
      <c r="AD320" s="32"/>
      <c r="AE320" s="32"/>
      <c r="AF320" s="32"/>
      <c r="AG320" s="33"/>
      <c r="AH320" s="34" t="str">
        <f t="shared" si="29"/>
        <v/>
      </c>
      <c r="AI320" s="15"/>
    </row>
    <row r="321" spans="4:35" ht="15" customHeight="1" x14ac:dyDescent="0.25">
      <c r="D321" s="30" t="str">
        <f>IF(B321="",""&amp;C321,LEFT(B321,FIND(" ",B321)-1)&amp;"."&amp;COUNTIF($B$8:B321,B321))</f>
        <v/>
      </c>
      <c r="E321" s="31"/>
      <c r="F321" s="32"/>
      <c r="G321" s="32"/>
      <c r="H321" s="32"/>
      <c r="I321" s="33"/>
      <c r="J321" s="34" t="str">
        <f t="shared" si="25"/>
        <v/>
      </c>
      <c r="K321" s="15"/>
      <c r="L321" s="32"/>
      <c r="M321" s="32"/>
      <c r="N321" s="32"/>
      <c r="O321" s="33"/>
      <c r="P321" s="34" t="str">
        <f t="shared" si="26"/>
        <v/>
      </c>
      <c r="Q321" s="15"/>
      <c r="R321" s="32"/>
      <c r="S321" s="32"/>
      <c r="T321" s="32"/>
      <c r="U321" s="33"/>
      <c r="V321" s="34" t="str">
        <f t="shared" si="27"/>
        <v/>
      </c>
      <c r="W321" s="15"/>
      <c r="X321" s="32"/>
      <c r="Y321" s="32"/>
      <c r="Z321" s="32"/>
      <c r="AA321" s="33"/>
      <c r="AB321" s="34" t="str">
        <f t="shared" si="28"/>
        <v/>
      </c>
      <c r="AC321" s="15"/>
      <c r="AD321" s="32"/>
      <c r="AE321" s="32"/>
      <c r="AF321" s="32"/>
      <c r="AG321" s="33"/>
      <c r="AH321" s="34" t="str">
        <f t="shared" si="29"/>
        <v/>
      </c>
      <c r="AI321" s="15"/>
    </row>
    <row r="322" spans="4:35" ht="15" customHeight="1" x14ac:dyDescent="0.25">
      <c r="D322" s="30" t="str">
        <f>IF(B322="",""&amp;C322,LEFT(B322,FIND(" ",B322)-1)&amp;"."&amp;COUNTIF($B$8:B322,B322))</f>
        <v/>
      </c>
      <c r="E322" s="31"/>
      <c r="F322" s="32"/>
      <c r="G322" s="32"/>
      <c r="H322" s="32"/>
      <c r="I322" s="33"/>
      <c r="J322" s="34" t="str">
        <f t="shared" si="25"/>
        <v/>
      </c>
      <c r="K322" s="15"/>
      <c r="L322" s="32"/>
      <c r="M322" s="32"/>
      <c r="N322" s="32"/>
      <c r="O322" s="33"/>
      <c r="P322" s="34" t="str">
        <f t="shared" si="26"/>
        <v/>
      </c>
      <c r="Q322" s="15"/>
      <c r="R322" s="32"/>
      <c r="S322" s="32"/>
      <c r="T322" s="32"/>
      <c r="U322" s="33"/>
      <c r="V322" s="34" t="str">
        <f t="shared" si="27"/>
        <v/>
      </c>
      <c r="W322" s="15"/>
      <c r="X322" s="32"/>
      <c r="Y322" s="32"/>
      <c r="Z322" s="32"/>
      <c r="AA322" s="33"/>
      <c r="AB322" s="34" t="str">
        <f t="shared" si="28"/>
        <v/>
      </c>
      <c r="AC322" s="15"/>
      <c r="AD322" s="32"/>
      <c r="AE322" s="32"/>
      <c r="AF322" s="32"/>
      <c r="AG322" s="33"/>
      <c r="AH322" s="34" t="str">
        <f t="shared" si="29"/>
        <v/>
      </c>
      <c r="AI322" s="15"/>
    </row>
    <row r="323" spans="4:35" ht="15" customHeight="1" x14ac:dyDescent="0.25">
      <c r="D323" s="30" t="str">
        <f>IF(B323="",""&amp;C323,LEFT(B323,FIND(" ",B323)-1)&amp;"."&amp;COUNTIF($B$8:B323,B323))</f>
        <v/>
      </c>
      <c r="E323" s="31"/>
      <c r="F323" s="32"/>
      <c r="G323" s="32"/>
      <c r="H323" s="32"/>
      <c r="I323" s="33"/>
      <c r="J323" s="34" t="str">
        <f t="shared" si="25"/>
        <v/>
      </c>
      <c r="K323" s="15"/>
      <c r="L323" s="32"/>
      <c r="M323" s="32"/>
      <c r="N323" s="32"/>
      <c r="O323" s="33"/>
      <c r="P323" s="34" t="str">
        <f t="shared" si="26"/>
        <v/>
      </c>
      <c r="Q323" s="15"/>
      <c r="R323" s="32"/>
      <c r="S323" s="32"/>
      <c r="T323" s="32"/>
      <c r="U323" s="33"/>
      <c r="V323" s="34" t="str">
        <f t="shared" si="27"/>
        <v/>
      </c>
      <c r="W323" s="15"/>
      <c r="X323" s="32"/>
      <c r="Y323" s="32"/>
      <c r="Z323" s="32"/>
      <c r="AA323" s="33"/>
      <c r="AB323" s="34" t="str">
        <f t="shared" si="28"/>
        <v/>
      </c>
      <c r="AC323" s="15"/>
      <c r="AD323" s="32"/>
      <c r="AE323" s="32"/>
      <c r="AF323" s="32"/>
      <c r="AG323" s="33"/>
      <c r="AH323" s="34" t="str">
        <f t="shared" si="29"/>
        <v/>
      </c>
      <c r="AI323" s="15"/>
    </row>
    <row r="324" spans="4:35" ht="15" customHeight="1" x14ac:dyDescent="0.25">
      <c r="D324" s="30" t="str">
        <f>IF(B324="",""&amp;C324,LEFT(B324,FIND(" ",B324)-1)&amp;"."&amp;COUNTIF($B$8:B324,B324))</f>
        <v/>
      </c>
      <c r="E324" s="31"/>
      <c r="F324" s="32"/>
      <c r="G324" s="32"/>
      <c r="H324" s="32"/>
      <c r="I324" s="33"/>
      <c r="J324" s="34" t="str">
        <f t="shared" si="25"/>
        <v/>
      </c>
      <c r="K324" s="15"/>
      <c r="L324" s="32"/>
      <c r="M324" s="32"/>
      <c r="N324" s="32"/>
      <c r="O324" s="33"/>
      <c r="P324" s="34" t="str">
        <f t="shared" si="26"/>
        <v/>
      </c>
      <c r="Q324" s="15"/>
      <c r="R324" s="32"/>
      <c r="S324" s="32"/>
      <c r="T324" s="32"/>
      <c r="U324" s="33"/>
      <c r="V324" s="34" t="str">
        <f t="shared" si="27"/>
        <v/>
      </c>
      <c r="W324" s="15"/>
      <c r="X324" s="32"/>
      <c r="Y324" s="32"/>
      <c r="Z324" s="32"/>
      <c r="AA324" s="33"/>
      <c r="AB324" s="34" t="str">
        <f t="shared" si="28"/>
        <v/>
      </c>
      <c r="AC324" s="15"/>
      <c r="AD324" s="32"/>
      <c r="AE324" s="32"/>
      <c r="AF324" s="32"/>
      <c r="AG324" s="33"/>
      <c r="AH324" s="34" t="str">
        <f t="shared" si="29"/>
        <v/>
      </c>
      <c r="AI324" s="15"/>
    </row>
    <row r="325" spans="4:35" ht="15" customHeight="1" x14ac:dyDescent="0.25">
      <c r="D325" s="30" t="str">
        <f>IF(B325="",""&amp;C325,LEFT(B325,FIND(" ",B325)-1)&amp;"."&amp;COUNTIF($B$8:B325,B325))</f>
        <v/>
      </c>
      <c r="E325" s="31"/>
      <c r="F325" s="32"/>
      <c r="G325" s="32"/>
      <c r="H325" s="32"/>
      <c r="I325" s="33"/>
      <c r="J325" s="34" t="str">
        <f t="shared" si="25"/>
        <v/>
      </c>
      <c r="K325" s="15"/>
      <c r="L325" s="32"/>
      <c r="M325" s="32"/>
      <c r="N325" s="32"/>
      <c r="O325" s="33"/>
      <c r="P325" s="34" t="str">
        <f t="shared" si="26"/>
        <v/>
      </c>
      <c r="Q325" s="15"/>
      <c r="R325" s="32"/>
      <c r="S325" s="32"/>
      <c r="T325" s="32"/>
      <c r="U325" s="33"/>
      <c r="V325" s="34" t="str">
        <f t="shared" si="27"/>
        <v/>
      </c>
      <c r="W325" s="15"/>
      <c r="X325" s="32"/>
      <c r="Y325" s="32"/>
      <c r="Z325" s="32"/>
      <c r="AA325" s="33"/>
      <c r="AB325" s="34" t="str">
        <f t="shared" si="28"/>
        <v/>
      </c>
      <c r="AC325" s="15"/>
      <c r="AD325" s="32"/>
      <c r="AE325" s="32"/>
      <c r="AF325" s="32"/>
      <c r="AG325" s="33"/>
      <c r="AH325" s="34" t="str">
        <f t="shared" si="29"/>
        <v/>
      </c>
      <c r="AI325" s="15"/>
    </row>
    <row r="326" spans="4:35" ht="15" customHeight="1" x14ac:dyDescent="0.25">
      <c r="D326" s="30" t="str">
        <f>IF(B326="",""&amp;C326,LEFT(B326,FIND(" ",B326)-1)&amp;"."&amp;COUNTIF($B$8:B326,B326))</f>
        <v/>
      </c>
      <c r="E326" s="31"/>
      <c r="F326" s="32"/>
      <c r="G326" s="32"/>
      <c r="H326" s="32"/>
      <c r="I326" s="33"/>
      <c r="J326" s="34" t="str">
        <f t="shared" si="25"/>
        <v/>
      </c>
      <c r="K326" s="15"/>
      <c r="L326" s="32"/>
      <c r="M326" s="32"/>
      <c r="N326" s="32"/>
      <c r="O326" s="33"/>
      <c r="P326" s="34" t="str">
        <f t="shared" si="26"/>
        <v/>
      </c>
      <c r="Q326" s="15"/>
      <c r="R326" s="32"/>
      <c r="S326" s="32"/>
      <c r="T326" s="32"/>
      <c r="U326" s="33"/>
      <c r="V326" s="34" t="str">
        <f t="shared" si="27"/>
        <v/>
      </c>
      <c r="W326" s="15"/>
      <c r="X326" s="32"/>
      <c r="Y326" s="32"/>
      <c r="Z326" s="32"/>
      <c r="AA326" s="33"/>
      <c r="AB326" s="34" t="str">
        <f t="shared" si="28"/>
        <v/>
      </c>
      <c r="AC326" s="15"/>
      <c r="AD326" s="32"/>
      <c r="AE326" s="32"/>
      <c r="AF326" s="32"/>
      <c r="AG326" s="33"/>
      <c r="AH326" s="34" t="str">
        <f t="shared" si="29"/>
        <v/>
      </c>
      <c r="AI326" s="15"/>
    </row>
    <row r="327" spans="4:35" ht="15" customHeight="1" x14ac:dyDescent="0.25">
      <c r="D327" s="30" t="str">
        <f>IF(B327="",""&amp;C327,LEFT(B327,FIND(" ",B327)-1)&amp;"."&amp;COUNTIF($B$8:B327,B327))</f>
        <v/>
      </c>
      <c r="E327" s="31"/>
      <c r="F327" s="32"/>
      <c r="G327" s="32"/>
      <c r="H327" s="32"/>
      <c r="I327" s="33"/>
      <c r="J327" s="34" t="str">
        <f t="shared" si="25"/>
        <v/>
      </c>
      <c r="K327" s="15"/>
      <c r="L327" s="32"/>
      <c r="M327" s="32"/>
      <c r="N327" s="32"/>
      <c r="O327" s="33"/>
      <c r="P327" s="34" t="str">
        <f t="shared" si="26"/>
        <v/>
      </c>
      <c r="Q327" s="15"/>
      <c r="R327" s="32"/>
      <c r="S327" s="32"/>
      <c r="T327" s="32"/>
      <c r="U327" s="33"/>
      <c r="V327" s="34" t="str">
        <f t="shared" si="27"/>
        <v/>
      </c>
      <c r="W327" s="15"/>
      <c r="X327" s="32"/>
      <c r="Y327" s="32"/>
      <c r="Z327" s="32"/>
      <c r="AA327" s="33"/>
      <c r="AB327" s="34" t="str">
        <f t="shared" si="28"/>
        <v/>
      </c>
      <c r="AC327" s="15"/>
      <c r="AD327" s="32"/>
      <c r="AE327" s="32"/>
      <c r="AF327" s="32"/>
      <c r="AG327" s="33"/>
      <c r="AH327" s="34" t="str">
        <f t="shared" si="29"/>
        <v/>
      </c>
      <c r="AI327" s="15"/>
    </row>
    <row r="328" spans="4:35" ht="15" customHeight="1" x14ac:dyDescent="0.25">
      <c r="D328" s="30" t="str">
        <f>IF(B328="",""&amp;C328,LEFT(B328,FIND(" ",B328)-1)&amp;"."&amp;COUNTIF($B$8:B328,B328))</f>
        <v/>
      </c>
      <c r="E328" s="31"/>
      <c r="F328" s="32"/>
      <c r="G328" s="32"/>
      <c r="H328" s="32"/>
      <c r="I328" s="33"/>
      <c r="J328" s="34" t="str">
        <f t="shared" si="25"/>
        <v/>
      </c>
      <c r="K328" s="15"/>
      <c r="L328" s="32"/>
      <c r="M328" s="32"/>
      <c r="N328" s="32"/>
      <c r="O328" s="33"/>
      <c r="P328" s="34" t="str">
        <f t="shared" si="26"/>
        <v/>
      </c>
      <c r="Q328" s="15"/>
      <c r="R328" s="32"/>
      <c r="S328" s="32"/>
      <c r="T328" s="32"/>
      <c r="U328" s="33"/>
      <c r="V328" s="34" t="str">
        <f t="shared" si="27"/>
        <v/>
      </c>
      <c r="W328" s="15"/>
      <c r="X328" s="32"/>
      <c r="Y328" s="32"/>
      <c r="Z328" s="32"/>
      <c r="AA328" s="33"/>
      <c r="AB328" s="34" t="str">
        <f t="shared" si="28"/>
        <v/>
      </c>
      <c r="AC328" s="15"/>
      <c r="AD328" s="32"/>
      <c r="AE328" s="32"/>
      <c r="AF328" s="32"/>
      <c r="AG328" s="33"/>
      <c r="AH328" s="34" t="str">
        <f t="shared" si="29"/>
        <v/>
      </c>
      <c r="AI328" s="15"/>
    </row>
    <row r="329" spans="4:35" ht="15" customHeight="1" x14ac:dyDescent="0.25">
      <c r="D329" s="30" t="str">
        <f>IF(B329="",""&amp;C329,LEFT(B329,FIND(" ",B329)-1)&amp;"."&amp;COUNTIF($B$8:B329,B329))</f>
        <v/>
      </c>
      <c r="E329" s="31"/>
      <c r="F329" s="32"/>
      <c r="G329" s="32"/>
      <c r="H329" s="32"/>
      <c r="I329" s="33"/>
      <c r="J329" s="34" t="str">
        <f t="shared" si="25"/>
        <v/>
      </c>
      <c r="K329" s="15"/>
      <c r="L329" s="32"/>
      <c r="M329" s="32"/>
      <c r="N329" s="32"/>
      <c r="O329" s="33"/>
      <c r="P329" s="34" t="str">
        <f t="shared" si="26"/>
        <v/>
      </c>
      <c r="Q329" s="15"/>
      <c r="R329" s="32"/>
      <c r="S329" s="32"/>
      <c r="T329" s="32"/>
      <c r="U329" s="33"/>
      <c r="V329" s="34" t="str">
        <f t="shared" si="27"/>
        <v/>
      </c>
      <c r="W329" s="15"/>
      <c r="X329" s="32"/>
      <c r="Y329" s="32"/>
      <c r="Z329" s="32"/>
      <c r="AA329" s="33"/>
      <c r="AB329" s="34" t="str">
        <f t="shared" si="28"/>
        <v/>
      </c>
      <c r="AC329" s="15"/>
      <c r="AD329" s="32"/>
      <c r="AE329" s="32"/>
      <c r="AF329" s="32"/>
      <c r="AG329" s="33"/>
      <c r="AH329" s="34" t="str">
        <f t="shared" si="29"/>
        <v/>
      </c>
      <c r="AI329" s="15"/>
    </row>
    <row r="330" spans="4:35" ht="15" customHeight="1" x14ac:dyDescent="0.25">
      <c r="D330" s="30" t="str">
        <f>IF(B330="",""&amp;C330,LEFT(B330,FIND(" ",B330)-1)&amp;"."&amp;COUNTIF($B$8:B330,B330))</f>
        <v/>
      </c>
      <c r="E330" s="31"/>
      <c r="F330" s="32"/>
      <c r="G330" s="32"/>
      <c r="H330" s="32"/>
      <c r="I330" s="33"/>
      <c r="J330" s="34" t="str">
        <f t="shared" si="25"/>
        <v/>
      </c>
      <c r="K330" s="15"/>
      <c r="L330" s="32"/>
      <c r="M330" s="32"/>
      <c r="N330" s="32"/>
      <c r="O330" s="33"/>
      <c r="P330" s="34" t="str">
        <f t="shared" si="26"/>
        <v/>
      </c>
      <c r="Q330" s="15"/>
      <c r="R330" s="32"/>
      <c r="S330" s="32"/>
      <c r="T330" s="32"/>
      <c r="U330" s="33"/>
      <c r="V330" s="34" t="str">
        <f t="shared" si="27"/>
        <v/>
      </c>
      <c r="W330" s="15"/>
      <c r="X330" s="32"/>
      <c r="Y330" s="32"/>
      <c r="Z330" s="32"/>
      <c r="AA330" s="33"/>
      <c r="AB330" s="34" t="str">
        <f t="shared" si="28"/>
        <v/>
      </c>
      <c r="AC330" s="15"/>
      <c r="AD330" s="32"/>
      <c r="AE330" s="32"/>
      <c r="AF330" s="32"/>
      <c r="AG330" s="33"/>
      <c r="AH330" s="34" t="str">
        <f t="shared" si="29"/>
        <v/>
      </c>
      <c r="AI330" s="15"/>
    </row>
    <row r="331" spans="4:35" ht="15" customHeight="1" x14ac:dyDescent="0.25">
      <c r="D331" s="30" t="str">
        <f>IF(B331="",""&amp;C331,LEFT(B331,FIND(" ",B331)-1)&amp;"."&amp;COUNTIF($B$8:B331,B331))</f>
        <v/>
      </c>
      <c r="E331" s="31"/>
      <c r="F331" s="32"/>
      <c r="G331" s="32"/>
      <c r="H331" s="32"/>
      <c r="I331" s="33"/>
      <c r="J331" s="34" t="str">
        <f t="shared" si="25"/>
        <v/>
      </c>
      <c r="K331" s="15"/>
      <c r="L331" s="32"/>
      <c r="M331" s="32"/>
      <c r="N331" s="32"/>
      <c r="O331" s="33"/>
      <c r="P331" s="34" t="str">
        <f t="shared" si="26"/>
        <v/>
      </c>
      <c r="Q331" s="15"/>
      <c r="R331" s="32"/>
      <c r="S331" s="32"/>
      <c r="T331" s="32"/>
      <c r="U331" s="33"/>
      <c r="V331" s="34" t="str">
        <f t="shared" si="27"/>
        <v/>
      </c>
      <c r="W331" s="15"/>
      <c r="X331" s="32"/>
      <c r="Y331" s="32"/>
      <c r="Z331" s="32"/>
      <c r="AA331" s="33"/>
      <c r="AB331" s="34" t="str">
        <f t="shared" si="28"/>
        <v/>
      </c>
      <c r="AC331" s="15"/>
      <c r="AD331" s="32"/>
      <c r="AE331" s="32"/>
      <c r="AF331" s="32"/>
      <c r="AG331" s="33"/>
      <c r="AH331" s="34" t="str">
        <f t="shared" si="29"/>
        <v/>
      </c>
      <c r="AI331" s="15"/>
    </row>
    <row r="332" spans="4:35" ht="15" customHeight="1" x14ac:dyDescent="0.25">
      <c r="D332" s="30" t="str">
        <f>IF(B332="",""&amp;C332,LEFT(B332,FIND(" ",B332)-1)&amp;"."&amp;COUNTIF($B$8:B332,B332))</f>
        <v/>
      </c>
      <c r="E332" s="31"/>
      <c r="F332" s="32"/>
      <c r="G332" s="32"/>
      <c r="H332" s="32"/>
      <c r="I332" s="33"/>
      <c r="J332" s="34" t="str">
        <f t="shared" si="25"/>
        <v/>
      </c>
      <c r="K332" s="15"/>
      <c r="L332" s="32"/>
      <c r="M332" s="32"/>
      <c r="N332" s="32"/>
      <c r="O332" s="33"/>
      <c r="P332" s="34" t="str">
        <f t="shared" si="26"/>
        <v/>
      </c>
      <c r="Q332" s="15"/>
      <c r="R332" s="32"/>
      <c r="S332" s="32"/>
      <c r="T332" s="32"/>
      <c r="U332" s="33"/>
      <c r="V332" s="34" t="str">
        <f t="shared" si="27"/>
        <v/>
      </c>
      <c r="W332" s="15"/>
      <c r="X332" s="32"/>
      <c r="Y332" s="32"/>
      <c r="Z332" s="32"/>
      <c r="AA332" s="33"/>
      <c r="AB332" s="34" t="str">
        <f t="shared" si="28"/>
        <v/>
      </c>
      <c r="AC332" s="15"/>
      <c r="AD332" s="32"/>
      <c r="AE332" s="32"/>
      <c r="AF332" s="32"/>
      <c r="AG332" s="33"/>
      <c r="AH332" s="34" t="str">
        <f t="shared" si="29"/>
        <v/>
      </c>
      <c r="AI332" s="15"/>
    </row>
    <row r="333" spans="4:35" ht="15" customHeight="1" x14ac:dyDescent="0.25">
      <c r="D333" s="30" t="str">
        <f>IF(B333="",""&amp;C333,LEFT(B333,FIND(" ",B333)-1)&amp;"."&amp;COUNTIF($B$8:B333,B333))</f>
        <v/>
      </c>
      <c r="E333" s="31"/>
      <c r="F333" s="32"/>
      <c r="G333" s="32"/>
      <c r="H333" s="32"/>
      <c r="I333" s="33"/>
      <c r="J333" s="34" t="str">
        <f t="shared" si="25"/>
        <v/>
      </c>
      <c r="K333" s="15"/>
      <c r="L333" s="32"/>
      <c r="M333" s="32"/>
      <c r="N333" s="32"/>
      <c r="O333" s="33"/>
      <c r="P333" s="34" t="str">
        <f t="shared" si="26"/>
        <v/>
      </c>
      <c r="Q333" s="15"/>
      <c r="R333" s="32"/>
      <c r="S333" s="32"/>
      <c r="T333" s="32"/>
      <c r="U333" s="33"/>
      <c r="V333" s="34" t="str">
        <f t="shared" si="27"/>
        <v/>
      </c>
      <c r="W333" s="15"/>
      <c r="X333" s="32"/>
      <c r="Y333" s="32"/>
      <c r="Z333" s="32"/>
      <c r="AA333" s="33"/>
      <c r="AB333" s="34" t="str">
        <f t="shared" si="28"/>
        <v/>
      </c>
      <c r="AC333" s="15"/>
      <c r="AD333" s="32"/>
      <c r="AE333" s="32"/>
      <c r="AF333" s="32"/>
      <c r="AG333" s="33"/>
      <c r="AH333" s="34" t="str">
        <f t="shared" si="29"/>
        <v/>
      </c>
      <c r="AI333" s="15"/>
    </row>
    <row r="334" spans="4:35" ht="15" customHeight="1" x14ac:dyDescent="0.25">
      <c r="D334" s="30" t="str">
        <f>IF(B334="",""&amp;C334,LEFT(B334,FIND(" ",B334)-1)&amp;"."&amp;COUNTIF($B$8:B334,B334))</f>
        <v/>
      </c>
      <c r="E334" s="31"/>
      <c r="F334" s="32"/>
      <c r="G334" s="32"/>
      <c r="H334" s="32"/>
      <c r="I334" s="33"/>
      <c r="J334" s="34" t="str">
        <f t="shared" si="25"/>
        <v/>
      </c>
      <c r="K334" s="15"/>
      <c r="L334" s="32"/>
      <c r="M334" s="32"/>
      <c r="N334" s="32"/>
      <c r="O334" s="33"/>
      <c r="P334" s="34" t="str">
        <f t="shared" si="26"/>
        <v/>
      </c>
      <c r="Q334" s="15"/>
      <c r="R334" s="32"/>
      <c r="S334" s="32"/>
      <c r="T334" s="32"/>
      <c r="U334" s="33"/>
      <c r="V334" s="34" t="str">
        <f t="shared" si="27"/>
        <v/>
      </c>
      <c r="W334" s="15"/>
      <c r="X334" s="32"/>
      <c r="Y334" s="32"/>
      <c r="Z334" s="32"/>
      <c r="AA334" s="33"/>
      <c r="AB334" s="34" t="str">
        <f t="shared" si="28"/>
        <v/>
      </c>
      <c r="AC334" s="15"/>
      <c r="AD334" s="32"/>
      <c r="AE334" s="32"/>
      <c r="AF334" s="32"/>
      <c r="AG334" s="33"/>
      <c r="AH334" s="34" t="str">
        <f t="shared" si="29"/>
        <v/>
      </c>
      <c r="AI334" s="15"/>
    </row>
    <row r="335" spans="4:35" ht="15" customHeight="1" x14ac:dyDescent="0.25">
      <c r="D335" s="30" t="str">
        <f>IF(B335="",""&amp;C335,LEFT(B335,FIND(" ",B335)-1)&amp;"."&amp;COUNTIF($B$8:B335,B335))</f>
        <v/>
      </c>
      <c r="E335" s="31"/>
      <c r="F335" s="32"/>
      <c r="G335" s="32"/>
      <c r="H335" s="32"/>
      <c r="I335" s="33"/>
      <c r="J335" s="34" t="str">
        <f t="shared" si="25"/>
        <v/>
      </c>
      <c r="K335" s="15"/>
      <c r="L335" s="32"/>
      <c r="M335" s="32"/>
      <c r="N335" s="32"/>
      <c r="O335" s="33"/>
      <c r="P335" s="34" t="str">
        <f t="shared" si="26"/>
        <v/>
      </c>
      <c r="Q335" s="15"/>
      <c r="R335" s="32"/>
      <c r="S335" s="32"/>
      <c r="T335" s="32"/>
      <c r="U335" s="33"/>
      <c r="V335" s="34" t="str">
        <f t="shared" si="27"/>
        <v/>
      </c>
      <c r="W335" s="15"/>
      <c r="X335" s="32"/>
      <c r="Y335" s="32"/>
      <c r="Z335" s="32"/>
      <c r="AA335" s="33"/>
      <c r="AB335" s="34" t="str">
        <f t="shared" si="28"/>
        <v/>
      </c>
      <c r="AC335" s="15"/>
      <c r="AD335" s="32"/>
      <c r="AE335" s="32"/>
      <c r="AF335" s="32"/>
      <c r="AG335" s="33"/>
      <c r="AH335" s="34" t="str">
        <f t="shared" si="29"/>
        <v/>
      </c>
      <c r="AI335" s="15"/>
    </row>
    <row r="336" spans="4:35" ht="15" customHeight="1" x14ac:dyDescent="0.25">
      <c r="D336" s="30" t="str">
        <f>IF(B336="",""&amp;C336,LEFT(B336,FIND(" ",B336)-1)&amp;"."&amp;COUNTIF($B$8:B336,B336))</f>
        <v/>
      </c>
      <c r="E336" s="31"/>
      <c r="F336" s="32"/>
      <c r="G336" s="32"/>
      <c r="H336" s="32"/>
      <c r="I336" s="33"/>
      <c r="J336" s="34" t="str">
        <f t="shared" si="25"/>
        <v/>
      </c>
      <c r="K336" s="15"/>
      <c r="L336" s="32"/>
      <c r="M336" s="32"/>
      <c r="N336" s="32"/>
      <c r="O336" s="33"/>
      <c r="P336" s="34" t="str">
        <f t="shared" si="26"/>
        <v/>
      </c>
      <c r="Q336" s="15"/>
      <c r="R336" s="32"/>
      <c r="S336" s="32"/>
      <c r="T336" s="32"/>
      <c r="U336" s="33"/>
      <c r="V336" s="34" t="str">
        <f t="shared" si="27"/>
        <v/>
      </c>
      <c r="W336" s="15"/>
      <c r="X336" s="32"/>
      <c r="Y336" s="32"/>
      <c r="Z336" s="32"/>
      <c r="AA336" s="33"/>
      <c r="AB336" s="34" t="str">
        <f t="shared" si="28"/>
        <v/>
      </c>
      <c r="AC336" s="15"/>
      <c r="AD336" s="32"/>
      <c r="AE336" s="32"/>
      <c r="AF336" s="32"/>
      <c r="AG336" s="33"/>
      <c r="AH336" s="34" t="str">
        <f t="shared" si="29"/>
        <v/>
      </c>
      <c r="AI336" s="15"/>
    </row>
    <row r="337" spans="4:35" ht="15" customHeight="1" x14ac:dyDescent="0.25">
      <c r="D337" s="30" t="str">
        <f>IF(B337="",""&amp;C337,LEFT(B337,FIND(" ",B337)-1)&amp;"."&amp;COUNTIF($B$8:B337,B337))</f>
        <v/>
      </c>
      <c r="E337" s="31"/>
      <c r="F337" s="32"/>
      <c r="G337" s="32"/>
      <c r="H337" s="32"/>
      <c r="I337" s="33"/>
      <c r="J337" s="34" t="str">
        <f t="shared" si="25"/>
        <v/>
      </c>
      <c r="K337" s="15"/>
      <c r="L337" s="32"/>
      <c r="M337" s="32"/>
      <c r="N337" s="32"/>
      <c r="O337" s="33"/>
      <c r="P337" s="34" t="str">
        <f t="shared" si="26"/>
        <v/>
      </c>
      <c r="Q337" s="15"/>
      <c r="R337" s="32"/>
      <c r="S337" s="32"/>
      <c r="T337" s="32"/>
      <c r="U337" s="33"/>
      <c r="V337" s="34" t="str">
        <f t="shared" si="27"/>
        <v/>
      </c>
      <c r="W337" s="15"/>
      <c r="X337" s="32"/>
      <c r="Y337" s="32"/>
      <c r="Z337" s="32"/>
      <c r="AA337" s="33"/>
      <c r="AB337" s="34" t="str">
        <f t="shared" si="28"/>
        <v/>
      </c>
      <c r="AC337" s="15"/>
      <c r="AD337" s="32"/>
      <c r="AE337" s="32"/>
      <c r="AF337" s="32"/>
      <c r="AG337" s="33"/>
      <c r="AH337" s="34" t="str">
        <f t="shared" si="29"/>
        <v/>
      </c>
      <c r="AI337" s="15"/>
    </row>
    <row r="338" spans="4:35" ht="15" customHeight="1" x14ac:dyDescent="0.25">
      <c r="D338" s="30" t="str">
        <f>IF(B338="",""&amp;C338,LEFT(B338,FIND(" ",B338)-1)&amp;"."&amp;COUNTIF($B$8:B338,B338))</f>
        <v/>
      </c>
      <c r="E338" s="31"/>
      <c r="F338" s="32"/>
      <c r="G338" s="32"/>
      <c r="H338" s="32"/>
      <c r="I338" s="33"/>
      <c r="J338" s="34" t="str">
        <f t="shared" si="25"/>
        <v/>
      </c>
      <c r="K338" s="15"/>
      <c r="L338" s="32"/>
      <c r="M338" s="32"/>
      <c r="N338" s="32"/>
      <c r="O338" s="33"/>
      <c r="P338" s="34" t="str">
        <f t="shared" si="26"/>
        <v/>
      </c>
      <c r="Q338" s="15"/>
      <c r="R338" s="32"/>
      <c r="S338" s="32"/>
      <c r="T338" s="32"/>
      <c r="U338" s="33"/>
      <c r="V338" s="34" t="str">
        <f t="shared" si="27"/>
        <v/>
      </c>
      <c r="W338" s="15"/>
      <c r="X338" s="32"/>
      <c r="Y338" s="32"/>
      <c r="Z338" s="32"/>
      <c r="AA338" s="33"/>
      <c r="AB338" s="34" t="str">
        <f t="shared" si="28"/>
        <v/>
      </c>
      <c r="AC338" s="15"/>
      <c r="AD338" s="32"/>
      <c r="AE338" s="32"/>
      <c r="AF338" s="32"/>
      <c r="AG338" s="33"/>
      <c r="AH338" s="34" t="str">
        <f t="shared" si="29"/>
        <v/>
      </c>
      <c r="AI338" s="15"/>
    </row>
    <row r="339" spans="4:35" ht="15" customHeight="1" x14ac:dyDescent="0.25">
      <c r="D339" s="30" t="str">
        <f>IF(B339="",""&amp;C339,LEFT(B339,FIND(" ",B339)-1)&amp;"."&amp;COUNTIF($B$8:B339,B339))</f>
        <v/>
      </c>
      <c r="E339" s="31"/>
      <c r="F339" s="32"/>
      <c r="G339" s="32"/>
      <c r="H339" s="32"/>
      <c r="I339" s="33"/>
      <c r="J339" s="34" t="str">
        <f t="shared" si="25"/>
        <v/>
      </c>
      <c r="K339" s="15"/>
      <c r="L339" s="32"/>
      <c r="M339" s="32"/>
      <c r="N339" s="32"/>
      <c r="O339" s="33"/>
      <c r="P339" s="34" t="str">
        <f t="shared" si="26"/>
        <v/>
      </c>
      <c r="Q339" s="15"/>
      <c r="R339" s="32"/>
      <c r="S339" s="32"/>
      <c r="T339" s="32"/>
      <c r="U339" s="33"/>
      <c r="V339" s="34" t="str">
        <f t="shared" si="27"/>
        <v/>
      </c>
      <c r="W339" s="15"/>
      <c r="X339" s="32"/>
      <c r="Y339" s="32"/>
      <c r="Z339" s="32"/>
      <c r="AA339" s="33"/>
      <c r="AB339" s="34" t="str">
        <f t="shared" si="28"/>
        <v/>
      </c>
      <c r="AC339" s="15"/>
      <c r="AD339" s="32"/>
      <c r="AE339" s="32"/>
      <c r="AF339" s="32"/>
      <c r="AG339" s="33"/>
      <c r="AH339" s="34" t="str">
        <f t="shared" si="29"/>
        <v/>
      </c>
      <c r="AI339" s="15"/>
    </row>
    <row r="340" spans="4:35" ht="15" customHeight="1" x14ac:dyDescent="0.25">
      <c r="D340" s="30" t="str">
        <f>IF(B340="",""&amp;C340,LEFT(B340,FIND(" ",B340)-1)&amp;"."&amp;COUNTIF($B$8:B340,B340))</f>
        <v/>
      </c>
      <c r="E340" s="31"/>
      <c r="F340" s="32"/>
      <c r="G340" s="32"/>
      <c r="H340" s="32"/>
      <c r="I340" s="33"/>
      <c r="J340" s="34" t="str">
        <f t="shared" si="25"/>
        <v/>
      </c>
      <c r="K340" s="15"/>
      <c r="L340" s="32"/>
      <c r="M340" s="32"/>
      <c r="N340" s="32"/>
      <c r="O340" s="33"/>
      <c r="P340" s="34" t="str">
        <f t="shared" si="26"/>
        <v/>
      </c>
      <c r="Q340" s="15"/>
      <c r="R340" s="32"/>
      <c r="S340" s="32"/>
      <c r="T340" s="32"/>
      <c r="U340" s="33"/>
      <c r="V340" s="34" t="str">
        <f t="shared" si="27"/>
        <v/>
      </c>
      <c r="W340" s="15"/>
      <c r="X340" s="32"/>
      <c r="Y340" s="32"/>
      <c r="Z340" s="32"/>
      <c r="AA340" s="33"/>
      <c r="AB340" s="34" t="str">
        <f t="shared" si="28"/>
        <v/>
      </c>
      <c r="AC340" s="15"/>
      <c r="AD340" s="32"/>
      <c r="AE340" s="32"/>
      <c r="AF340" s="32"/>
      <c r="AG340" s="33"/>
      <c r="AH340" s="34" t="str">
        <f t="shared" si="29"/>
        <v/>
      </c>
      <c r="AI340" s="15"/>
    </row>
    <row r="341" spans="4:35" ht="15" customHeight="1" x14ac:dyDescent="0.25">
      <c r="D341" s="30" t="str">
        <f>IF(B341="",""&amp;C341,LEFT(B341,FIND(" ",B341)-1)&amp;"."&amp;COUNTIF($B$8:B341,B341))</f>
        <v/>
      </c>
      <c r="E341" s="31"/>
      <c r="F341" s="32"/>
      <c r="G341" s="32"/>
      <c r="H341" s="32"/>
      <c r="I341" s="33"/>
      <c r="J341" s="34" t="str">
        <f t="shared" si="25"/>
        <v/>
      </c>
      <c r="K341" s="15"/>
      <c r="L341" s="32"/>
      <c r="M341" s="32"/>
      <c r="N341" s="32"/>
      <c r="O341" s="33"/>
      <c r="P341" s="34" t="str">
        <f t="shared" si="26"/>
        <v/>
      </c>
      <c r="Q341" s="15"/>
      <c r="R341" s="32"/>
      <c r="S341" s="32"/>
      <c r="T341" s="32"/>
      <c r="U341" s="33"/>
      <c r="V341" s="34" t="str">
        <f t="shared" si="27"/>
        <v/>
      </c>
      <c r="W341" s="15"/>
      <c r="X341" s="32"/>
      <c r="Y341" s="32"/>
      <c r="Z341" s="32"/>
      <c r="AA341" s="33"/>
      <c r="AB341" s="34" t="str">
        <f t="shared" si="28"/>
        <v/>
      </c>
      <c r="AC341" s="15"/>
      <c r="AD341" s="32"/>
      <c r="AE341" s="32"/>
      <c r="AF341" s="32"/>
      <c r="AG341" s="33"/>
      <c r="AH341" s="34" t="str">
        <f t="shared" si="29"/>
        <v/>
      </c>
      <c r="AI341" s="15"/>
    </row>
    <row r="342" spans="4:35" ht="15" customHeight="1" x14ac:dyDescent="0.25">
      <c r="D342" s="30" t="str">
        <f>IF(B342="",""&amp;C342,LEFT(B342,FIND(" ",B342)-1)&amp;"."&amp;COUNTIF($B$8:B342,B342))</f>
        <v/>
      </c>
      <c r="E342" s="31"/>
      <c r="F342" s="32"/>
      <c r="G342" s="32"/>
      <c r="H342" s="32"/>
      <c r="I342" s="33"/>
      <c r="J342" s="34" t="str">
        <f t="shared" si="25"/>
        <v/>
      </c>
      <c r="K342" s="15"/>
      <c r="L342" s="32"/>
      <c r="M342" s="32"/>
      <c r="N342" s="32"/>
      <c r="O342" s="33"/>
      <c r="P342" s="34" t="str">
        <f t="shared" si="26"/>
        <v/>
      </c>
      <c r="Q342" s="15"/>
      <c r="R342" s="32"/>
      <c r="S342" s="32"/>
      <c r="T342" s="32"/>
      <c r="U342" s="33"/>
      <c r="V342" s="34" t="str">
        <f t="shared" si="27"/>
        <v/>
      </c>
      <c r="W342" s="15"/>
      <c r="X342" s="32"/>
      <c r="Y342" s="32"/>
      <c r="Z342" s="32"/>
      <c r="AA342" s="33"/>
      <c r="AB342" s="34" t="str">
        <f t="shared" si="28"/>
        <v/>
      </c>
      <c r="AC342" s="15"/>
      <c r="AD342" s="32"/>
      <c r="AE342" s="32"/>
      <c r="AF342" s="32"/>
      <c r="AG342" s="33"/>
      <c r="AH342" s="34" t="str">
        <f t="shared" si="29"/>
        <v/>
      </c>
      <c r="AI342" s="15"/>
    </row>
    <row r="343" spans="4:35" ht="15" customHeight="1" x14ac:dyDescent="0.25">
      <c r="D343" s="30" t="str">
        <f>IF(B343="",""&amp;C343,LEFT(B343,FIND(" ",B343)-1)&amp;"."&amp;COUNTIF($B$8:B343,B343))</f>
        <v/>
      </c>
      <c r="E343" s="31"/>
      <c r="F343" s="32"/>
      <c r="G343" s="32"/>
      <c r="H343" s="32"/>
      <c r="I343" s="33"/>
      <c r="J343" s="34" t="str">
        <f t="shared" si="25"/>
        <v/>
      </c>
      <c r="K343" s="15"/>
      <c r="L343" s="32"/>
      <c r="M343" s="32"/>
      <c r="N343" s="32"/>
      <c r="O343" s="33"/>
      <c r="P343" s="34" t="str">
        <f t="shared" si="26"/>
        <v/>
      </c>
      <c r="Q343" s="15"/>
      <c r="R343" s="32"/>
      <c r="S343" s="32"/>
      <c r="T343" s="32"/>
      <c r="U343" s="33"/>
      <c r="V343" s="34" t="str">
        <f t="shared" si="27"/>
        <v/>
      </c>
      <c r="W343" s="15"/>
      <c r="X343" s="32"/>
      <c r="Y343" s="32"/>
      <c r="Z343" s="32"/>
      <c r="AA343" s="33"/>
      <c r="AB343" s="34" t="str">
        <f t="shared" si="28"/>
        <v/>
      </c>
      <c r="AC343" s="15"/>
      <c r="AD343" s="32"/>
      <c r="AE343" s="32"/>
      <c r="AF343" s="32"/>
      <c r="AG343" s="33"/>
      <c r="AH343" s="34" t="str">
        <f t="shared" si="29"/>
        <v/>
      </c>
      <c r="AI343" s="15"/>
    </row>
    <row r="344" spans="4:35" ht="15" customHeight="1" x14ac:dyDescent="0.25">
      <c r="D344" s="30" t="str">
        <f>IF(B344="",""&amp;C344,LEFT(B344,FIND(" ",B344)-1)&amp;"."&amp;COUNTIF($B$8:B344,B344))</f>
        <v/>
      </c>
      <c r="E344" s="31"/>
      <c r="F344" s="32"/>
      <c r="G344" s="32"/>
      <c r="H344" s="32"/>
      <c r="I344" s="33"/>
      <c r="J344" s="34" t="str">
        <f t="shared" si="25"/>
        <v/>
      </c>
      <c r="K344" s="15"/>
      <c r="L344" s="32"/>
      <c r="M344" s="32"/>
      <c r="N344" s="32"/>
      <c r="O344" s="33"/>
      <c r="P344" s="34" t="str">
        <f t="shared" si="26"/>
        <v/>
      </c>
      <c r="Q344" s="15"/>
      <c r="R344" s="32"/>
      <c r="S344" s="32"/>
      <c r="T344" s="32"/>
      <c r="U344" s="33"/>
      <c r="V344" s="34" t="str">
        <f t="shared" si="27"/>
        <v/>
      </c>
      <c r="W344" s="15"/>
      <c r="X344" s="32"/>
      <c r="Y344" s="32"/>
      <c r="Z344" s="32"/>
      <c r="AA344" s="33"/>
      <c r="AB344" s="34" t="str">
        <f t="shared" si="28"/>
        <v/>
      </c>
      <c r="AC344" s="15"/>
      <c r="AD344" s="32"/>
      <c r="AE344" s="32"/>
      <c r="AF344" s="32"/>
      <c r="AG344" s="33"/>
      <c r="AH344" s="34" t="str">
        <f t="shared" si="29"/>
        <v/>
      </c>
      <c r="AI344" s="15"/>
    </row>
    <row r="345" spans="4:35" ht="15" customHeight="1" x14ac:dyDescent="0.25">
      <c r="D345" s="30" t="str">
        <f>IF(B345="",""&amp;C345,LEFT(B345,FIND(" ",B345)-1)&amp;"."&amp;COUNTIF($B$8:B345,B345))</f>
        <v/>
      </c>
      <c r="E345" s="31"/>
      <c r="F345" s="32"/>
      <c r="G345" s="32"/>
      <c r="H345" s="32"/>
      <c r="I345" s="33"/>
      <c r="J345" s="34" t="str">
        <f t="shared" si="25"/>
        <v/>
      </c>
      <c r="K345" s="15"/>
      <c r="L345" s="32"/>
      <c r="M345" s="32"/>
      <c r="N345" s="32"/>
      <c r="O345" s="33"/>
      <c r="P345" s="34" t="str">
        <f t="shared" si="26"/>
        <v/>
      </c>
      <c r="Q345" s="15"/>
      <c r="R345" s="32"/>
      <c r="S345" s="32"/>
      <c r="T345" s="32"/>
      <c r="U345" s="33"/>
      <c r="V345" s="34" t="str">
        <f t="shared" si="27"/>
        <v/>
      </c>
      <c r="W345" s="15"/>
      <c r="X345" s="32"/>
      <c r="Y345" s="32"/>
      <c r="Z345" s="32"/>
      <c r="AA345" s="33"/>
      <c r="AB345" s="34" t="str">
        <f t="shared" si="28"/>
        <v/>
      </c>
      <c r="AC345" s="15"/>
      <c r="AD345" s="32"/>
      <c r="AE345" s="32"/>
      <c r="AF345" s="32"/>
      <c r="AG345" s="33"/>
      <c r="AH345" s="34" t="str">
        <f t="shared" si="29"/>
        <v/>
      </c>
      <c r="AI345" s="15"/>
    </row>
    <row r="346" spans="4:35" ht="15" customHeight="1" x14ac:dyDescent="0.25">
      <c r="D346" s="30" t="str">
        <f>IF(B346="",""&amp;C346,LEFT(B346,FIND(" ",B346)-1)&amp;"."&amp;COUNTIF($B$8:B346,B346))</f>
        <v/>
      </c>
      <c r="E346" s="31"/>
      <c r="F346" s="32"/>
      <c r="G346" s="32"/>
      <c r="H346" s="32"/>
      <c r="I346" s="33"/>
      <c r="J346" s="34" t="str">
        <f t="shared" si="25"/>
        <v/>
      </c>
      <c r="K346" s="15"/>
      <c r="L346" s="32"/>
      <c r="M346" s="32"/>
      <c r="N346" s="32"/>
      <c r="O346" s="33"/>
      <c r="P346" s="34" t="str">
        <f t="shared" si="26"/>
        <v/>
      </c>
      <c r="Q346" s="15"/>
      <c r="R346" s="32"/>
      <c r="S346" s="32"/>
      <c r="T346" s="32"/>
      <c r="U346" s="33"/>
      <c r="V346" s="34" t="str">
        <f t="shared" si="27"/>
        <v/>
      </c>
      <c r="W346" s="15"/>
      <c r="X346" s="32"/>
      <c r="Y346" s="32"/>
      <c r="Z346" s="32"/>
      <c r="AA346" s="33"/>
      <c r="AB346" s="34" t="str">
        <f t="shared" si="28"/>
        <v/>
      </c>
      <c r="AC346" s="15"/>
      <c r="AD346" s="32"/>
      <c r="AE346" s="32"/>
      <c r="AF346" s="32"/>
      <c r="AG346" s="33"/>
      <c r="AH346" s="34" t="str">
        <f t="shared" si="29"/>
        <v/>
      </c>
      <c r="AI346" s="15"/>
    </row>
    <row r="347" spans="4:35" ht="15" customHeight="1" x14ac:dyDescent="0.25">
      <c r="D347" s="30" t="str">
        <f>IF(B347="",""&amp;C347,LEFT(B347,FIND(" ",B347)-1)&amp;"."&amp;COUNTIF($B$8:B347,B347))</f>
        <v/>
      </c>
      <c r="E347" s="31"/>
      <c r="F347" s="32"/>
      <c r="G347" s="32"/>
      <c r="H347" s="32"/>
      <c r="I347" s="33"/>
      <c r="J347" s="34" t="str">
        <f t="shared" si="25"/>
        <v/>
      </c>
      <c r="K347" s="15"/>
      <c r="L347" s="32"/>
      <c r="M347" s="32"/>
      <c r="N347" s="32"/>
      <c r="O347" s="33"/>
      <c r="P347" s="34" t="str">
        <f t="shared" si="26"/>
        <v/>
      </c>
      <c r="Q347" s="15"/>
      <c r="R347" s="32"/>
      <c r="S347" s="32"/>
      <c r="T347" s="32"/>
      <c r="U347" s="33"/>
      <c r="V347" s="34" t="str">
        <f t="shared" si="27"/>
        <v/>
      </c>
      <c r="W347" s="15"/>
      <c r="X347" s="32"/>
      <c r="Y347" s="32"/>
      <c r="Z347" s="32"/>
      <c r="AA347" s="33"/>
      <c r="AB347" s="34" t="str">
        <f t="shared" si="28"/>
        <v/>
      </c>
      <c r="AC347" s="15"/>
      <c r="AD347" s="32"/>
      <c r="AE347" s="32"/>
      <c r="AF347" s="32"/>
      <c r="AG347" s="33"/>
      <c r="AH347" s="34" t="str">
        <f t="shared" si="29"/>
        <v/>
      </c>
      <c r="AI347" s="15"/>
    </row>
    <row r="348" spans="4:35" ht="15" customHeight="1" x14ac:dyDescent="0.25">
      <c r="D348" s="30" t="str">
        <f>IF(B348="",""&amp;C348,LEFT(B348,FIND(" ",B348)-1)&amp;"."&amp;COUNTIF($B$8:B348,B348))</f>
        <v/>
      </c>
      <c r="E348" s="31"/>
      <c r="F348" s="32"/>
      <c r="G348" s="32"/>
      <c r="H348" s="32"/>
      <c r="I348" s="33"/>
      <c r="J348" s="34" t="str">
        <f t="shared" si="25"/>
        <v/>
      </c>
      <c r="K348" s="15"/>
      <c r="L348" s="32"/>
      <c r="M348" s="32"/>
      <c r="N348" s="32"/>
      <c r="O348" s="33"/>
      <c r="P348" s="34" t="str">
        <f t="shared" si="26"/>
        <v/>
      </c>
      <c r="Q348" s="15"/>
      <c r="R348" s="32"/>
      <c r="S348" s="32"/>
      <c r="T348" s="32"/>
      <c r="U348" s="33"/>
      <c r="V348" s="34" t="str">
        <f t="shared" si="27"/>
        <v/>
      </c>
      <c r="W348" s="15"/>
      <c r="X348" s="32"/>
      <c r="Y348" s="32"/>
      <c r="Z348" s="32"/>
      <c r="AA348" s="33"/>
      <c r="AB348" s="34" t="str">
        <f t="shared" si="28"/>
        <v/>
      </c>
      <c r="AC348" s="15"/>
      <c r="AD348" s="32"/>
      <c r="AE348" s="32"/>
      <c r="AF348" s="32"/>
      <c r="AG348" s="33"/>
      <c r="AH348" s="34" t="str">
        <f t="shared" si="29"/>
        <v/>
      </c>
      <c r="AI348" s="15"/>
    </row>
    <row r="349" spans="4:35" ht="15" customHeight="1" x14ac:dyDescent="0.25">
      <c r="D349" s="30" t="str">
        <f>IF(B349="",""&amp;C349,LEFT(B349,FIND(" ",B349)-1)&amp;"."&amp;COUNTIF($B$8:B349,B349))</f>
        <v/>
      </c>
      <c r="E349" s="31"/>
      <c r="F349" s="32"/>
      <c r="G349" s="32"/>
      <c r="H349" s="32"/>
      <c r="I349" s="33"/>
      <c r="J349" s="34" t="str">
        <f t="shared" si="25"/>
        <v/>
      </c>
      <c r="K349" s="15"/>
      <c r="L349" s="32"/>
      <c r="M349" s="32"/>
      <c r="N349" s="32"/>
      <c r="O349" s="33"/>
      <c r="P349" s="34" t="str">
        <f t="shared" si="26"/>
        <v/>
      </c>
      <c r="Q349" s="15"/>
      <c r="R349" s="32"/>
      <c r="S349" s="32"/>
      <c r="T349" s="32"/>
      <c r="U349" s="33"/>
      <c r="V349" s="34" t="str">
        <f t="shared" si="27"/>
        <v/>
      </c>
      <c r="W349" s="15"/>
      <c r="X349" s="32"/>
      <c r="Y349" s="32"/>
      <c r="Z349" s="32"/>
      <c r="AA349" s="33"/>
      <c r="AB349" s="34" t="str">
        <f t="shared" si="28"/>
        <v/>
      </c>
      <c r="AC349" s="15"/>
      <c r="AD349" s="32"/>
      <c r="AE349" s="32"/>
      <c r="AF349" s="32"/>
      <c r="AG349" s="33"/>
      <c r="AH349" s="34" t="str">
        <f t="shared" si="29"/>
        <v/>
      </c>
      <c r="AI349" s="15"/>
    </row>
    <row r="350" spans="4:35" ht="15" customHeight="1" x14ac:dyDescent="0.25">
      <c r="D350" s="30" t="str">
        <f>IF(B350="",""&amp;C350,LEFT(B350,FIND(" ",B350)-1)&amp;"."&amp;COUNTIF($B$8:B350,B350))</f>
        <v/>
      </c>
      <c r="E350" s="31"/>
      <c r="F350" s="32"/>
      <c r="G350" s="32"/>
      <c r="H350" s="32"/>
      <c r="I350" s="33"/>
      <c r="J350" s="34" t="str">
        <f t="shared" si="25"/>
        <v/>
      </c>
      <c r="K350" s="15"/>
      <c r="L350" s="32"/>
      <c r="M350" s="32"/>
      <c r="N350" s="32"/>
      <c r="O350" s="33"/>
      <c r="P350" s="34" t="str">
        <f t="shared" si="26"/>
        <v/>
      </c>
      <c r="Q350" s="15"/>
      <c r="R350" s="32"/>
      <c r="S350" s="32"/>
      <c r="T350" s="32"/>
      <c r="U350" s="33"/>
      <c r="V350" s="34" t="str">
        <f t="shared" si="27"/>
        <v/>
      </c>
      <c r="W350" s="15"/>
      <c r="X350" s="32"/>
      <c r="Y350" s="32"/>
      <c r="Z350" s="32"/>
      <c r="AA350" s="33"/>
      <c r="AB350" s="34" t="str">
        <f t="shared" si="28"/>
        <v/>
      </c>
      <c r="AC350" s="15"/>
      <c r="AD350" s="32"/>
      <c r="AE350" s="32"/>
      <c r="AF350" s="32"/>
      <c r="AG350" s="33"/>
      <c r="AH350" s="34" t="str">
        <f t="shared" si="29"/>
        <v/>
      </c>
      <c r="AI350" s="15"/>
    </row>
    <row r="351" spans="4:35" ht="15" customHeight="1" x14ac:dyDescent="0.25">
      <c r="D351" s="30" t="str">
        <f>IF(B351="",""&amp;C351,LEFT(B351,FIND(" ",B351)-1)&amp;"."&amp;COUNTIF($B$8:B351,B351))</f>
        <v/>
      </c>
      <c r="E351" s="31"/>
      <c r="F351" s="32"/>
      <c r="G351" s="32"/>
      <c r="H351" s="32"/>
      <c r="I351" s="33"/>
      <c r="J351" s="34" t="str">
        <f t="shared" si="25"/>
        <v/>
      </c>
      <c r="K351" s="15"/>
      <c r="L351" s="32"/>
      <c r="M351" s="32"/>
      <c r="N351" s="32"/>
      <c r="O351" s="33"/>
      <c r="P351" s="34" t="str">
        <f t="shared" si="26"/>
        <v/>
      </c>
      <c r="Q351" s="15"/>
      <c r="R351" s="32"/>
      <c r="S351" s="32"/>
      <c r="T351" s="32"/>
      <c r="U351" s="33"/>
      <c r="V351" s="34" t="str">
        <f t="shared" si="27"/>
        <v/>
      </c>
      <c r="W351" s="15"/>
      <c r="X351" s="32"/>
      <c r="Y351" s="32"/>
      <c r="Z351" s="32"/>
      <c r="AA351" s="33"/>
      <c r="AB351" s="34" t="str">
        <f t="shared" si="28"/>
        <v/>
      </c>
      <c r="AC351" s="15"/>
      <c r="AD351" s="32"/>
      <c r="AE351" s="32"/>
      <c r="AF351" s="32"/>
      <c r="AG351" s="33"/>
      <c r="AH351" s="34" t="str">
        <f t="shared" si="29"/>
        <v/>
      </c>
      <c r="AI351" s="15"/>
    </row>
    <row r="352" spans="4:35" ht="15" customHeight="1" x14ac:dyDescent="0.25">
      <c r="D352" s="30" t="str">
        <f>IF(B352="",""&amp;C352,LEFT(B352,FIND(" ",B352)-1)&amp;"."&amp;COUNTIF($B$8:B352,B352))</f>
        <v/>
      </c>
      <c r="E352" s="31"/>
      <c r="F352" s="32"/>
      <c r="G352" s="32"/>
      <c r="H352" s="32"/>
      <c r="I352" s="33"/>
      <c r="J352" s="34" t="str">
        <f t="shared" si="25"/>
        <v/>
      </c>
      <c r="K352" s="15"/>
      <c r="L352" s="32"/>
      <c r="M352" s="32"/>
      <c r="N352" s="32"/>
      <c r="O352" s="33"/>
      <c r="P352" s="34" t="str">
        <f t="shared" si="26"/>
        <v/>
      </c>
      <c r="Q352" s="15"/>
      <c r="R352" s="32"/>
      <c r="S352" s="32"/>
      <c r="T352" s="32"/>
      <c r="U352" s="33"/>
      <c r="V352" s="34" t="str">
        <f t="shared" si="27"/>
        <v/>
      </c>
      <c r="W352" s="15"/>
      <c r="X352" s="32"/>
      <c r="Y352" s="32"/>
      <c r="Z352" s="32"/>
      <c r="AA352" s="33"/>
      <c r="AB352" s="34" t="str">
        <f t="shared" si="28"/>
        <v/>
      </c>
      <c r="AC352" s="15"/>
      <c r="AD352" s="32"/>
      <c r="AE352" s="32"/>
      <c r="AF352" s="32"/>
      <c r="AG352" s="33"/>
      <c r="AH352" s="34" t="str">
        <f t="shared" si="29"/>
        <v/>
      </c>
      <c r="AI352" s="15"/>
    </row>
    <row r="353" spans="4:35" ht="15" customHeight="1" x14ac:dyDescent="0.25">
      <c r="D353" s="30" t="str">
        <f>IF(B353="",""&amp;C353,LEFT(B353,FIND(" ",B353)-1)&amp;"."&amp;COUNTIF($B$8:B353,B353))</f>
        <v/>
      </c>
      <c r="E353" s="31"/>
      <c r="F353" s="32"/>
      <c r="G353" s="32"/>
      <c r="H353" s="32"/>
      <c r="I353" s="33"/>
      <c r="J353" s="34" t="str">
        <f t="shared" si="25"/>
        <v/>
      </c>
      <c r="K353" s="15"/>
      <c r="L353" s="32"/>
      <c r="M353" s="32"/>
      <c r="N353" s="32"/>
      <c r="O353" s="33"/>
      <c r="P353" s="34" t="str">
        <f t="shared" si="26"/>
        <v/>
      </c>
      <c r="Q353" s="15"/>
      <c r="R353" s="32"/>
      <c r="S353" s="32"/>
      <c r="T353" s="32"/>
      <c r="U353" s="33"/>
      <c r="V353" s="34" t="str">
        <f t="shared" si="27"/>
        <v/>
      </c>
      <c r="W353" s="15"/>
      <c r="X353" s="32"/>
      <c r="Y353" s="32"/>
      <c r="Z353" s="32"/>
      <c r="AA353" s="33"/>
      <c r="AB353" s="34" t="str">
        <f t="shared" si="28"/>
        <v/>
      </c>
      <c r="AC353" s="15"/>
      <c r="AD353" s="32"/>
      <c r="AE353" s="32"/>
      <c r="AF353" s="32"/>
      <c r="AG353" s="33"/>
      <c r="AH353" s="34" t="str">
        <f t="shared" si="29"/>
        <v/>
      </c>
      <c r="AI353" s="15"/>
    </row>
    <row r="354" spans="4:35" ht="15" customHeight="1" x14ac:dyDescent="0.25">
      <c r="D354" s="30" t="str">
        <f>IF(B354="",""&amp;C354,LEFT(B354,FIND(" ",B354)-1)&amp;"."&amp;COUNTIF($B$8:B354,B354))</f>
        <v/>
      </c>
      <c r="E354" s="31"/>
      <c r="F354" s="32"/>
      <c r="G354" s="32"/>
      <c r="H354" s="32"/>
      <c r="I354" s="33"/>
      <c r="J354" s="34" t="str">
        <f t="shared" si="25"/>
        <v/>
      </c>
      <c r="K354" s="15"/>
      <c r="L354" s="32"/>
      <c r="M354" s="32"/>
      <c r="N354" s="32"/>
      <c r="O354" s="33"/>
      <c r="P354" s="34" t="str">
        <f t="shared" si="26"/>
        <v/>
      </c>
      <c r="Q354" s="15"/>
      <c r="R354" s="32"/>
      <c r="S354" s="32"/>
      <c r="T354" s="32"/>
      <c r="U354" s="33"/>
      <c r="V354" s="34" t="str">
        <f t="shared" si="27"/>
        <v/>
      </c>
      <c r="W354" s="15"/>
      <c r="X354" s="32"/>
      <c r="Y354" s="32"/>
      <c r="Z354" s="32"/>
      <c r="AA354" s="33"/>
      <c r="AB354" s="34" t="str">
        <f t="shared" si="28"/>
        <v/>
      </c>
      <c r="AC354" s="15"/>
      <c r="AD354" s="32"/>
      <c r="AE354" s="32"/>
      <c r="AF354" s="32"/>
      <c r="AG354" s="33"/>
      <c r="AH354" s="34" t="str">
        <f t="shared" si="29"/>
        <v/>
      </c>
      <c r="AI354" s="15"/>
    </row>
    <row r="355" spans="4:35" ht="15" customHeight="1" x14ac:dyDescent="0.25">
      <c r="D355" s="30" t="str">
        <f>IF(B355="",""&amp;C355,LEFT(B355,FIND(" ",B355)-1)&amp;"."&amp;COUNTIF($B$8:B355,B355))</f>
        <v/>
      </c>
      <c r="E355" s="31"/>
      <c r="F355" s="32"/>
      <c r="G355" s="32"/>
      <c r="H355" s="32"/>
      <c r="I355" s="33"/>
      <c r="J355" s="34" t="str">
        <f t="shared" si="25"/>
        <v/>
      </c>
      <c r="K355" s="15"/>
      <c r="L355" s="32"/>
      <c r="M355" s="32"/>
      <c r="N355" s="32"/>
      <c r="O355" s="33"/>
      <c r="P355" s="34" t="str">
        <f t="shared" si="26"/>
        <v/>
      </c>
      <c r="Q355" s="15"/>
      <c r="R355" s="32"/>
      <c r="S355" s="32"/>
      <c r="T355" s="32"/>
      <c r="U355" s="33"/>
      <c r="V355" s="34" t="str">
        <f t="shared" si="27"/>
        <v/>
      </c>
      <c r="W355" s="15"/>
      <c r="X355" s="32"/>
      <c r="Y355" s="32"/>
      <c r="Z355" s="32"/>
      <c r="AA355" s="33"/>
      <c r="AB355" s="34" t="str">
        <f t="shared" si="28"/>
        <v/>
      </c>
      <c r="AC355" s="15"/>
      <c r="AD355" s="32"/>
      <c r="AE355" s="32"/>
      <c r="AF355" s="32"/>
      <c r="AG355" s="33"/>
      <c r="AH355" s="34" t="str">
        <f t="shared" si="29"/>
        <v/>
      </c>
      <c r="AI355" s="15"/>
    </row>
    <row r="356" spans="4:35" ht="15" customHeight="1" x14ac:dyDescent="0.25">
      <c r="D356" s="30" t="str">
        <f>IF(B356="",""&amp;C356,LEFT(B356,FIND(" ",B356)-1)&amp;"."&amp;COUNTIF($B$8:B356,B356))</f>
        <v/>
      </c>
      <c r="E356" s="31"/>
      <c r="F356" s="32"/>
      <c r="G356" s="32"/>
      <c r="H356" s="32"/>
      <c r="I356" s="33"/>
      <c r="J356" s="34" t="str">
        <f t="shared" si="25"/>
        <v/>
      </c>
      <c r="K356" s="15"/>
      <c r="L356" s="32"/>
      <c r="M356" s="32"/>
      <c r="N356" s="32"/>
      <c r="O356" s="33"/>
      <c r="P356" s="34" t="str">
        <f t="shared" si="26"/>
        <v/>
      </c>
      <c r="Q356" s="15"/>
      <c r="R356" s="32"/>
      <c r="S356" s="32"/>
      <c r="T356" s="32"/>
      <c r="U356" s="33"/>
      <c r="V356" s="34" t="str">
        <f t="shared" si="27"/>
        <v/>
      </c>
      <c r="W356" s="15"/>
      <c r="X356" s="32"/>
      <c r="Y356" s="32"/>
      <c r="Z356" s="32"/>
      <c r="AA356" s="33"/>
      <c r="AB356" s="34" t="str">
        <f t="shared" si="28"/>
        <v/>
      </c>
      <c r="AC356" s="15"/>
      <c r="AD356" s="32"/>
      <c r="AE356" s="32"/>
      <c r="AF356" s="32"/>
      <c r="AG356" s="33"/>
      <c r="AH356" s="34" t="str">
        <f t="shared" si="29"/>
        <v/>
      </c>
      <c r="AI356" s="15"/>
    </row>
    <row r="357" spans="4:35" ht="15" customHeight="1" x14ac:dyDescent="0.25">
      <c r="D357" s="30" t="str">
        <f>IF(B357="",""&amp;C357,LEFT(B357,FIND(" ",B357)-1)&amp;"."&amp;COUNTIF($B$8:B357,B357))</f>
        <v/>
      </c>
      <c r="E357" s="31"/>
      <c r="F357" s="32"/>
      <c r="G357" s="32"/>
      <c r="H357" s="32"/>
      <c r="I357" s="33"/>
      <c r="J357" s="34" t="str">
        <f t="shared" si="25"/>
        <v/>
      </c>
      <c r="K357" s="15"/>
      <c r="L357" s="32"/>
      <c r="M357" s="32"/>
      <c r="N357" s="32"/>
      <c r="O357" s="33"/>
      <c r="P357" s="34" t="str">
        <f t="shared" si="26"/>
        <v/>
      </c>
      <c r="Q357" s="15"/>
      <c r="R357" s="32"/>
      <c r="S357" s="32"/>
      <c r="T357" s="32"/>
      <c r="U357" s="33"/>
      <c r="V357" s="34" t="str">
        <f t="shared" si="27"/>
        <v/>
      </c>
      <c r="W357" s="15"/>
      <c r="X357" s="32"/>
      <c r="Y357" s="32"/>
      <c r="Z357" s="32"/>
      <c r="AA357" s="33"/>
      <c r="AB357" s="34" t="str">
        <f t="shared" si="28"/>
        <v/>
      </c>
      <c r="AC357" s="15"/>
      <c r="AD357" s="32"/>
      <c r="AE357" s="32"/>
      <c r="AF357" s="32"/>
      <c r="AG357" s="33"/>
      <c r="AH357" s="34" t="str">
        <f t="shared" si="29"/>
        <v/>
      </c>
      <c r="AI357" s="15"/>
    </row>
    <row r="358" spans="4:35" ht="15" customHeight="1" x14ac:dyDescent="0.25">
      <c r="D358" s="30" t="str">
        <f>IF(B358="",""&amp;C358,LEFT(B358,FIND(" ",B358)-1)&amp;"."&amp;COUNTIF($B$8:B358,B358))</f>
        <v/>
      </c>
      <c r="E358" s="31"/>
      <c r="F358" s="32"/>
      <c r="G358" s="32"/>
      <c r="H358" s="32"/>
      <c r="I358" s="33"/>
      <c r="J358" s="34" t="str">
        <f t="shared" si="25"/>
        <v/>
      </c>
      <c r="K358" s="15"/>
      <c r="L358" s="32"/>
      <c r="M358" s="32"/>
      <c r="N358" s="32"/>
      <c r="O358" s="33"/>
      <c r="P358" s="34" t="str">
        <f t="shared" si="26"/>
        <v/>
      </c>
      <c r="Q358" s="15"/>
      <c r="R358" s="32"/>
      <c r="S358" s="32"/>
      <c r="T358" s="32"/>
      <c r="U358" s="33"/>
      <c r="V358" s="34" t="str">
        <f t="shared" si="27"/>
        <v/>
      </c>
      <c r="W358" s="15"/>
      <c r="X358" s="32"/>
      <c r="Y358" s="32"/>
      <c r="Z358" s="32"/>
      <c r="AA358" s="33"/>
      <c r="AB358" s="34" t="str">
        <f t="shared" si="28"/>
        <v/>
      </c>
      <c r="AC358" s="15"/>
      <c r="AD358" s="32"/>
      <c r="AE358" s="32"/>
      <c r="AF358" s="32"/>
      <c r="AG358" s="33"/>
      <c r="AH358" s="34" t="str">
        <f t="shared" si="29"/>
        <v/>
      </c>
      <c r="AI358" s="15"/>
    </row>
    <row r="359" spans="4:35" ht="15" customHeight="1" x14ac:dyDescent="0.25">
      <c r="D359" s="30" t="str">
        <f>IF(B359="",""&amp;C359,LEFT(B359,FIND(" ",B359)-1)&amp;"."&amp;COUNTIF($B$8:B359,B359))</f>
        <v/>
      </c>
      <c r="E359" s="31"/>
      <c r="F359" s="32"/>
      <c r="G359" s="32"/>
      <c r="H359" s="32"/>
      <c r="I359" s="33"/>
      <c r="J359" s="34" t="str">
        <f t="shared" si="25"/>
        <v/>
      </c>
      <c r="K359" s="15"/>
      <c r="L359" s="32"/>
      <c r="M359" s="32"/>
      <c r="N359" s="32"/>
      <c r="O359" s="33"/>
      <c r="P359" s="34" t="str">
        <f t="shared" si="26"/>
        <v/>
      </c>
      <c r="Q359" s="15"/>
      <c r="R359" s="32"/>
      <c r="S359" s="32"/>
      <c r="T359" s="32"/>
      <c r="U359" s="33"/>
      <c r="V359" s="34" t="str">
        <f t="shared" si="27"/>
        <v/>
      </c>
      <c r="W359" s="15"/>
      <c r="X359" s="32"/>
      <c r="Y359" s="32"/>
      <c r="Z359" s="32"/>
      <c r="AA359" s="33"/>
      <c r="AB359" s="34" t="str">
        <f t="shared" si="28"/>
        <v/>
      </c>
      <c r="AC359" s="15"/>
      <c r="AD359" s="32"/>
      <c r="AE359" s="32"/>
      <c r="AF359" s="32"/>
      <c r="AG359" s="33"/>
      <c r="AH359" s="34" t="str">
        <f t="shared" si="29"/>
        <v/>
      </c>
      <c r="AI359" s="15"/>
    </row>
    <row r="360" spans="4:35" ht="15" customHeight="1" x14ac:dyDescent="0.25">
      <c r="D360" s="30" t="str">
        <f>IF(B360="",""&amp;C360,LEFT(B360,FIND(" ",B360)-1)&amp;"."&amp;COUNTIF($B$8:B360,B360))</f>
        <v/>
      </c>
      <c r="E360" s="31"/>
      <c r="F360" s="32"/>
      <c r="G360" s="32"/>
      <c r="H360" s="32"/>
      <c r="I360" s="33"/>
      <c r="J360" s="34" t="str">
        <f t="shared" si="25"/>
        <v/>
      </c>
      <c r="K360" s="15"/>
      <c r="L360" s="32"/>
      <c r="M360" s="32"/>
      <c r="N360" s="32"/>
      <c r="O360" s="33"/>
      <c r="P360" s="34" t="str">
        <f t="shared" si="26"/>
        <v/>
      </c>
      <c r="Q360" s="15"/>
      <c r="R360" s="32"/>
      <c r="S360" s="32"/>
      <c r="T360" s="32"/>
      <c r="U360" s="33"/>
      <c r="V360" s="34" t="str">
        <f t="shared" si="27"/>
        <v/>
      </c>
      <c r="W360" s="15"/>
      <c r="X360" s="32"/>
      <c r="Y360" s="32"/>
      <c r="Z360" s="32"/>
      <c r="AA360" s="33"/>
      <c r="AB360" s="34" t="str">
        <f t="shared" si="28"/>
        <v/>
      </c>
      <c r="AC360" s="15"/>
      <c r="AD360" s="32"/>
      <c r="AE360" s="32"/>
      <c r="AF360" s="32"/>
      <c r="AG360" s="33"/>
      <c r="AH360" s="34" t="str">
        <f t="shared" si="29"/>
        <v/>
      </c>
      <c r="AI360" s="15"/>
    </row>
    <row r="361" spans="4:35" ht="15" customHeight="1" x14ac:dyDescent="0.25">
      <c r="D361" s="30" t="str">
        <f>IF(B361="",""&amp;C361,LEFT(B361,FIND(" ",B361)-1)&amp;"."&amp;COUNTIF($B$8:B361,B361))</f>
        <v/>
      </c>
      <c r="E361" s="31"/>
      <c r="F361" s="32"/>
      <c r="G361" s="32"/>
      <c r="H361" s="32"/>
      <c r="I361" s="33"/>
      <c r="J361" s="34" t="str">
        <f t="shared" si="25"/>
        <v/>
      </c>
      <c r="K361" s="15"/>
      <c r="L361" s="32"/>
      <c r="M361" s="32"/>
      <c r="N361" s="32"/>
      <c r="O361" s="33"/>
      <c r="P361" s="34" t="str">
        <f t="shared" si="26"/>
        <v/>
      </c>
      <c r="Q361" s="15"/>
      <c r="R361" s="32"/>
      <c r="S361" s="32"/>
      <c r="T361" s="32"/>
      <c r="U361" s="33"/>
      <c r="V361" s="34" t="str">
        <f t="shared" si="27"/>
        <v/>
      </c>
      <c r="W361" s="15"/>
      <c r="X361" s="32"/>
      <c r="Y361" s="32"/>
      <c r="Z361" s="32"/>
      <c r="AA361" s="33"/>
      <c r="AB361" s="34" t="str">
        <f t="shared" si="28"/>
        <v/>
      </c>
      <c r="AC361" s="15"/>
      <c r="AD361" s="32"/>
      <c r="AE361" s="32"/>
      <c r="AF361" s="32"/>
      <c r="AG361" s="33"/>
      <c r="AH361" s="34" t="str">
        <f t="shared" si="29"/>
        <v/>
      </c>
      <c r="AI361" s="15"/>
    </row>
    <row r="362" spans="4:35" ht="15" customHeight="1" x14ac:dyDescent="0.25">
      <c r="D362" s="30" t="str">
        <f>IF(B362="",""&amp;C362,LEFT(B362,FIND(" ",B362)-1)&amp;"."&amp;COUNTIF($B$8:B362,B362))</f>
        <v/>
      </c>
      <c r="E362" s="31"/>
      <c r="F362" s="32"/>
      <c r="G362" s="32"/>
      <c r="H362" s="32"/>
      <c r="I362" s="33"/>
      <c r="J362" s="34" t="str">
        <f t="shared" si="25"/>
        <v/>
      </c>
      <c r="K362" s="15"/>
      <c r="L362" s="32"/>
      <c r="M362" s="32"/>
      <c r="N362" s="32"/>
      <c r="O362" s="33"/>
      <c r="P362" s="34" t="str">
        <f t="shared" si="26"/>
        <v/>
      </c>
      <c r="Q362" s="15"/>
      <c r="R362" s="32"/>
      <c r="S362" s="32"/>
      <c r="T362" s="32"/>
      <c r="U362" s="33"/>
      <c r="V362" s="34" t="str">
        <f t="shared" si="27"/>
        <v/>
      </c>
      <c r="W362" s="15"/>
      <c r="X362" s="32"/>
      <c r="Y362" s="32"/>
      <c r="Z362" s="32"/>
      <c r="AA362" s="33"/>
      <c r="AB362" s="34" t="str">
        <f t="shared" si="28"/>
        <v/>
      </c>
      <c r="AC362" s="15"/>
      <c r="AD362" s="32"/>
      <c r="AE362" s="32"/>
      <c r="AF362" s="32"/>
      <c r="AG362" s="33"/>
      <c r="AH362" s="34" t="str">
        <f t="shared" si="29"/>
        <v/>
      </c>
      <c r="AI362" s="15"/>
    </row>
    <row r="363" spans="4:35" ht="15" customHeight="1" x14ac:dyDescent="0.25">
      <c r="D363" s="30" t="str">
        <f>IF(B363="",""&amp;C363,LEFT(B363,FIND(" ",B363)-1)&amp;"."&amp;COUNTIF($B$8:B363,B363))</f>
        <v/>
      </c>
      <c r="E363" s="31"/>
      <c r="F363" s="32"/>
      <c r="G363" s="32"/>
      <c r="H363" s="32"/>
      <c r="I363" s="33"/>
      <c r="J363" s="34" t="str">
        <f t="shared" si="25"/>
        <v/>
      </c>
      <c r="K363" s="15"/>
      <c r="L363" s="32"/>
      <c r="M363" s="32"/>
      <c r="N363" s="32"/>
      <c r="O363" s="33"/>
      <c r="P363" s="34" t="str">
        <f t="shared" si="26"/>
        <v/>
      </c>
      <c r="Q363" s="15"/>
      <c r="R363" s="32"/>
      <c r="S363" s="32"/>
      <c r="T363" s="32"/>
      <c r="U363" s="33"/>
      <c r="V363" s="34" t="str">
        <f t="shared" si="27"/>
        <v/>
      </c>
      <c r="W363" s="15"/>
      <c r="X363" s="32"/>
      <c r="Y363" s="32"/>
      <c r="Z363" s="32"/>
      <c r="AA363" s="33"/>
      <c r="AB363" s="34" t="str">
        <f t="shared" si="28"/>
        <v/>
      </c>
      <c r="AC363" s="15"/>
      <c r="AD363" s="32"/>
      <c r="AE363" s="32"/>
      <c r="AF363" s="32"/>
      <c r="AG363" s="33"/>
      <c r="AH363" s="34" t="str">
        <f t="shared" si="29"/>
        <v/>
      </c>
      <c r="AI363" s="15"/>
    </row>
    <row r="364" spans="4:35" ht="15" customHeight="1" x14ac:dyDescent="0.25">
      <c r="D364" s="30" t="str">
        <f>IF(B364="",""&amp;C364,LEFT(B364,FIND(" ",B364)-1)&amp;"."&amp;COUNTIF($B$8:B364,B364))</f>
        <v/>
      </c>
      <c r="E364" s="31"/>
      <c r="F364" s="32"/>
      <c r="G364" s="32"/>
      <c r="H364" s="32"/>
      <c r="I364" s="33"/>
      <c r="J364" s="34" t="str">
        <f t="shared" si="25"/>
        <v/>
      </c>
      <c r="K364" s="15"/>
      <c r="L364" s="32"/>
      <c r="M364" s="32"/>
      <c r="N364" s="32"/>
      <c r="O364" s="33"/>
      <c r="P364" s="34" t="str">
        <f t="shared" si="26"/>
        <v/>
      </c>
      <c r="Q364" s="15"/>
      <c r="R364" s="32"/>
      <c r="S364" s="32"/>
      <c r="T364" s="32"/>
      <c r="U364" s="33"/>
      <c r="V364" s="34" t="str">
        <f t="shared" si="27"/>
        <v/>
      </c>
      <c r="W364" s="15"/>
      <c r="X364" s="32"/>
      <c r="Y364" s="32"/>
      <c r="Z364" s="32"/>
      <c r="AA364" s="33"/>
      <c r="AB364" s="34" t="str">
        <f t="shared" si="28"/>
        <v/>
      </c>
      <c r="AC364" s="15"/>
      <c r="AD364" s="32"/>
      <c r="AE364" s="32"/>
      <c r="AF364" s="32"/>
      <c r="AG364" s="33"/>
      <c r="AH364" s="34" t="str">
        <f t="shared" si="29"/>
        <v/>
      </c>
      <c r="AI364" s="15"/>
    </row>
    <row r="365" spans="4:35" ht="15" customHeight="1" x14ac:dyDescent="0.25">
      <c r="D365" s="30" t="str">
        <f>IF(B365="",""&amp;C365,LEFT(B365,FIND(" ",B365)-1)&amp;"."&amp;COUNTIF($B$8:B365,B365))</f>
        <v/>
      </c>
      <c r="E365" s="31"/>
      <c r="F365" s="32"/>
      <c r="G365" s="32"/>
      <c r="H365" s="32"/>
      <c r="I365" s="33"/>
      <c r="J365" s="34" t="str">
        <f t="shared" si="25"/>
        <v/>
      </c>
      <c r="K365" s="15"/>
      <c r="L365" s="32"/>
      <c r="M365" s="32"/>
      <c r="N365" s="32"/>
      <c r="O365" s="33"/>
      <c r="P365" s="34" t="str">
        <f t="shared" si="26"/>
        <v/>
      </c>
      <c r="Q365" s="15"/>
      <c r="R365" s="32"/>
      <c r="S365" s="32"/>
      <c r="T365" s="32"/>
      <c r="U365" s="33"/>
      <c r="V365" s="34" t="str">
        <f t="shared" si="27"/>
        <v/>
      </c>
      <c r="W365" s="15"/>
      <c r="X365" s="32"/>
      <c r="Y365" s="32"/>
      <c r="Z365" s="32"/>
      <c r="AA365" s="33"/>
      <c r="AB365" s="34" t="str">
        <f t="shared" si="28"/>
        <v/>
      </c>
      <c r="AC365" s="15"/>
      <c r="AD365" s="32"/>
      <c r="AE365" s="32"/>
      <c r="AF365" s="32"/>
      <c r="AG365" s="33"/>
      <c r="AH365" s="34" t="str">
        <f t="shared" si="29"/>
        <v/>
      </c>
      <c r="AI365" s="15"/>
    </row>
    <row r="366" spans="4:35" ht="15" customHeight="1" x14ac:dyDescent="0.25">
      <c r="D366" s="30" t="str">
        <f>IF(B366="",""&amp;C366,LEFT(B366,FIND(" ",B366)-1)&amp;"."&amp;COUNTIF($B$8:B366,B366))</f>
        <v/>
      </c>
      <c r="E366" s="31"/>
      <c r="F366" s="32"/>
      <c r="G366" s="32"/>
      <c r="H366" s="32"/>
      <c r="I366" s="33"/>
      <c r="J366" s="34" t="str">
        <f t="shared" ref="J366:J429" si="30">IF(G366="x",D366,"")</f>
        <v/>
      </c>
      <c r="K366" s="15"/>
      <c r="L366" s="32"/>
      <c r="M366" s="32"/>
      <c r="N366" s="32"/>
      <c r="O366" s="33"/>
      <c r="P366" s="34" t="str">
        <f t="shared" ref="P366:P429" si="31">IF(M366="x",D366,"")</f>
        <v/>
      </c>
      <c r="Q366" s="15"/>
      <c r="R366" s="32"/>
      <c r="S366" s="32"/>
      <c r="T366" s="32"/>
      <c r="U366" s="33"/>
      <c r="V366" s="34" t="str">
        <f t="shared" ref="V366:V429" si="32">IF(S366="x",D366,"")</f>
        <v/>
      </c>
      <c r="W366" s="15"/>
      <c r="X366" s="32"/>
      <c r="Y366" s="32"/>
      <c r="Z366" s="32"/>
      <c r="AA366" s="33"/>
      <c r="AB366" s="34" t="str">
        <f t="shared" ref="AB366:AB429" si="33">IF(Y366="x",D366,"")</f>
        <v/>
      </c>
      <c r="AC366" s="15"/>
      <c r="AD366" s="32"/>
      <c r="AE366" s="32"/>
      <c r="AF366" s="32"/>
      <c r="AG366" s="33"/>
      <c r="AH366" s="34" t="str">
        <f t="shared" ref="AH366:AH429" si="34">IF(AE366="x",D366,"")</f>
        <v/>
      </c>
      <c r="AI366" s="15"/>
    </row>
    <row r="367" spans="4:35" ht="15" customHeight="1" x14ac:dyDescent="0.25">
      <c r="D367" s="30" t="str">
        <f>IF(B367="",""&amp;C367,LEFT(B367,FIND(" ",B367)-1)&amp;"."&amp;COUNTIF($B$8:B367,B367))</f>
        <v/>
      </c>
      <c r="E367" s="31"/>
      <c r="F367" s="32"/>
      <c r="G367" s="32"/>
      <c r="H367" s="32"/>
      <c r="I367" s="33"/>
      <c r="J367" s="34" t="str">
        <f t="shared" si="30"/>
        <v/>
      </c>
      <c r="K367" s="15"/>
      <c r="L367" s="32"/>
      <c r="M367" s="32"/>
      <c r="N367" s="32"/>
      <c r="O367" s="33"/>
      <c r="P367" s="34" t="str">
        <f t="shared" si="31"/>
        <v/>
      </c>
      <c r="Q367" s="15"/>
      <c r="R367" s="32"/>
      <c r="S367" s="32"/>
      <c r="T367" s="32"/>
      <c r="U367" s="33"/>
      <c r="V367" s="34" t="str">
        <f t="shared" si="32"/>
        <v/>
      </c>
      <c r="W367" s="15"/>
      <c r="X367" s="32"/>
      <c r="Y367" s="32"/>
      <c r="Z367" s="32"/>
      <c r="AA367" s="33"/>
      <c r="AB367" s="34" t="str">
        <f t="shared" si="33"/>
        <v/>
      </c>
      <c r="AC367" s="15"/>
      <c r="AD367" s="32"/>
      <c r="AE367" s="32"/>
      <c r="AF367" s="32"/>
      <c r="AG367" s="33"/>
      <c r="AH367" s="34" t="str">
        <f t="shared" si="34"/>
        <v/>
      </c>
      <c r="AI367" s="15"/>
    </row>
    <row r="368" spans="4:35" ht="15" customHeight="1" x14ac:dyDescent="0.25">
      <c r="D368" s="30" t="str">
        <f>IF(B368="",""&amp;C368,LEFT(B368,FIND(" ",B368)-1)&amp;"."&amp;COUNTIF($B$8:B368,B368))</f>
        <v/>
      </c>
      <c r="E368" s="31"/>
      <c r="F368" s="32"/>
      <c r="G368" s="32"/>
      <c r="H368" s="32"/>
      <c r="I368" s="33"/>
      <c r="J368" s="34" t="str">
        <f t="shared" si="30"/>
        <v/>
      </c>
      <c r="K368" s="15"/>
      <c r="L368" s="32"/>
      <c r="M368" s="32"/>
      <c r="N368" s="32"/>
      <c r="O368" s="33"/>
      <c r="P368" s="34" t="str">
        <f t="shared" si="31"/>
        <v/>
      </c>
      <c r="Q368" s="15"/>
      <c r="R368" s="32"/>
      <c r="S368" s="32"/>
      <c r="T368" s="32"/>
      <c r="U368" s="33"/>
      <c r="V368" s="34" t="str">
        <f t="shared" si="32"/>
        <v/>
      </c>
      <c r="W368" s="15"/>
      <c r="X368" s="32"/>
      <c r="Y368" s="32"/>
      <c r="Z368" s="32"/>
      <c r="AA368" s="33"/>
      <c r="AB368" s="34" t="str">
        <f t="shared" si="33"/>
        <v/>
      </c>
      <c r="AC368" s="15"/>
      <c r="AD368" s="32"/>
      <c r="AE368" s="32"/>
      <c r="AF368" s="32"/>
      <c r="AG368" s="33"/>
      <c r="AH368" s="34" t="str">
        <f t="shared" si="34"/>
        <v/>
      </c>
      <c r="AI368" s="15"/>
    </row>
    <row r="369" spans="4:35" ht="15" customHeight="1" x14ac:dyDescent="0.25">
      <c r="D369" s="30" t="str">
        <f>IF(B369="",""&amp;C369,LEFT(B369,FIND(" ",B369)-1)&amp;"."&amp;COUNTIF($B$8:B369,B369))</f>
        <v/>
      </c>
      <c r="E369" s="31"/>
      <c r="F369" s="32"/>
      <c r="G369" s="32"/>
      <c r="H369" s="32"/>
      <c r="I369" s="33"/>
      <c r="J369" s="34" t="str">
        <f t="shared" si="30"/>
        <v/>
      </c>
      <c r="K369" s="15"/>
      <c r="L369" s="32"/>
      <c r="M369" s="32"/>
      <c r="N369" s="32"/>
      <c r="O369" s="33"/>
      <c r="P369" s="34" t="str">
        <f t="shared" si="31"/>
        <v/>
      </c>
      <c r="Q369" s="15"/>
      <c r="R369" s="32"/>
      <c r="S369" s="32"/>
      <c r="T369" s="32"/>
      <c r="U369" s="33"/>
      <c r="V369" s="34" t="str">
        <f t="shared" si="32"/>
        <v/>
      </c>
      <c r="W369" s="15"/>
      <c r="X369" s="32"/>
      <c r="Y369" s="32"/>
      <c r="Z369" s="32"/>
      <c r="AA369" s="33"/>
      <c r="AB369" s="34" t="str">
        <f t="shared" si="33"/>
        <v/>
      </c>
      <c r="AC369" s="15"/>
      <c r="AD369" s="32"/>
      <c r="AE369" s="32"/>
      <c r="AF369" s="32"/>
      <c r="AG369" s="33"/>
      <c r="AH369" s="34" t="str">
        <f t="shared" si="34"/>
        <v/>
      </c>
      <c r="AI369" s="15"/>
    </row>
    <row r="370" spans="4:35" ht="15" customHeight="1" x14ac:dyDescent="0.25">
      <c r="D370" s="30" t="str">
        <f>IF(B370="",""&amp;C370,LEFT(B370,FIND(" ",B370)-1)&amp;"."&amp;COUNTIF($B$8:B370,B370))</f>
        <v/>
      </c>
      <c r="E370" s="31"/>
      <c r="F370" s="32"/>
      <c r="G370" s="32"/>
      <c r="H370" s="32"/>
      <c r="I370" s="33"/>
      <c r="J370" s="34" t="str">
        <f t="shared" si="30"/>
        <v/>
      </c>
      <c r="K370" s="15"/>
      <c r="L370" s="32"/>
      <c r="M370" s="32"/>
      <c r="N370" s="32"/>
      <c r="O370" s="33"/>
      <c r="P370" s="34" t="str">
        <f t="shared" si="31"/>
        <v/>
      </c>
      <c r="Q370" s="15"/>
      <c r="R370" s="32"/>
      <c r="S370" s="32"/>
      <c r="T370" s="32"/>
      <c r="U370" s="33"/>
      <c r="V370" s="34" t="str">
        <f t="shared" si="32"/>
        <v/>
      </c>
      <c r="W370" s="15"/>
      <c r="X370" s="32"/>
      <c r="Y370" s="32"/>
      <c r="Z370" s="32"/>
      <c r="AA370" s="33"/>
      <c r="AB370" s="34" t="str">
        <f t="shared" si="33"/>
        <v/>
      </c>
      <c r="AC370" s="15"/>
      <c r="AD370" s="32"/>
      <c r="AE370" s="32"/>
      <c r="AF370" s="32"/>
      <c r="AG370" s="33"/>
      <c r="AH370" s="34" t="str">
        <f t="shared" si="34"/>
        <v/>
      </c>
      <c r="AI370" s="15"/>
    </row>
    <row r="371" spans="4:35" ht="15" customHeight="1" x14ac:dyDescent="0.25">
      <c r="D371" s="30" t="str">
        <f>IF(B371="",""&amp;C371,LEFT(B371,FIND(" ",B371)-1)&amp;"."&amp;COUNTIF($B$8:B371,B371))</f>
        <v/>
      </c>
      <c r="E371" s="31"/>
      <c r="F371" s="32"/>
      <c r="G371" s="32"/>
      <c r="H371" s="32"/>
      <c r="I371" s="33"/>
      <c r="J371" s="34" t="str">
        <f t="shared" si="30"/>
        <v/>
      </c>
      <c r="K371" s="15"/>
      <c r="L371" s="32"/>
      <c r="M371" s="32"/>
      <c r="N371" s="32"/>
      <c r="O371" s="33"/>
      <c r="P371" s="34" t="str">
        <f t="shared" si="31"/>
        <v/>
      </c>
      <c r="Q371" s="15"/>
      <c r="R371" s="32"/>
      <c r="S371" s="32"/>
      <c r="T371" s="32"/>
      <c r="U371" s="33"/>
      <c r="V371" s="34" t="str">
        <f t="shared" si="32"/>
        <v/>
      </c>
      <c r="W371" s="15"/>
      <c r="X371" s="32"/>
      <c r="Y371" s="32"/>
      <c r="Z371" s="32"/>
      <c r="AA371" s="33"/>
      <c r="AB371" s="34" t="str">
        <f t="shared" si="33"/>
        <v/>
      </c>
      <c r="AC371" s="15"/>
      <c r="AD371" s="32"/>
      <c r="AE371" s="32"/>
      <c r="AF371" s="32"/>
      <c r="AG371" s="33"/>
      <c r="AH371" s="34" t="str">
        <f t="shared" si="34"/>
        <v/>
      </c>
      <c r="AI371" s="15"/>
    </row>
    <row r="372" spans="4:35" ht="15" customHeight="1" x14ac:dyDescent="0.25">
      <c r="D372" s="30" t="str">
        <f>IF(B372="",""&amp;C372,LEFT(B372,FIND(" ",B372)-1)&amp;"."&amp;COUNTIF($B$8:B372,B372))</f>
        <v/>
      </c>
      <c r="E372" s="31"/>
      <c r="F372" s="32"/>
      <c r="G372" s="32"/>
      <c r="H372" s="32"/>
      <c r="I372" s="33"/>
      <c r="J372" s="34" t="str">
        <f t="shared" si="30"/>
        <v/>
      </c>
      <c r="K372" s="15"/>
      <c r="L372" s="32"/>
      <c r="M372" s="32"/>
      <c r="N372" s="32"/>
      <c r="O372" s="33"/>
      <c r="P372" s="34" t="str">
        <f t="shared" si="31"/>
        <v/>
      </c>
      <c r="Q372" s="15"/>
      <c r="R372" s="32"/>
      <c r="S372" s="32"/>
      <c r="T372" s="32"/>
      <c r="U372" s="33"/>
      <c r="V372" s="34" t="str">
        <f t="shared" si="32"/>
        <v/>
      </c>
      <c r="W372" s="15"/>
      <c r="X372" s="32"/>
      <c r="Y372" s="32"/>
      <c r="Z372" s="32"/>
      <c r="AA372" s="33"/>
      <c r="AB372" s="34" t="str">
        <f t="shared" si="33"/>
        <v/>
      </c>
      <c r="AC372" s="15"/>
      <c r="AD372" s="32"/>
      <c r="AE372" s="32"/>
      <c r="AF372" s="32"/>
      <c r="AG372" s="33"/>
      <c r="AH372" s="34" t="str">
        <f t="shared" si="34"/>
        <v/>
      </c>
      <c r="AI372" s="15"/>
    </row>
    <row r="373" spans="4:35" ht="15" customHeight="1" x14ac:dyDescent="0.25">
      <c r="D373" s="30" t="str">
        <f>IF(B373="",""&amp;C373,LEFT(B373,FIND(" ",B373)-1)&amp;"."&amp;COUNTIF($B$8:B373,B373))</f>
        <v/>
      </c>
      <c r="E373" s="31"/>
      <c r="F373" s="32"/>
      <c r="G373" s="32"/>
      <c r="H373" s="32"/>
      <c r="I373" s="33"/>
      <c r="J373" s="34" t="str">
        <f t="shared" si="30"/>
        <v/>
      </c>
      <c r="K373" s="15"/>
      <c r="L373" s="32"/>
      <c r="M373" s="32"/>
      <c r="N373" s="32"/>
      <c r="O373" s="33"/>
      <c r="P373" s="34" t="str">
        <f t="shared" si="31"/>
        <v/>
      </c>
      <c r="Q373" s="15"/>
      <c r="R373" s="32"/>
      <c r="S373" s="32"/>
      <c r="T373" s="32"/>
      <c r="U373" s="33"/>
      <c r="V373" s="34" t="str">
        <f t="shared" si="32"/>
        <v/>
      </c>
      <c r="W373" s="15"/>
      <c r="X373" s="32"/>
      <c r="Y373" s="32"/>
      <c r="Z373" s="32"/>
      <c r="AA373" s="33"/>
      <c r="AB373" s="34" t="str">
        <f t="shared" si="33"/>
        <v/>
      </c>
      <c r="AC373" s="15"/>
      <c r="AD373" s="32"/>
      <c r="AE373" s="32"/>
      <c r="AF373" s="32"/>
      <c r="AG373" s="33"/>
      <c r="AH373" s="34" t="str">
        <f t="shared" si="34"/>
        <v/>
      </c>
      <c r="AI373" s="15"/>
    </row>
    <row r="374" spans="4:35" ht="15" customHeight="1" x14ac:dyDescent="0.25">
      <c r="D374" s="30" t="str">
        <f>IF(B374="",""&amp;C374,LEFT(B374,FIND(" ",B374)-1)&amp;"."&amp;COUNTIF($B$8:B374,B374))</f>
        <v/>
      </c>
      <c r="E374" s="31"/>
      <c r="F374" s="32"/>
      <c r="G374" s="32"/>
      <c r="H374" s="32"/>
      <c r="I374" s="33"/>
      <c r="J374" s="34" t="str">
        <f t="shared" si="30"/>
        <v/>
      </c>
      <c r="K374" s="15"/>
      <c r="L374" s="32"/>
      <c r="M374" s="32"/>
      <c r="N374" s="32"/>
      <c r="O374" s="33"/>
      <c r="P374" s="34" t="str">
        <f t="shared" si="31"/>
        <v/>
      </c>
      <c r="Q374" s="15"/>
      <c r="R374" s="32"/>
      <c r="S374" s="32"/>
      <c r="T374" s="32"/>
      <c r="U374" s="33"/>
      <c r="V374" s="34" t="str">
        <f t="shared" si="32"/>
        <v/>
      </c>
      <c r="W374" s="15"/>
      <c r="X374" s="32"/>
      <c r="Y374" s="32"/>
      <c r="Z374" s="32"/>
      <c r="AA374" s="33"/>
      <c r="AB374" s="34" t="str">
        <f t="shared" si="33"/>
        <v/>
      </c>
      <c r="AC374" s="15"/>
      <c r="AD374" s="32"/>
      <c r="AE374" s="32"/>
      <c r="AF374" s="32"/>
      <c r="AG374" s="33"/>
      <c r="AH374" s="34" t="str">
        <f t="shared" si="34"/>
        <v/>
      </c>
      <c r="AI374" s="15"/>
    </row>
    <row r="375" spans="4:35" ht="15" customHeight="1" x14ac:dyDescent="0.25">
      <c r="D375" s="30" t="str">
        <f>IF(B375="",""&amp;C375,LEFT(B375,FIND(" ",B375)-1)&amp;"."&amp;COUNTIF($B$8:B375,B375))</f>
        <v/>
      </c>
      <c r="E375" s="31"/>
      <c r="F375" s="32"/>
      <c r="G375" s="32"/>
      <c r="H375" s="32"/>
      <c r="I375" s="33"/>
      <c r="J375" s="34" t="str">
        <f t="shared" si="30"/>
        <v/>
      </c>
      <c r="K375" s="15"/>
      <c r="L375" s="32"/>
      <c r="M375" s="32"/>
      <c r="N375" s="32"/>
      <c r="O375" s="33"/>
      <c r="P375" s="34" t="str">
        <f t="shared" si="31"/>
        <v/>
      </c>
      <c r="Q375" s="15"/>
      <c r="R375" s="32"/>
      <c r="S375" s="32"/>
      <c r="T375" s="32"/>
      <c r="U375" s="33"/>
      <c r="V375" s="34" t="str">
        <f t="shared" si="32"/>
        <v/>
      </c>
      <c r="W375" s="15"/>
      <c r="X375" s="32"/>
      <c r="Y375" s="32"/>
      <c r="Z375" s="32"/>
      <c r="AA375" s="33"/>
      <c r="AB375" s="34" t="str">
        <f t="shared" si="33"/>
        <v/>
      </c>
      <c r="AC375" s="15"/>
      <c r="AD375" s="32"/>
      <c r="AE375" s="32"/>
      <c r="AF375" s="32"/>
      <c r="AG375" s="33"/>
      <c r="AH375" s="34" t="str">
        <f t="shared" si="34"/>
        <v/>
      </c>
      <c r="AI375" s="15"/>
    </row>
    <row r="376" spans="4:35" ht="15" customHeight="1" x14ac:dyDescent="0.25">
      <c r="D376" s="30" t="str">
        <f>IF(B376="",""&amp;C376,LEFT(B376,FIND(" ",B376)-1)&amp;"."&amp;COUNTIF($B$8:B376,B376))</f>
        <v/>
      </c>
      <c r="E376" s="31"/>
      <c r="F376" s="32"/>
      <c r="G376" s="32"/>
      <c r="H376" s="32"/>
      <c r="I376" s="33"/>
      <c r="J376" s="34" t="str">
        <f t="shared" si="30"/>
        <v/>
      </c>
      <c r="K376" s="15"/>
      <c r="L376" s="32"/>
      <c r="M376" s="32"/>
      <c r="N376" s="32"/>
      <c r="O376" s="33"/>
      <c r="P376" s="34" t="str">
        <f t="shared" si="31"/>
        <v/>
      </c>
      <c r="Q376" s="15"/>
      <c r="R376" s="32"/>
      <c r="S376" s="32"/>
      <c r="T376" s="32"/>
      <c r="U376" s="33"/>
      <c r="V376" s="34" t="str">
        <f t="shared" si="32"/>
        <v/>
      </c>
      <c r="W376" s="15"/>
      <c r="X376" s="32"/>
      <c r="Y376" s="32"/>
      <c r="Z376" s="32"/>
      <c r="AA376" s="33"/>
      <c r="AB376" s="34" t="str">
        <f t="shared" si="33"/>
        <v/>
      </c>
      <c r="AC376" s="15"/>
      <c r="AD376" s="32"/>
      <c r="AE376" s="32"/>
      <c r="AF376" s="32"/>
      <c r="AG376" s="33"/>
      <c r="AH376" s="34" t="str">
        <f t="shared" si="34"/>
        <v/>
      </c>
      <c r="AI376" s="15"/>
    </row>
    <row r="377" spans="4:35" ht="15" customHeight="1" x14ac:dyDescent="0.25">
      <c r="D377" s="30" t="str">
        <f>IF(B377="",""&amp;C377,LEFT(B377,FIND(" ",B377)-1)&amp;"."&amp;COUNTIF($B$8:B377,B377))</f>
        <v/>
      </c>
      <c r="E377" s="31"/>
      <c r="F377" s="32"/>
      <c r="G377" s="32"/>
      <c r="H377" s="32"/>
      <c r="I377" s="33"/>
      <c r="J377" s="34" t="str">
        <f t="shared" si="30"/>
        <v/>
      </c>
      <c r="K377" s="15"/>
      <c r="L377" s="32"/>
      <c r="M377" s="32"/>
      <c r="N377" s="32"/>
      <c r="O377" s="33"/>
      <c r="P377" s="34" t="str">
        <f t="shared" si="31"/>
        <v/>
      </c>
      <c r="Q377" s="15"/>
      <c r="R377" s="32"/>
      <c r="S377" s="32"/>
      <c r="T377" s="32"/>
      <c r="U377" s="33"/>
      <c r="V377" s="34" t="str">
        <f t="shared" si="32"/>
        <v/>
      </c>
      <c r="W377" s="15"/>
      <c r="X377" s="32"/>
      <c r="Y377" s="32"/>
      <c r="Z377" s="32"/>
      <c r="AA377" s="33"/>
      <c r="AB377" s="34" t="str">
        <f t="shared" si="33"/>
        <v/>
      </c>
      <c r="AC377" s="15"/>
      <c r="AD377" s="32"/>
      <c r="AE377" s="32"/>
      <c r="AF377" s="32"/>
      <c r="AG377" s="33"/>
      <c r="AH377" s="34" t="str">
        <f t="shared" si="34"/>
        <v/>
      </c>
      <c r="AI377" s="15"/>
    </row>
    <row r="378" spans="4:35" ht="15" customHeight="1" x14ac:dyDescent="0.25">
      <c r="D378" s="30" t="str">
        <f>IF(B378="",""&amp;C378,LEFT(B378,FIND(" ",B378)-1)&amp;"."&amp;COUNTIF($B$8:B378,B378))</f>
        <v/>
      </c>
      <c r="E378" s="31"/>
      <c r="F378" s="32"/>
      <c r="G378" s="32"/>
      <c r="H378" s="32"/>
      <c r="I378" s="33"/>
      <c r="J378" s="34" t="str">
        <f t="shared" si="30"/>
        <v/>
      </c>
      <c r="K378" s="15"/>
      <c r="L378" s="32"/>
      <c r="M378" s="32"/>
      <c r="N378" s="32"/>
      <c r="O378" s="33"/>
      <c r="P378" s="34" t="str">
        <f t="shared" si="31"/>
        <v/>
      </c>
      <c r="Q378" s="15"/>
      <c r="R378" s="32"/>
      <c r="S378" s="32"/>
      <c r="T378" s="32"/>
      <c r="U378" s="33"/>
      <c r="V378" s="34" t="str">
        <f t="shared" si="32"/>
        <v/>
      </c>
      <c r="W378" s="15"/>
      <c r="X378" s="32"/>
      <c r="Y378" s="32"/>
      <c r="Z378" s="32"/>
      <c r="AA378" s="33"/>
      <c r="AB378" s="34" t="str">
        <f t="shared" si="33"/>
        <v/>
      </c>
      <c r="AC378" s="15"/>
      <c r="AD378" s="32"/>
      <c r="AE378" s="32"/>
      <c r="AF378" s="32"/>
      <c r="AG378" s="33"/>
      <c r="AH378" s="34" t="str">
        <f t="shared" si="34"/>
        <v/>
      </c>
      <c r="AI378" s="15"/>
    </row>
    <row r="379" spans="4:35" ht="15" customHeight="1" x14ac:dyDescent="0.25">
      <c r="D379" s="30" t="str">
        <f>IF(B379="",""&amp;C379,LEFT(B379,FIND(" ",B379)-1)&amp;"."&amp;COUNTIF($B$8:B379,B379))</f>
        <v/>
      </c>
      <c r="E379" s="31"/>
      <c r="F379" s="32"/>
      <c r="G379" s="32"/>
      <c r="H379" s="32"/>
      <c r="I379" s="33"/>
      <c r="J379" s="34" t="str">
        <f t="shared" si="30"/>
        <v/>
      </c>
      <c r="K379" s="15"/>
      <c r="L379" s="32"/>
      <c r="M379" s="32"/>
      <c r="N379" s="32"/>
      <c r="O379" s="33"/>
      <c r="P379" s="34" t="str">
        <f t="shared" si="31"/>
        <v/>
      </c>
      <c r="Q379" s="15"/>
      <c r="R379" s="32"/>
      <c r="S379" s="32"/>
      <c r="T379" s="32"/>
      <c r="U379" s="33"/>
      <c r="V379" s="34" t="str">
        <f t="shared" si="32"/>
        <v/>
      </c>
      <c r="W379" s="15"/>
      <c r="X379" s="32"/>
      <c r="Y379" s="32"/>
      <c r="Z379" s="32"/>
      <c r="AA379" s="33"/>
      <c r="AB379" s="34" t="str">
        <f t="shared" si="33"/>
        <v/>
      </c>
      <c r="AC379" s="15"/>
      <c r="AD379" s="32"/>
      <c r="AE379" s="32"/>
      <c r="AF379" s="32"/>
      <c r="AG379" s="33"/>
      <c r="AH379" s="34" t="str">
        <f t="shared" si="34"/>
        <v/>
      </c>
      <c r="AI379" s="15"/>
    </row>
    <row r="380" spans="4:35" ht="15" customHeight="1" x14ac:dyDescent="0.25">
      <c r="D380" s="30" t="str">
        <f>IF(B380="",""&amp;C380,LEFT(B380,FIND(" ",B380)-1)&amp;"."&amp;COUNTIF($B$8:B380,B380))</f>
        <v/>
      </c>
      <c r="E380" s="31"/>
      <c r="F380" s="32"/>
      <c r="G380" s="32"/>
      <c r="H380" s="32"/>
      <c r="I380" s="33"/>
      <c r="J380" s="34" t="str">
        <f t="shared" si="30"/>
        <v/>
      </c>
      <c r="K380" s="15"/>
      <c r="L380" s="32"/>
      <c r="M380" s="32"/>
      <c r="N380" s="32"/>
      <c r="O380" s="33"/>
      <c r="P380" s="34" t="str">
        <f t="shared" si="31"/>
        <v/>
      </c>
      <c r="Q380" s="15"/>
      <c r="R380" s="32"/>
      <c r="S380" s="32"/>
      <c r="T380" s="32"/>
      <c r="U380" s="33"/>
      <c r="V380" s="34" t="str">
        <f t="shared" si="32"/>
        <v/>
      </c>
      <c r="W380" s="15"/>
      <c r="X380" s="32"/>
      <c r="Y380" s="32"/>
      <c r="Z380" s="32"/>
      <c r="AA380" s="33"/>
      <c r="AB380" s="34" t="str">
        <f t="shared" si="33"/>
        <v/>
      </c>
      <c r="AC380" s="15"/>
      <c r="AD380" s="32"/>
      <c r="AE380" s="32"/>
      <c r="AF380" s="32"/>
      <c r="AG380" s="33"/>
      <c r="AH380" s="34" t="str">
        <f t="shared" si="34"/>
        <v/>
      </c>
      <c r="AI380" s="15"/>
    </row>
    <row r="381" spans="4:35" ht="15" customHeight="1" x14ac:dyDescent="0.25">
      <c r="D381" s="30" t="str">
        <f>IF(B381="",""&amp;C381,LEFT(B381,FIND(" ",B381)-1)&amp;"."&amp;COUNTIF($B$8:B381,B381))</f>
        <v/>
      </c>
      <c r="E381" s="31"/>
      <c r="F381" s="32"/>
      <c r="G381" s="32"/>
      <c r="H381" s="32"/>
      <c r="I381" s="33"/>
      <c r="J381" s="34" t="str">
        <f t="shared" si="30"/>
        <v/>
      </c>
      <c r="K381" s="15"/>
      <c r="L381" s="32"/>
      <c r="M381" s="32"/>
      <c r="N381" s="32"/>
      <c r="O381" s="33"/>
      <c r="P381" s="34" t="str">
        <f t="shared" si="31"/>
        <v/>
      </c>
      <c r="Q381" s="15"/>
      <c r="R381" s="32"/>
      <c r="S381" s="32"/>
      <c r="T381" s="32"/>
      <c r="U381" s="33"/>
      <c r="V381" s="34" t="str">
        <f t="shared" si="32"/>
        <v/>
      </c>
      <c r="W381" s="15"/>
      <c r="X381" s="32"/>
      <c r="Y381" s="32"/>
      <c r="Z381" s="32"/>
      <c r="AA381" s="33"/>
      <c r="AB381" s="34" t="str">
        <f t="shared" si="33"/>
        <v/>
      </c>
      <c r="AC381" s="15"/>
      <c r="AD381" s="32"/>
      <c r="AE381" s="32"/>
      <c r="AF381" s="32"/>
      <c r="AG381" s="33"/>
      <c r="AH381" s="34" t="str">
        <f t="shared" si="34"/>
        <v/>
      </c>
      <c r="AI381" s="15"/>
    </row>
    <row r="382" spans="4:35" ht="15" customHeight="1" x14ac:dyDescent="0.25">
      <c r="D382" s="30" t="str">
        <f>IF(B382="",""&amp;C382,LEFT(B382,FIND(" ",B382)-1)&amp;"."&amp;COUNTIF($B$8:B382,B382))</f>
        <v/>
      </c>
      <c r="E382" s="31"/>
      <c r="F382" s="32"/>
      <c r="G382" s="32"/>
      <c r="H382" s="32"/>
      <c r="I382" s="33"/>
      <c r="J382" s="34" t="str">
        <f t="shared" si="30"/>
        <v/>
      </c>
      <c r="K382" s="15"/>
      <c r="L382" s="32"/>
      <c r="M382" s="32"/>
      <c r="N382" s="32"/>
      <c r="O382" s="33"/>
      <c r="P382" s="34" t="str">
        <f t="shared" si="31"/>
        <v/>
      </c>
      <c r="Q382" s="15"/>
      <c r="R382" s="32"/>
      <c r="S382" s="32"/>
      <c r="T382" s="32"/>
      <c r="U382" s="33"/>
      <c r="V382" s="34" t="str">
        <f t="shared" si="32"/>
        <v/>
      </c>
      <c r="W382" s="15"/>
      <c r="X382" s="32"/>
      <c r="Y382" s="32"/>
      <c r="Z382" s="32"/>
      <c r="AA382" s="33"/>
      <c r="AB382" s="34" t="str">
        <f t="shared" si="33"/>
        <v/>
      </c>
      <c r="AC382" s="15"/>
      <c r="AD382" s="32"/>
      <c r="AE382" s="32"/>
      <c r="AF382" s="32"/>
      <c r="AG382" s="33"/>
      <c r="AH382" s="34" t="str">
        <f t="shared" si="34"/>
        <v/>
      </c>
      <c r="AI382" s="15"/>
    </row>
    <row r="383" spans="4:35" ht="15" customHeight="1" x14ac:dyDescent="0.25">
      <c r="D383" s="30" t="str">
        <f>IF(B383="",""&amp;C383,LEFT(B383,FIND(" ",B383)-1)&amp;"."&amp;COUNTIF($B$8:B383,B383))</f>
        <v/>
      </c>
      <c r="E383" s="31"/>
      <c r="F383" s="32"/>
      <c r="G383" s="32"/>
      <c r="H383" s="32"/>
      <c r="I383" s="33"/>
      <c r="J383" s="34" t="str">
        <f t="shared" si="30"/>
        <v/>
      </c>
      <c r="K383" s="15"/>
      <c r="L383" s="32"/>
      <c r="M383" s="32"/>
      <c r="N383" s="32"/>
      <c r="O383" s="33"/>
      <c r="P383" s="34" t="str">
        <f t="shared" si="31"/>
        <v/>
      </c>
      <c r="Q383" s="15"/>
      <c r="R383" s="32"/>
      <c r="S383" s="32"/>
      <c r="T383" s="32"/>
      <c r="U383" s="33"/>
      <c r="V383" s="34" t="str">
        <f t="shared" si="32"/>
        <v/>
      </c>
      <c r="W383" s="15"/>
      <c r="X383" s="32"/>
      <c r="Y383" s="32"/>
      <c r="Z383" s="32"/>
      <c r="AA383" s="33"/>
      <c r="AB383" s="34" t="str">
        <f t="shared" si="33"/>
        <v/>
      </c>
      <c r="AC383" s="15"/>
      <c r="AD383" s="32"/>
      <c r="AE383" s="32"/>
      <c r="AF383" s="32"/>
      <c r="AG383" s="33"/>
      <c r="AH383" s="34" t="str">
        <f t="shared" si="34"/>
        <v/>
      </c>
      <c r="AI383" s="15"/>
    </row>
    <row r="384" spans="4:35" ht="15" customHeight="1" x14ac:dyDescent="0.25">
      <c r="D384" s="30" t="str">
        <f>IF(B384="",""&amp;C384,LEFT(B384,FIND(" ",B384)-1)&amp;"."&amp;COUNTIF($B$8:B384,B384))</f>
        <v/>
      </c>
      <c r="E384" s="31"/>
      <c r="F384" s="32"/>
      <c r="G384" s="32"/>
      <c r="H384" s="32"/>
      <c r="I384" s="33"/>
      <c r="J384" s="34" t="str">
        <f t="shared" si="30"/>
        <v/>
      </c>
      <c r="K384" s="15"/>
      <c r="L384" s="32"/>
      <c r="M384" s="32"/>
      <c r="N384" s="32"/>
      <c r="O384" s="33"/>
      <c r="P384" s="34" t="str">
        <f t="shared" si="31"/>
        <v/>
      </c>
      <c r="Q384" s="15"/>
      <c r="R384" s="32"/>
      <c r="S384" s="32"/>
      <c r="T384" s="32"/>
      <c r="U384" s="33"/>
      <c r="V384" s="34" t="str">
        <f t="shared" si="32"/>
        <v/>
      </c>
      <c r="W384" s="15"/>
      <c r="X384" s="32"/>
      <c r="Y384" s="32"/>
      <c r="Z384" s="32"/>
      <c r="AA384" s="33"/>
      <c r="AB384" s="34" t="str">
        <f t="shared" si="33"/>
        <v/>
      </c>
      <c r="AC384" s="15"/>
      <c r="AD384" s="32"/>
      <c r="AE384" s="32"/>
      <c r="AF384" s="32"/>
      <c r="AG384" s="33"/>
      <c r="AH384" s="34" t="str">
        <f t="shared" si="34"/>
        <v/>
      </c>
      <c r="AI384" s="15"/>
    </row>
    <row r="385" spans="4:35" ht="15" customHeight="1" x14ac:dyDescent="0.25">
      <c r="D385" s="30" t="str">
        <f>IF(B385="",""&amp;C385,LEFT(B385,FIND(" ",B385)-1)&amp;"."&amp;COUNTIF($B$8:B385,B385))</f>
        <v/>
      </c>
      <c r="E385" s="31"/>
      <c r="F385" s="32"/>
      <c r="G385" s="32"/>
      <c r="H385" s="32"/>
      <c r="I385" s="33"/>
      <c r="J385" s="34" t="str">
        <f t="shared" si="30"/>
        <v/>
      </c>
      <c r="K385" s="15"/>
      <c r="L385" s="32"/>
      <c r="M385" s="32"/>
      <c r="N385" s="32"/>
      <c r="O385" s="33"/>
      <c r="P385" s="34" t="str">
        <f t="shared" si="31"/>
        <v/>
      </c>
      <c r="Q385" s="15"/>
      <c r="R385" s="32"/>
      <c r="S385" s="32"/>
      <c r="T385" s="32"/>
      <c r="U385" s="33"/>
      <c r="V385" s="34" t="str">
        <f t="shared" si="32"/>
        <v/>
      </c>
      <c r="W385" s="15"/>
      <c r="X385" s="32"/>
      <c r="Y385" s="32"/>
      <c r="Z385" s="32"/>
      <c r="AA385" s="33"/>
      <c r="AB385" s="34" t="str">
        <f t="shared" si="33"/>
        <v/>
      </c>
      <c r="AC385" s="15"/>
      <c r="AD385" s="32"/>
      <c r="AE385" s="32"/>
      <c r="AF385" s="32"/>
      <c r="AG385" s="33"/>
      <c r="AH385" s="34" t="str">
        <f t="shared" si="34"/>
        <v/>
      </c>
      <c r="AI385" s="15"/>
    </row>
    <row r="386" spans="4:35" ht="15" customHeight="1" x14ac:dyDescent="0.25">
      <c r="D386" s="30" t="str">
        <f>IF(B386="",""&amp;C386,LEFT(B386,FIND(" ",B386)-1)&amp;"."&amp;COUNTIF($B$8:B386,B386))</f>
        <v/>
      </c>
      <c r="E386" s="31"/>
      <c r="F386" s="32"/>
      <c r="G386" s="32"/>
      <c r="H386" s="32"/>
      <c r="I386" s="33"/>
      <c r="J386" s="34" t="str">
        <f t="shared" si="30"/>
        <v/>
      </c>
      <c r="K386" s="15"/>
      <c r="L386" s="32"/>
      <c r="M386" s="32"/>
      <c r="N386" s="32"/>
      <c r="O386" s="33"/>
      <c r="P386" s="34" t="str">
        <f t="shared" si="31"/>
        <v/>
      </c>
      <c r="Q386" s="15"/>
      <c r="R386" s="32"/>
      <c r="S386" s="32"/>
      <c r="T386" s="32"/>
      <c r="U386" s="33"/>
      <c r="V386" s="34" t="str">
        <f t="shared" si="32"/>
        <v/>
      </c>
      <c r="W386" s="15"/>
      <c r="X386" s="32"/>
      <c r="Y386" s="32"/>
      <c r="Z386" s="32"/>
      <c r="AA386" s="33"/>
      <c r="AB386" s="34" t="str">
        <f t="shared" si="33"/>
        <v/>
      </c>
      <c r="AC386" s="15"/>
      <c r="AD386" s="32"/>
      <c r="AE386" s="32"/>
      <c r="AF386" s="32"/>
      <c r="AG386" s="33"/>
      <c r="AH386" s="34" t="str">
        <f t="shared" si="34"/>
        <v/>
      </c>
      <c r="AI386" s="15"/>
    </row>
    <row r="387" spans="4:35" ht="15" customHeight="1" x14ac:dyDescent="0.25">
      <c r="D387" s="30" t="str">
        <f>IF(B387="",""&amp;C387,LEFT(B387,FIND(" ",B387)-1)&amp;"."&amp;COUNTIF($B$8:B387,B387))</f>
        <v/>
      </c>
      <c r="E387" s="31"/>
      <c r="F387" s="32"/>
      <c r="G387" s="32"/>
      <c r="H387" s="32"/>
      <c r="I387" s="33"/>
      <c r="J387" s="34" t="str">
        <f t="shared" si="30"/>
        <v/>
      </c>
      <c r="K387" s="15"/>
      <c r="L387" s="32"/>
      <c r="M387" s="32"/>
      <c r="N387" s="32"/>
      <c r="O387" s="33"/>
      <c r="P387" s="34" t="str">
        <f t="shared" si="31"/>
        <v/>
      </c>
      <c r="Q387" s="15"/>
      <c r="R387" s="32"/>
      <c r="S387" s="32"/>
      <c r="T387" s="32"/>
      <c r="U387" s="33"/>
      <c r="V387" s="34" t="str">
        <f t="shared" si="32"/>
        <v/>
      </c>
      <c r="W387" s="15"/>
      <c r="X387" s="32"/>
      <c r="Y387" s="32"/>
      <c r="Z387" s="32"/>
      <c r="AA387" s="33"/>
      <c r="AB387" s="34" t="str">
        <f t="shared" si="33"/>
        <v/>
      </c>
      <c r="AC387" s="15"/>
      <c r="AD387" s="32"/>
      <c r="AE387" s="32"/>
      <c r="AF387" s="32"/>
      <c r="AG387" s="33"/>
      <c r="AH387" s="34" t="str">
        <f t="shared" si="34"/>
        <v/>
      </c>
      <c r="AI387" s="15"/>
    </row>
    <row r="388" spans="4:35" ht="15" customHeight="1" x14ac:dyDescent="0.25">
      <c r="D388" s="30" t="str">
        <f>IF(B388="",""&amp;C388,LEFT(B388,FIND(" ",B388)-1)&amp;"."&amp;COUNTIF($B$8:B388,B388))</f>
        <v/>
      </c>
      <c r="E388" s="31"/>
      <c r="F388" s="32"/>
      <c r="G388" s="32"/>
      <c r="H388" s="32"/>
      <c r="I388" s="33"/>
      <c r="J388" s="34" t="str">
        <f t="shared" si="30"/>
        <v/>
      </c>
      <c r="K388" s="15"/>
      <c r="L388" s="32"/>
      <c r="M388" s="32"/>
      <c r="N388" s="32"/>
      <c r="O388" s="33"/>
      <c r="P388" s="34" t="str">
        <f t="shared" si="31"/>
        <v/>
      </c>
      <c r="Q388" s="15"/>
      <c r="R388" s="32"/>
      <c r="S388" s="32"/>
      <c r="T388" s="32"/>
      <c r="U388" s="33"/>
      <c r="V388" s="34" t="str">
        <f t="shared" si="32"/>
        <v/>
      </c>
      <c r="W388" s="15"/>
      <c r="X388" s="32"/>
      <c r="Y388" s="32"/>
      <c r="Z388" s="32"/>
      <c r="AA388" s="33"/>
      <c r="AB388" s="34" t="str">
        <f t="shared" si="33"/>
        <v/>
      </c>
      <c r="AC388" s="15"/>
      <c r="AD388" s="32"/>
      <c r="AE388" s="32"/>
      <c r="AF388" s="32"/>
      <c r="AG388" s="33"/>
      <c r="AH388" s="34" t="str">
        <f t="shared" si="34"/>
        <v/>
      </c>
      <c r="AI388" s="15"/>
    </row>
    <row r="389" spans="4:35" ht="15" customHeight="1" x14ac:dyDescent="0.25">
      <c r="D389" s="30" t="str">
        <f>IF(B389="",""&amp;C389,LEFT(B389,FIND(" ",B389)-1)&amp;"."&amp;COUNTIF($B$8:B389,B389))</f>
        <v/>
      </c>
      <c r="E389" s="31"/>
      <c r="F389" s="32"/>
      <c r="G389" s="32"/>
      <c r="H389" s="32"/>
      <c r="I389" s="33"/>
      <c r="J389" s="34" t="str">
        <f t="shared" si="30"/>
        <v/>
      </c>
      <c r="K389" s="15"/>
      <c r="L389" s="32"/>
      <c r="M389" s="32"/>
      <c r="N389" s="32"/>
      <c r="O389" s="33"/>
      <c r="P389" s="34" t="str">
        <f t="shared" si="31"/>
        <v/>
      </c>
      <c r="Q389" s="15"/>
      <c r="R389" s="32"/>
      <c r="S389" s="32"/>
      <c r="T389" s="32"/>
      <c r="U389" s="33"/>
      <c r="V389" s="34" t="str">
        <f t="shared" si="32"/>
        <v/>
      </c>
      <c r="W389" s="15"/>
      <c r="X389" s="32"/>
      <c r="Y389" s="32"/>
      <c r="Z389" s="32"/>
      <c r="AA389" s="33"/>
      <c r="AB389" s="34" t="str">
        <f t="shared" si="33"/>
        <v/>
      </c>
      <c r="AC389" s="15"/>
      <c r="AD389" s="32"/>
      <c r="AE389" s="32"/>
      <c r="AF389" s="32"/>
      <c r="AG389" s="33"/>
      <c r="AH389" s="34" t="str">
        <f t="shared" si="34"/>
        <v/>
      </c>
      <c r="AI389" s="15"/>
    </row>
    <row r="390" spans="4:35" ht="15" customHeight="1" x14ac:dyDescent="0.25">
      <c r="D390" s="30" t="str">
        <f>IF(B390="",""&amp;C390,LEFT(B390,FIND(" ",B390)-1)&amp;"."&amp;COUNTIF($B$8:B390,B390))</f>
        <v/>
      </c>
      <c r="E390" s="31"/>
      <c r="F390" s="32"/>
      <c r="G390" s="32"/>
      <c r="H390" s="32"/>
      <c r="I390" s="33"/>
      <c r="J390" s="34" t="str">
        <f t="shared" si="30"/>
        <v/>
      </c>
      <c r="K390" s="15"/>
      <c r="L390" s="32"/>
      <c r="M390" s="32"/>
      <c r="N390" s="32"/>
      <c r="O390" s="33"/>
      <c r="P390" s="34" t="str">
        <f t="shared" si="31"/>
        <v/>
      </c>
      <c r="Q390" s="15"/>
      <c r="R390" s="32"/>
      <c r="S390" s="32"/>
      <c r="T390" s="32"/>
      <c r="U390" s="33"/>
      <c r="V390" s="34" t="str">
        <f t="shared" si="32"/>
        <v/>
      </c>
      <c r="W390" s="15"/>
      <c r="X390" s="32"/>
      <c r="Y390" s="32"/>
      <c r="Z390" s="32"/>
      <c r="AA390" s="33"/>
      <c r="AB390" s="34" t="str">
        <f t="shared" si="33"/>
        <v/>
      </c>
      <c r="AC390" s="15"/>
      <c r="AD390" s="32"/>
      <c r="AE390" s="32"/>
      <c r="AF390" s="32"/>
      <c r="AG390" s="33"/>
      <c r="AH390" s="34" t="str">
        <f t="shared" si="34"/>
        <v/>
      </c>
      <c r="AI390" s="15"/>
    </row>
    <row r="391" spans="4:35" ht="15" customHeight="1" x14ac:dyDescent="0.25">
      <c r="D391" s="30" t="str">
        <f>IF(B391="",""&amp;C391,LEFT(B391,FIND(" ",B391)-1)&amp;"."&amp;COUNTIF($B$8:B391,B391))</f>
        <v/>
      </c>
      <c r="E391" s="31"/>
      <c r="F391" s="32"/>
      <c r="G391" s="32"/>
      <c r="H391" s="32"/>
      <c r="I391" s="33"/>
      <c r="J391" s="34" t="str">
        <f t="shared" si="30"/>
        <v/>
      </c>
      <c r="K391" s="15"/>
      <c r="L391" s="32"/>
      <c r="M391" s="32"/>
      <c r="N391" s="32"/>
      <c r="O391" s="33"/>
      <c r="P391" s="34" t="str">
        <f t="shared" si="31"/>
        <v/>
      </c>
      <c r="Q391" s="15"/>
      <c r="R391" s="32"/>
      <c r="S391" s="32"/>
      <c r="T391" s="32"/>
      <c r="U391" s="33"/>
      <c r="V391" s="34" t="str">
        <f t="shared" si="32"/>
        <v/>
      </c>
      <c r="W391" s="15"/>
      <c r="X391" s="32"/>
      <c r="Y391" s="32"/>
      <c r="Z391" s="32"/>
      <c r="AA391" s="33"/>
      <c r="AB391" s="34" t="str">
        <f t="shared" si="33"/>
        <v/>
      </c>
      <c r="AC391" s="15"/>
      <c r="AD391" s="32"/>
      <c r="AE391" s="32"/>
      <c r="AF391" s="32"/>
      <c r="AG391" s="33"/>
      <c r="AH391" s="34" t="str">
        <f t="shared" si="34"/>
        <v/>
      </c>
      <c r="AI391" s="15"/>
    </row>
    <row r="392" spans="4:35" ht="15" customHeight="1" x14ac:dyDescent="0.25">
      <c r="D392" s="30" t="str">
        <f>IF(B392="",""&amp;C392,LEFT(B392,FIND(" ",B392)-1)&amp;"."&amp;COUNTIF($B$8:B392,B392))</f>
        <v/>
      </c>
      <c r="E392" s="31"/>
      <c r="F392" s="32"/>
      <c r="G392" s="32"/>
      <c r="H392" s="32"/>
      <c r="I392" s="33"/>
      <c r="J392" s="34" t="str">
        <f t="shared" si="30"/>
        <v/>
      </c>
      <c r="K392" s="15"/>
      <c r="L392" s="32"/>
      <c r="M392" s="32"/>
      <c r="N392" s="32"/>
      <c r="O392" s="33"/>
      <c r="P392" s="34" t="str">
        <f t="shared" si="31"/>
        <v/>
      </c>
      <c r="Q392" s="15"/>
      <c r="R392" s="32"/>
      <c r="S392" s="32"/>
      <c r="T392" s="32"/>
      <c r="U392" s="33"/>
      <c r="V392" s="34" t="str">
        <f t="shared" si="32"/>
        <v/>
      </c>
      <c r="W392" s="15"/>
      <c r="X392" s="32"/>
      <c r="Y392" s="32"/>
      <c r="Z392" s="32"/>
      <c r="AA392" s="33"/>
      <c r="AB392" s="34" t="str">
        <f t="shared" si="33"/>
        <v/>
      </c>
      <c r="AC392" s="15"/>
      <c r="AD392" s="32"/>
      <c r="AE392" s="32"/>
      <c r="AF392" s="32"/>
      <c r="AG392" s="33"/>
      <c r="AH392" s="34" t="str">
        <f t="shared" si="34"/>
        <v/>
      </c>
      <c r="AI392" s="15"/>
    </row>
    <row r="393" spans="4:35" ht="15" customHeight="1" x14ac:dyDescent="0.25">
      <c r="D393" s="30" t="str">
        <f>IF(B393="",""&amp;C393,LEFT(B393,FIND(" ",B393)-1)&amp;"."&amp;COUNTIF($B$8:B393,B393))</f>
        <v/>
      </c>
      <c r="E393" s="31"/>
      <c r="F393" s="32"/>
      <c r="G393" s="32"/>
      <c r="H393" s="32"/>
      <c r="I393" s="33"/>
      <c r="J393" s="34" t="str">
        <f t="shared" si="30"/>
        <v/>
      </c>
      <c r="K393" s="15"/>
      <c r="L393" s="32"/>
      <c r="M393" s="32"/>
      <c r="N393" s="32"/>
      <c r="O393" s="33"/>
      <c r="P393" s="34" t="str">
        <f t="shared" si="31"/>
        <v/>
      </c>
      <c r="Q393" s="15"/>
      <c r="R393" s="32"/>
      <c r="S393" s="32"/>
      <c r="T393" s="32"/>
      <c r="U393" s="33"/>
      <c r="V393" s="34" t="str">
        <f t="shared" si="32"/>
        <v/>
      </c>
      <c r="W393" s="15"/>
      <c r="X393" s="32"/>
      <c r="Y393" s="32"/>
      <c r="Z393" s="32"/>
      <c r="AA393" s="33"/>
      <c r="AB393" s="34" t="str">
        <f t="shared" si="33"/>
        <v/>
      </c>
      <c r="AC393" s="15"/>
      <c r="AD393" s="32"/>
      <c r="AE393" s="32"/>
      <c r="AF393" s="32"/>
      <c r="AG393" s="33"/>
      <c r="AH393" s="34" t="str">
        <f t="shared" si="34"/>
        <v/>
      </c>
      <c r="AI393" s="15"/>
    </row>
    <row r="394" spans="4:35" ht="15" customHeight="1" x14ac:dyDescent="0.25">
      <c r="D394" s="30" t="str">
        <f>IF(B394="",""&amp;C394,LEFT(B394,FIND(" ",B394)-1)&amp;"."&amp;COUNTIF($B$8:B394,B394))</f>
        <v/>
      </c>
      <c r="E394" s="31"/>
      <c r="F394" s="32"/>
      <c r="G394" s="32"/>
      <c r="H394" s="32"/>
      <c r="I394" s="33"/>
      <c r="J394" s="34" t="str">
        <f t="shared" si="30"/>
        <v/>
      </c>
      <c r="K394" s="15"/>
      <c r="L394" s="32"/>
      <c r="M394" s="32"/>
      <c r="N394" s="32"/>
      <c r="O394" s="33"/>
      <c r="P394" s="34" t="str">
        <f t="shared" si="31"/>
        <v/>
      </c>
      <c r="Q394" s="15"/>
      <c r="R394" s="32"/>
      <c r="S394" s="32"/>
      <c r="T394" s="32"/>
      <c r="U394" s="33"/>
      <c r="V394" s="34" t="str">
        <f t="shared" si="32"/>
        <v/>
      </c>
      <c r="W394" s="15"/>
      <c r="X394" s="32"/>
      <c r="Y394" s="32"/>
      <c r="Z394" s="32"/>
      <c r="AA394" s="33"/>
      <c r="AB394" s="34" t="str">
        <f t="shared" si="33"/>
        <v/>
      </c>
      <c r="AC394" s="15"/>
      <c r="AD394" s="32"/>
      <c r="AE394" s="32"/>
      <c r="AF394" s="32"/>
      <c r="AG394" s="33"/>
      <c r="AH394" s="34" t="str">
        <f t="shared" si="34"/>
        <v/>
      </c>
      <c r="AI394" s="15"/>
    </row>
    <row r="395" spans="4:35" ht="15" customHeight="1" x14ac:dyDescent="0.25">
      <c r="D395" s="30" t="str">
        <f>IF(B395="",""&amp;C395,LEFT(B395,FIND(" ",B395)-1)&amp;"."&amp;COUNTIF($B$8:B395,B395))</f>
        <v/>
      </c>
      <c r="E395" s="31"/>
      <c r="F395" s="32"/>
      <c r="G395" s="32"/>
      <c r="H395" s="32"/>
      <c r="I395" s="33"/>
      <c r="J395" s="34" t="str">
        <f t="shared" si="30"/>
        <v/>
      </c>
      <c r="K395" s="15"/>
      <c r="L395" s="32"/>
      <c r="M395" s="32"/>
      <c r="N395" s="32"/>
      <c r="O395" s="33"/>
      <c r="P395" s="34" t="str">
        <f t="shared" si="31"/>
        <v/>
      </c>
      <c r="Q395" s="15"/>
      <c r="R395" s="32"/>
      <c r="S395" s="32"/>
      <c r="T395" s="32"/>
      <c r="U395" s="33"/>
      <c r="V395" s="34" t="str">
        <f t="shared" si="32"/>
        <v/>
      </c>
      <c r="W395" s="15"/>
      <c r="X395" s="32"/>
      <c r="Y395" s="32"/>
      <c r="Z395" s="32"/>
      <c r="AA395" s="33"/>
      <c r="AB395" s="34" t="str">
        <f t="shared" si="33"/>
        <v/>
      </c>
      <c r="AC395" s="15"/>
      <c r="AD395" s="32"/>
      <c r="AE395" s="32"/>
      <c r="AF395" s="32"/>
      <c r="AG395" s="33"/>
      <c r="AH395" s="34" t="str">
        <f t="shared" si="34"/>
        <v/>
      </c>
      <c r="AI395" s="15"/>
    </row>
    <row r="396" spans="4:35" ht="15" customHeight="1" x14ac:dyDescent="0.25">
      <c r="D396" s="30" t="str">
        <f>IF(B396="",""&amp;C396,LEFT(B396,FIND(" ",B396)-1)&amp;"."&amp;COUNTIF($B$8:B396,B396))</f>
        <v/>
      </c>
      <c r="E396" s="31"/>
      <c r="F396" s="32"/>
      <c r="G396" s="32"/>
      <c r="H396" s="32"/>
      <c r="I396" s="33"/>
      <c r="J396" s="34" t="str">
        <f t="shared" si="30"/>
        <v/>
      </c>
      <c r="K396" s="15"/>
      <c r="L396" s="32"/>
      <c r="M396" s="32"/>
      <c r="N396" s="32"/>
      <c r="O396" s="33"/>
      <c r="P396" s="34" t="str">
        <f t="shared" si="31"/>
        <v/>
      </c>
      <c r="Q396" s="15"/>
      <c r="R396" s="32"/>
      <c r="S396" s="32"/>
      <c r="T396" s="32"/>
      <c r="U396" s="33"/>
      <c r="V396" s="34" t="str">
        <f t="shared" si="32"/>
        <v/>
      </c>
      <c r="W396" s="15"/>
      <c r="X396" s="32"/>
      <c r="Y396" s="32"/>
      <c r="Z396" s="32"/>
      <c r="AA396" s="33"/>
      <c r="AB396" s="34" t="str">
        <f t="shared" si="33"/>
        <v/>
      </c>
      <c r="AC396" s="15"/>
      <c r="AD396" s="32"/>
      <c r="AE396" s="32"/>
      <c r="AF396" s="32"/>
      <c r="AG396" s="33"/>
      <c r="AH396" s="34" t="str">
        <f t="shared" si="34"/>
        <v/>
      </c>
      <c r="AI396" s="15"/>
    </row>
    <row r="397" spans="4:35" ht="15" customHeight="1" x14ac:dyDescent="0.25">
      <c r="D397" s="30" t="str">
        <f>IF(B397="",""&amp;C397,LEFT(B397,FIND(" ",B397)-1)&amp;"."&amp;COUNTIF($B$8:B397,B397))</f>
        <v/>
      </c>
      <c r="E397" s="31"/>
      <c r="F397" s="32"/>
      <c r="G397" s="32"/>
      <c r="H397" s="32"/>
      <c r="I397" s="33"/>
      <c r="J397" s="34" t="str">
        <f t="shared" si="30"/>
        <v/>
      </c>
      <c r="K397" s="15"/>
      <c r="L397" s="32"/>
      <c r="M397" s="32"/>
      <c r="N397" s="32"/>
      <c r="O397" s="33"/>
      <c r="P397" s="34" t="str">
        <f t="shared" si="31"/>
        <v/>
      </c>
      <c r="Q397" s="15"/>
      <c r="R397" s="32"/>
      <c r="S397" s="32"/>
      <c r="T397" s="32"/>
      <c r="U397" s="33"/>
      <c r="V397" s="34" t="str">
        <f t="shared" si="32"/>
        <v/>
      </c>
      <c r="W397" s="15"/>
      <c r="X397" s="32"/>
      <c r="Y397" s="32"/>
      <c r="Z397" s="32"/>
      <c r="AA397" s="33"/>
      <c r="AB397" s="34" t="str">
        <f t="shared" si="33"/>
        <v/>
      </c>
      <c r="AC397" s="15"/>
      <c r="AD397" s="32"/>
      <c r="AE397" s="32"/>
      <c r="AF397" s="32"/>
      <c r="AG397" s="33"/>
      <c r="AH397" s="34" t="str">
        <f t="shared" si="34"/>
        <v/>
      </c>
      <c r="AI397" s="15"/>
    </row>
    <row r="398" spans="4:35" ht="15" customHeight="1" x14ac:dyDescent="0.25">
      <c r="D398" s="30" t="str">
        <f>IF(B398="",""&amp;C398,LEFT(B398,FIND(" ",B398)-1)&amp;"."&amp;COUNTIF($B$8:B398,B398))</f>
        <v/>
      </c>
      <c r="E398" s="31"/>
      <c r="F398" s="32"/>
      <c r="G398" s="32"/>
      <c r="H398" s="32"/>
      <c r="I398" s="33"/>
      <c r="J398" s="34" t="str">
        <f t="shared" si="30"/>
        <v/>
      </c>
      <c r="K398" s="15"/>
      <c r="L398" s="32"/>
      <c r="M398" s="32"/>
      <c r="N398" s="32"/>
      <c r="O398" s="33"/>
      <c r="P398" s="34" t="str">
        <f t="shared" si="31"/>
        <v/>
      </c>
      <c r="Q398" s="15"/>
      <c r="R398" s="32"/>
      <c r="S398" s="32"/>
      <c r="T398" s="32"/>
      <c r="U398" s="33"/>
      <c r="V398" s="34" t="str">
        <f t="shared" si="32"/>
        <v/>
      </c>
      <c r="W398" s="15"/>
      <c r="X398" s="32"/>
      <c r="Y398" s="32"/>
      <c r="Z398" s="32"/>
      <c r="AA398" s="33"/>
      <c r="AB398" s="34" t="str">
        <f t="shared" si="33"/>
        <v/>
      </c>
      <c r="AC398" s="15"/>
      <c r="AD398" s="32"/>
      <c r="AE398" s="32"/>
      <c r="AF398" s="32"/>
      <c r="AG398" s="33"/>
      <c r="AH398" s="34" t="str">
        <f t="shared" si="34"/>
        <v/>
      </c>
      <c r="AI398" s="15"/>
    </row>
    <row r="399" spans="4:35" ht="15" customHeight="1" x14ac:dyDescent="0.25">
      <c r="D399" s="30" t="str">
        <f>IF(B399="",""&amp;C399,LEFT(B399,FIND(" ",B399)-1)&amp;"."&amp;COUNTIF($B$8:B399,B399))</f>
        <v/>
      </c>
      <c r="E399" s="31"/>
      <c r="F399" s="32"/>
      <c r="G399" s="32"/>
      <c r="H399" s="32"/>
      <c r="I399" s="33"/>
      <c r="J399" s="34" t="str">
        <f t="shared" si="30"/>
        <v/>
      </c>
      <c r="K399" s="15"/>
      <c r="L399" s="32"/>
      <c r="M399" s="32"/>
      <c r="N399" s="32"/>
      <c r="O399" s="33"/>
      <c r="P399" s="34" t="str">
        <f t="shared" si="31"/>
        <v/>
      </c>
      <c r="Q399" s="15"/>
      <c r="R399" s="32"/>
      <c r="S399" s="32"/>
      <c r="T399" s="32"/>
      <c r="U399" s="33"/>
      <c r="V399" s="34" t="str">
        <f t="shared" si="32"/>
        <v/>
      </c>
      <c r="W399" s="15"/>
      <c r="X399" s="32"/>
      <c r="Y399" s="32"/>
      <c r="Z399" s="32"/>
      <c r="AA399" s="33"/>
      <c r="AB399" s="34" t="str">
        <f t="shared" si="33"/>
        <v/>
      </c>
      <c r="AC399" s="15"/>
      <c r="AD399" s="32"/>
      <c r="AE399" s="32"/>
      <c r="AF399" s="32"/>
      <c r="AG399" s="33"/>
      <c r="AH399" s="34" t="str">
        <f t="shared" si="34"/>
        <v/>
      </c>
      <c r="AI399" s="15"/>
    </row>
    <row r="400" spans="4:35" ht="15" customHeight="1" x14ac:dyDescent="0.25">
      <c r="D400" s="30" t="str">
        <f>IF(B400="",""&amp;C400,LEFT(B400,FIND(" ",B400)-1)&amp;"."&amp;COUNTIF($B$8:B400,B400))</f>
        <v/>
      </c>
      <c r="E400" s="31"/>
      <c r="F400" s="32"/>
      <c r="G400" s="32"/>
      <c r="H400" s="32"/>
      <c r="I400" s="33"/>
      <c r="J400" s="34" t="str">
        <f t="shared" si="30"/>
        <v/>
      </c>
      <c r="K400" s="15"/>
      <c r="L400" s="32"/>
      <c r="M400" s="32"/>
      <c r="N400" s="32"/>
      <c r="O400" s="33"/>
      <c r="P400" s="34" t="str">
        <f t="shared" si="31"/>
        <v/>
      </c>
      <c r="Q400" s="15"/>
      <c r="R400" s="32"/>
      <c r="S400" s="32"/>
      <c r="T400" s="32"/>
      <c r="U400" s="33"/>
      <c r="V400" s="34" t="str">
        <f t="shared" si="32"/>
        <v/>
      </c>
      <c r="W400" s="15"/>
      <c r="X400" s="32"/>
      <c r="Y400" s="32"/>
      <c r="Z400" s="32"/>
      <c r="AA400" s="33"/>
      <c r="AB400" s="34" t="str">
        <f t="shared" si="33"/>
        <v/>
      </c>
      <c r="AC400" s="15"/>
      <c r="AD400" s="32"/>
      <c r="AE400" s="32"/>
      <c r="AF400" s="32"/>
      <c r="AG400" s="33"/>
      <c r="AH400" s="34" t="str">
        <f t="shared" si="34"/>
        <v/>
      </c>
      <c r="AI400" s="15"/>
    </row>
    <row r="401" spans="4:35" ht="15" customHeight="1" x14ac:dyDescent="0.25">
      <c r="D401" s="30" t="str">
        <f>IF(B401="",""&amp;C401,LEFT(B401,FIND(" ",B401)-1)&amp;"."&amp;COUNTIF($B$8:B401,B401))</f>
        <v/>
      </c>
      <c r="E401" s="31"/>
      <c r="F401" s="32"/>
      <c r="G401" s="32"/>
      <c r="H401" s="32"/>
      <c r="I401" s="33"/>
      <c r="J401" s="34" t="str">
        <f t="shared" si="30"/>
        <v/>
      </c>
      <c r="K401" s="15"/>
      <c r="L401" s="32"/>
      <c r="M401" s="32"/>
      <c r="N401" s="32"/>
      <c r="O401" s="33"/>
      <c r="P401" s="34" t="str">
        <f t="shared" si="31"/>
        <v/>
      </c>
      <c r="Q401" s="15"/>
      <c r="R401" s="32"/>
      <c r="S401" s="32"/>
      <c r="T401" s="32"/>
      <c r="U401" s="33"/>
      <c r="V401" s="34" t="str">
        <f t="shared" si="32"/>
        <v/>
      </c>
      <c r="W401" s="15"/>
      <c r="X401" s="32"/>
      <c r="Y401" s="32"/>
      <c r="Z401" s="32"/>
      <c r="AA401" s="33"/>
      <c r="AB401" s="34" t="str">
        <f t="shared" si="33"/>
        <v/>
      </c>
      <c r="AC401" s="15"/>
      <c r="AD401" s="32"/>
      <c r="AE401" s="32"/>
      <c r="AF401" s="32"/>
      <c r="AG401" s="33"/>
      <c r="AH401" s="34" t="str">
        <f t="shared" si="34"/>
        <v/>
      </c>
      <c r="AI401" s="15"/>
    </row>
    <row r="402" spans="4:35" ht="15" customHeight="1" x14ac:dyDescent="0.25">
      <c r="D402" s="30" t="str">
        <f>IF(B402="",""&amp;C402,LEFT(B402,FIND(" ",B402)-1)&amp;"."&amp;COUNTIF($B$8:B402,B402))</f>
        <v/>
      </c>
      <c r="E402" s="31"/>
      <c r="F402" s="32"/>
      <c r="G402" s="32"/>
      <c r="H402" s="32"/>
      <c r="I402" s="33"/>
      <c r="J402" s="34" t="str">
        <f t="shared" si="30"/>
        <v/>
      </c>
      <c r="K402" s="15"/>
      <c r="L402" s="32"/>
      <c r="M402" s="32"/>
      <c r="N402" s="32"/>
      <c r="O402" s="33"/>
      <c r="P402" s="34" t="str">
        <f t="shared" si="31"/>
        <v/>
      </c>
      <c r="Q402" s="15"/>
      <c r="R402" s="32"/>
      <c r="S402" s="32"/>
      <c r="T402" s="32"/>
      <c r="U402" s="33"/>
      <c r="V402" s="34" t="str">
        <f t="shared" si="32"/>
        <v/>
      </c>
      <c r="W402" s="15"/>
      <c r="X402" s="32"/>
      <c r="Y402" s="32"/>
      <c r="Z402" s="32"/>
      <c r="AA402" s="33"/>
      <c r="AB402" s="34" t="str">
        <f t="shared" si="33"/>
        <v/>
      </c>
      <c r="AC402" s="15"/>
      <c r="AD402" s="32"/>
      <c r="AE402" s="32"/>
      <c r="AF402" s="32"/>
      <c r="AG402" s="33"/>
      <c r="AH402" s="34" t="str">
        <f t="shared" si="34"/>
        <v/>
      </c>
      <c r="AI402" s="15"/>
    </row>
    <row r="403" spans="4:35" ht="15" customHeight="1" x14ac:dyDescent="0.25">
      <c r="D403" s="30" t="str">
        <f>IF(B403="",""&amp;C403,LEFT(B403,FIND(" ",B403)-1)&amp;"."&amp;COUNTIF($B$8:B403,B403))</f>
        <v/>
      </c>
      <c r="E403" s="31"/>
      <c r="F403" s="32"/>
      <c r="G403" s="32"/>
      <c r="H403" s="32"/>
      <c r="I403" s="33"/>
      <c r="J403" s="34" t="str">
        <f t="shared" si="30"/>
        <v/>
      </c>
      <c r="K403" s="15"/>
      <c r="L403" s="32"/>
      <c r="M403" s="32"/>
      <c r="N403" s="32"/>
      <c r="O403" s="33"/>
      <c r="P403" s="34" t="str">
        <f t="shared" si="31"/>
        <v/>
      </c>
      <c r="Q403" s="15"/>
      <c r="R403" s="32"/>
      <c r="S403" s="32"/>
      <c r="T403" s="32"/>
      <c r="U403" s="33"/>
      <c r="V403" s="34" t="str">
        <f t="shared" si="32"/>
        <v/>
      </c>
      <c r="W403" s="15"/>
      <c r="X403" s="32"/>
      <c r="Y403" s="32"/>
      <c r="Z403" s="32"/>
      <c r="AA403" s="33"/>
      <c r="AB403" s="34" t="str">
        <f t="shared" si="33"/>
        <v/>
      </c>
      <c r="AC403" s="15"/>
      <c r="AD403" s="32"/>
      <c r="AE403" s="32"/>
      <c r="AF403" s="32"/>
      <c r="AG403" s="33"/>
      <c r="AH403" s="34" t="str">
        <f t="shared" si="34"/>
        <v/>
      </c>
      <c r="AI403" s="15"/>
    </row>
    <row r="404" spans="4:35" ht="15" customHeight="1" x14ac:dyDescent="0.25">
      <c r="D404" s="30" t="str">
        <f>IF(B404="",""&amp;C404,LEFT(B404,FIND(" ",B404)-1)&amp;"."&amp;COUNTIF($B$8:B404,B404))</f>
        <v/>
      </c>
      <c r="E404" s="31"/>
      <c r="F404" s="32"/>
      <c r="G404" s="32"/>
      <c r="H404" s="32"/>
      <c r="I404" s="33"/>
      <c r="J404" s="34" t="str">
        <f t="shared" si="30"/>
        <v/>
      </c>
      <c r="K404" s="15"/>
      <c r="L404" s="32"/>
      <c r="M404" s="32"/>
      <c r="N404" s="32"/>
      <c r="O404" s="33"/>
      <c r="P404" s="34" t="str">
        <f t="shared" si="31"/>
        <v/>
      </c>
      <c r="Q404" s="15"/>
      <c r="R404" s="32"/>
      <c r="S404" s="32"/>
      <c r="T404" s="32"/>
      <c r="U404" s="33"/>
      <c r="V404" s="34" t="str">
        <f t="shared" si="32"/>
        <v/>
      </c>
      <c r="W404" s="15"/>
      <c r="X404" s="32"/>
      <c r="Y404" s="32"/>
      <c r="Z404" s="32"/>
      <c r="AA404" s="33"/>
      <c r="AB404" s="34" t="str">
        <f t="shared" si="33"/>
        <v/>
      </c>
      <c r="AC404" s="15"/>
      <c r="AD404" s="32"/>
      <c r="AE404" s="32"/>
      <c r="AF404" s="32"/>
      <c r="AG404" s="33"/>
      <c r="AH404" s="34" t="str">
        <f t="shared" si="34"/>
        <v/>
      </c>
      <c r="AI404" s="15"/>
    </row>
    <row r="405" spans="4:35" ht="15" customHeight="1" x14ac:dyDescent="0.25">
      <c r="D405" s="30" t="str">
        <f>IF(B405="",""&amp;C405,LEFT(B405,FIND(" ",B405)-1)&amp;"."&amp;COUNTIF($B$8:B405,B405))</f>
        <v/>
      </c>
      <c r="E405" s="31"/>
      <c r="F405" s="32"/>
      <c r="G405" s="32"/>
      <c r="H405" s="32"/>
      <c r="I405" s="33"/>
      <c r="J405" s="34" t="str">
        <f t="shared" si="30"/>
        <v/>
      </c>
      <c r="K405" s="15"/>
      <c r="L405" s="32"/>
      <c r="M405" s="32"/>
      <c r="N405" s="32"/>
      <c r="O405" s="33"/>
      <c r="P405" s="34" t="str">
        <f t="shared" si="31"/>
        <v/>
      </c>
      <c r="Q405" s="15"/>
      <c r="R405" s="32"/>
      <c r="S405" s="32"/>
      <c r="T405" s="32"/>
      <c r="U405" s="33"/>
      <c r="V405" s="34" t="str">
        <f t="shared" si="32"/>
        <v/>
      </c>
      <c r="W405" s="15"/>
      <c r="X405" s="32"/>
      <c r="Y405" s="32"/>
      <c r="Z405" s="32"/>
      <c r="AA405" s="33"/>
      <c r="AB405" s="34" t="str">
        <f t="shared" si="33"/>
        <v/>
      </c>
      <c r="AC405" s="15"/>
      <c r="AD405" s="32"/>
      <c r="AE405" s="32"/>
      <c r="AF405" s="32"/>
      <c r="AG405" s="33"/>
      <c r="AH405" s="34" t="str">
        <f t="shared" si="34"/>
        <v/>
      </c>
      <c r="AI405" s="15"/>
    </row>
    <row r="406" spans="4:35" ht="15" customHeight="1" x14ac:dyDescent="0.25">
      <c r="D406" s="30" t="str">
        <f>IF(B406="",""&amp;C406,LEFT(B406,FIND(" ",B406)-1)&amp;"."&amp;COUNTIF($B$8:B406,B406))</f>
        <v/>
      </c>
      <c r="E406" s="31"/>
      <c r="F406" s="32"/>
      <c r="G406" s="32"/>
      <c r="H406" s="32"/>
      <c r="I406" s="33"/>
      <c r="J406" s="34" t="str">
        <f t="shared" si="30"/>
        <v/>
      </c>
      <c r="K406" s="15"/>
      <c r="L406" s="32"/>
      <c r="M406" s="32"/>
      <c r="N406" s="32"/>
      <c r="O406" s="33"/>
      <c r="P406" s="34" t="str">
        <f t="shared" si="31"/>
        <v/>
      </c>
      <c r="Q406" s="15"/>
      <c r="R406" s="32"/>
      <c r="S406" s="32"/>
      <c r="T406" s="32"/>
      <c r="U406" s="33"/>
      <c r="V406" s="34" t="str">
        <f t="shared" si="32"/>
        <v/>
      </c>
      <c r="W406" s="15"/>
      <c r="X406" s="32"/>
      <c r="Y406" s="32"/>
      <c r="Z406" s="32"/>
      <c r="AA406" s="33"/>
      <c r="AB406" s="34" t="str">
        <f t="shared" si="33"/>
        <v/>
      </c>
      <c r="AC406" s="15"/>
      <c r="AD406" s="32"/>
      <c r="AE406" s="32"/>
      <c r="AF406" s="32"/>
      <c r="AG406" s="33"/>
      <c r="AH406" s="34" t="str">
        <f t="shared" si="34"/>
        <v/>
      </c>
      <c r="AI406" s="15"/>
    </row>
    <row r="407" spans="4:35" ht="15" customHeight="1" x14ac:dyDescent="0.25">
      <c r="D407" s="30" t="str">
        <f>IF(B407="",""&amp;C407,LEFT(B407,FIND(" ",B407)-1)&amp;"."&amp;COUNTIF($B$8:B407,B407))</f>
        <v/>
      </c>
      <c r="E407" s="31"/>
      <c r="F407" s="32"/>
      <c r="G407" s="32"/>
      <c r="H407" s="32"/>
      <c r="I407" s="33"/>
      <c r="J407" s="34" t="str">
        <f t="shared" si="30"/>
        <v/>
      </c>
      <c r="K407" s="15"/>
      <c r="L407" s="32"/>
      <c r="M407" s="32"/>
      <c r="N407" s="32"/>
      <c r="O407" s="33"/>
      <c r="P407" s="34" t="str">
        <f t="shared" si="31"/>
        <v/>
      </c>
      <c r="Q407" s="15"/>
      <c r="R407" s="32"/>
      <c r="S407" s="32"/>
      <c r="T407" s="32"/>
      <c r="U407" s="33"/>
      <c r="V407" s="34" t="str">
        <f t="shared" si="32"/>
        <v/>
      </c>
      <c r="W407" s="15"/>
      <c r="X407" s="32"/>
      <c r="Y407" s="32"/>
      <c r="Z407" s="32"/>
      <c r="AA407" s="33"/>
      <c r="AB407" s="34" t="str">
        <f t="shared" si="33"/>
        <v/>
      </c>
      <c r="AC407" s="15"/>
      <c r="AD407" s="32"/>
      <c r="AE407" s="32"/>
      <c r="AF407" s="32"/>
      <c r="AG407" s="33"/>
      <c r="AH407" s="34" t="str">
        <f t="shared" si="34"/>
        <v/>
      </c>
      <c r="AI407" s="15"/>
    </row>
    <row r="408" spans="4:35" ht="15" customHeight="1" x14ac:dyDescent="0.25">
      <c r="D408" s="30" t="str">
        <f>IF(B408="",""&amp;C408,LEFT(B408,FIND(" ",B408)-1)&amp;"."&amp;COUNTIF($B$8:B408,B408))</f>
        <v/>
      </c>
      <c r="E408" s="31"/>
      <c r="F408" s="32"/>
      <c r="G408" s="32"/>
      <c r="H408" s="32"/>
      <c r="I408" s="33"/>
      <c r="J408" s="34" t="str">
        <f t="shared" si="30"/>
        <v/>
      </c>
      <c r="K408" s="15"/>
      <c r="L408" s="32"/>
      <c r="M408" s="32"/>
      <c r="N408" s="32"/>
      <c r="O408" s="33"/>
      <c r="P408" s="34" t="str">
        <f t="shared" si="31"/>
        <v/>
      </c>
      <c r="Q408" s="15"/>
      <c r="R408" s="32"/>
      <c r="S408" s="32"/>
      <c r="T408" s="32"/>
      <c r="U408" s="33"/>
      <c r="V408" s="34" t="str">
        <f t="shared" si="32"/>
        <v/>
      </c>
      <c r="W408" s="15"/>
      <c r="X408" s="32"/>
      <c r="Y408" s="32"/>
      <c r="Z408" s="32"/>
      <c r="AA408" s="33"/>
      <c r="AB408" s="34" t="str">
        <f t="shared" si="33"/>
        <v/>
      </c>
      <c r="AC408" s="15"/>
      <c r="AD408" s="32"/>
      <c r="AE408" s="32"/>
      <c r="AF408" s="32"/>
      <c r="AG408" s="33"/>
      <c r="AH408" s="34" t="str">
        <f t="shared" si="34"/>
        <v/>
      </c>
      <c r="AI408" s="15"/>
    </row>
    <row r="409" spans="4:35" ht="15" customHeight="1" x14ac:dyDescent="0.25">
      <c r="D409" s="30" t="str">
        <f>IF(B409="",""&amp;C409,LEFT(B409,FIND(" ",B409)-1)&amp;"."&amp;COUNTIF($B$8:B409,B409))</f>
        <v/>
      </c>
      <c r="E409" s="31"/>
      <c r="F409" s="32"/>
      <c r="G409" s="32"/>
      <c r="H409" s="32"/>
      <c r="I409" s="33"/>
      <c r="J409" s="34" t="str">
        <f t="shared" si="30"/>
        <v/>
      </c>
      <c r="K409" s="15"/>
      <c r="L409" s="32"/>
      <c r="M409" s="32"/>
      <c r="N409" s="32"/>
      <c r="O409" s="33"/>
      <c r="P409" s="34" t="str">
        <f t="shared" si="31"/>
        <v/>
      </c>
      <c r="Q409" s="15"/>
      <c r="R409" s="32"/>
      <c r="S409" s="32"/>
      <c r="T409" s="32"/>
      <c r="U409" s="33"/>
      <c r="V409" s="34" t="str">
        <f t="shared" si="32"/>
        <v/>
      </c>
      <c r="W409" s="15"/>
      <c r="X409" s="32"/>
      <c r="Y409" s="32"/>
      <c r="Z409" s="32"/>
      <c r="AA409" s="33"/>
      <c r="AB409" s="34" t="str">
        <f t="shared" si="33"/>
        <v/>
      </c>
      <c r="AC409" s="15"/>
      <c r="AD409" s="32"/>
      <c r="AE409" s="32"/>
      <c r="AF409" s="32"/>
      <c r="AG409" s="33"/>
      <c r="AH409" s="34" t="str">
        <f t="shared" si="34"/>
        <v/>
      </c>
      <c r="AI409" s="15"/>
    </row>
    <row r="410" spans="4:35" ht="15" customHeight="1" x14ac:dyDescent="0.25">
      <c r="D410" s="30" t="str">
        <f>IF(B410="",""&amp;C410,LEFT(B410,FIND(" ",B410)-1)&amp;"."&amp;COUNTIF($B$8:B410,B410))</f>
        <v/>
      </c>
      <c r="E410" s="31"/>
      <c r="F410" s="32"/>
      <c r="G410" s="32"/>
      <c r="H410" s="32"/>
      <c r="I410" s="33"/>
      <c r="J410" s="34" t="str">
        <f t="shared" si="30"/>
        <v/>
      </c>
      <c r="K410" s="15"/>
      <c r="L410" s="32"/>
      <c r="M410" s="32"/>
      <c r="N410" s="32"/>
      <c r="O410" s="33"/>
      <c r="P410" s="34" t="str">
        <f t="shared" si="31"/>
        <v/>
      </c>
      <c r="Q410" s="15"/>
      <c r="R410" s="32"/>
      <c r="S410" s="32"/>
      <c r="T410" s="32"/>
      <c r="U410" s="33"/>
      <c r="V410" s="34" t="str">
        <f t="shared" si="32"/>
        <v/>
      </c>
      <c r="W410" s="15"/>
      <c r="X410" s="32"/>
      <c r="Y410" s="32"/>
      <c r="Z410" s="32"/>
      <c r="AA410" s="33"/>
      <c r="AB410" s="34" t="str">
        <f t="shared" si="33"/>
        <v/>
      </c>
      <c r="AC410" s="15"/>
      <c r="AD410" s="32"/>
      <c r="AE410" s="32"/>
      <c r="AF410" s="32"/>
      <c r="AG410" s="33"/>
      <c r="AH410" s="34" t="str">
        <f t="shared" si="34"/>
        <v/>
      </c>
      <c r="AI410" s="15"/>
    </row>
    <row r="411" spans="4:35" ht="15" customHeight="1" x14ac:dyDescent="0.25">
      <c r="D411" s="30" t="str">
        <f>IF(B411="",""&amp;C411,LEFT(B411,FIND(" ",B411)-1)&amp;"."&amp;COUNTIF($B$8:B411,B411))</f>
        <v/>
      </c>
      <c r="E411" s="31"/>
      <c r="F411" s="32"/>
      <c r="G411" s="32"/>
      <c r="H411" s="32"/>
      <c r="I411" s="33"/>
      <c r="J411" s="34" t="str">
        <f t="shared" si="30"/>
        <v/>
      </c>
      <c r="K411" s="15"/>
      <c r="L411" s="32"/>
      <c r="M411" s="32"/>
      <c r="N411" s="32"/>
      <c r="O411" s="33"/>
      <c r="P411" s="34" t="str">
        <f t="shared" si="31"/>
        <v/>
      </c>
      <c r="Q411" s="15"/>
      <c r="R411" s="32"/>
      <c r="S411" s="32"/>
      <c r="T411" s="32"/>
      <c r="U411" s="33"/>
      <c r="V411" s="34" t="str">
        <f t="shared" si="32"/>
        <v/>
      </c>
      <c r="W411" s="15"/>
      <c r="X411" s="32"/>
      <c r="Y411" s="32"/>
      <c r="Z411" s="32"/>
      <c r="AA411" s="33"/>
      <c r="AB411" s="34" t="str">
        <f t="shared" si="33"/>
        <v/>
      </c>
      <c r="AC411" s="15"/>
      <c r="AD411" s="32"/>
      <c r="AE411" s="32"/>
      <c r="AF411" s="32"/>
      <c r="AG411" s="33"/>
      <c r="AH411" s="34" t="str">
        <f t="shared" si="34"/>
        <v/>
      </c>
      <c r="AI411" s="15"/>
    </row>
    <row r="412" spans="4:35" ht="15" customHeight="1" x14ac:dyDescent="0.25">
      <c r="D412" s="30" t="str">
        <f>IF(B412="",""&amp;C412,LEFT(B412,FIND(" ",B412)-1)&amp;"."&amp;COUNTIF($B$8:B412,B412))</f>
        <v/>
      </c>
      <c r="E412" s="31"/>
      <c r="F412" s="32"/>
      <c r="G412" s="32"/>
      <c r="H412" s="32"/>
      <c r="I412" s="33"/>
      <c r="J412" s="34" t="str">
        <f t="shared" si="30"/>
        <v/>
      </c>
      <c r="K412" s="15"/>
      <c r="L412" s="32"/>
      <c r="M412" s="32"/>
      <c r="N412" s="32"/>
      <c r="O412" s="33"/>
      <c r="P412" s="34" t="str">
        <f t="shared" si="31"/>
        <v/>
      </c>
      <c r="Q412" s="15"/>
      <c r="R412" s="32"/>
      <c r="S412" s="32"/>
      <c r="T412" s="32"/>
      <c r="U412" s="33"/>
      <c r="V412" s="34" t="str">
        <f t="shared" si="32"/>
        <v/>
      </c>
      <c r="W412" s="15"/>
      <c r="X412" s="32"/>
      <c r="Y412" s="32"/>
      <c r="Z412" s="32"/>
      <c r="AA412" s="33"/>
      <c r="AB412" s="34" t="str">
        <f t="shared" si="33"/>
        <v/>
      </c>
      <c r="AC412" s="15"/>
      <c r="AD412" s="32"/>
      <c r="AE412" s="32"/>
      <c r="AF412" s="32"/>
      <c r="AG412" s="33"/>
      <c r="AH412" s="34" t="str">
        <f t="shared" si="34"/>
        <v/>
      </c>
      <c r="AI412" s="15"/>
    </row>
    <row r="413" spans="4:35" ht="15" customHeight="1" x14ac:dyDescent="0.25">
      <c r="D413" s="30" t="str">
        <f>IF(B413="",""&amp;C413,LEFT(B413,FIND(" ",B413)-1)&amp;"."&amp;COUNTIF($B$8:B413,B413))</f>
        <v/>
      </c>
      <c r="E413" s="31"/>
      <c r="F413" s="32"/>
      <c r="G413" s="32"/>
      <c r="H413" s="32"/>
      <c r="I413" s="33"/>
      <c r="J413" s="34" t="str">
        <f t="shared" si="30"/>
        <v/>
      </c>
      <c r="K413" s="15"/>
      <c r="L413" s="32"/>
      <c r="M413" s="32"/>
      <c r="N413" s="32"/>
      <c r="O413" s="33"/>
      <c r="P413" s="34" t="str">
        <f t="shared" si="31"/>
        <v/>
      </c>
      <c r="Q413" s="15"/>
      <c r="R413" s="32"/>
      <c r="S413" s="32"/>
      <c r="T413" s="32"/>
      <c r="U413" s="33"/>
      <c r="V413" s="34" t="str">
        <f t="shared" si="32"/>
        <v/>
      </c>
      <c r="W413" s="15"/>
      <c r="X413" s="32"/>
      <c r="Y413" s="32"/>
      <c r="Z413" s="32"/>
      <c r="AA413" s="33"/>
      <c r="AB413" s="34" t="str">
        <f t="shared" si="33"/>
        <v/>
      </c>
      <c r="AC413" s="15"/>
      <c r="AD413" s="32"/>
      <c r="AE413" s="32"/>
      <c r="AF413" s="32"/>
      <c r="AG413" s="33"/>
      <c r="AH413" s="34" t="str">
        <f t="shared" si="34"/>
        <v/>
      </c>
      <c r="AI413" s="15"/>
    </row>
    <row r="414" spans="4:35" ht="15" customHeight="1" x14ac:dyDescent="0.25">
      <c r="D414" s="30" t="str">
        <f>IF(B414="",""&amp;C414,LEFT(B414,FIND(" ",B414)-1)&amp;"."&amp;COUNTIF($B$8:B414,B414))</f>
        <v/>
      </c>
      <c r="E414" s="31"/>
      <c r="F414" s="32"/>
      <c r="G414" s="32"/>
      <c r="H414" s="32"/>
      <c r="I414" s="33"/>
      <c r="J414" s="34" t="str">
        <f t="shared" si="30"/>
        <v/>
      </c>
      <c r="K414" s="15"/>
      <c r="L414" s="32"/>
      <c r="M414" s="32"/>
      <c r="N414" s="32"/>
      <c r="O414" s="33"/>
      <c r="P414" s="34" t="str">
        <f t="shared" si="31"/>
        <v/>
      </c>
      <c r="Q414" s="15"/>
      <c r="R414" s="32"/>
      <c r="S414" s="32"/>
      <c r="T414" s="32"/>
      <c r="U414" s="33"/>
      <c r="V414" s="34" t="str">
        <f t="shared" si="32"/>
        <v/>
      </c>
      <c r="W414" s="15"/>
      <c r="X414" s="32"/>
      <c r="Y414" s="32"/>
      <c r="Z414" s="32"/>
      <c r="AA414" s="33"/>
      <c r="AB414" s="34" t="str">
        <f t="shared" si="33"/>
        <v/>
      </c>
      <c r="AC414" s="15"/>
      <c r="AD414" s="32"/>
      <c r="AE414" s="32"/>
      <c r="AF414" s="32"/>
      <c r="AG414" s="33"/>
      <c r="AH414" s="34" t="str">
        <f t="shared" si="34"/>
        <v/>
      </c>
      <c r="AI414" s="15"/>
    </row>
    <row r="415" spans="4:35" ht="15" customHeight="1" x14ac:dyDescent="0.25">
      <c r="D415" s="30" t="str">
        <f>IF(B415="",""&amp;C415,LEFT(B415,FIND(" ",B415)-1)&amp;"."&amp;COUNTIF($B$8:B415,B415))</f>
        <v/>
      </c>
      <c r="E415" s="31"/>
      <c r="F415" s="32"/>
      <c r="G415" s="32"/>
      <c r="H415" s="32"/>
      <c r="I415" s="33"/>
      <c r="J415" s="34" t="str">
        <f t="shared" si="30"/>
        <v/>
      </c>
      <c r="K415" s="15"/>
      <c r="L415" s="32"/>
      <c r="M415" s="32"/>
      <c r="N415" s="32"/>
      <c r="O415" s="33"/>
      <c r="P415" s="34" t="str">
        <f t="shared" si="31"/>
        <v/>
      </c>
      <c r="Q415" s="15"/>
      <c r="R415" s="32"/>
      <c r="S415" s="32"/>
      <c r="T415" s="32"/>
      <c r="U415" s="33"/>
      <c r="V415" s="34" t="str">
        <f t="shared" si="32"/>
        <v/>
      </c>
      <c r="W415" s="15"/>
      <c r="X415" s="32"/>
      <c r="Y415" s="32"/>
      <c r="Z415" s="32"/>
      <c r="AA415" s="33"/>
      <c r="AB415" s="34" t="str">
        <f t="shared" si="33"/>
        <v/>
      </c>
      <c r="AC415" s="15"/>
      <c r="AD415" s="32"/>
      <c r="AE415" s="32"/>
      <c r="AF415" s="32"/>
      <c r="AG415" s="33"/>
      <c r="AH415" s="34" t="str">
        <f t="shared" si="34"/>
        <v/>
      </c>
      <c r="AI415" s="15"/>
    </row>
    <row r="416" spans="4:35" ht="15" customHeight="1" x14ac:dyDescent="0.25">
      <c r="D416" s="30" t="str">
        <f>IF(B416="",""&amp;C416,LEFT(B416,FIND(" ",B416)-1)&amp;"."&amp;COUNTIF($B$8:B416,B416))</f>
        <v/>
      </c>
      <c r="E416" s="31"/>
      <c r="F416" s="32"/>
      <c r="G416" s="32"/>
      <c r="H416" s="32"/>
      <c r="I416" s="33"/>
      <c r="J416" s="34" t="str">
        <f t="shared" si="30"/>
        <v/>
      </c>
      <c r="K416" s="15"/>
      <c r="L416" s="32"/>
      <c r="M416" s="32"/>
      <c r="N416" s="32"/>
      <c r="O416" s="33"/>
      <c r="P416" s="34" t="str">
        <f t="shared" si="31"/>
        <v/>
      </c>
      <c r="Q416" s="15"/>
      <c r="R416" s="32"/>
      <c r="S416" s="32"/>
      <c r="T416" s="32"/>
      <c r="U416" s="33"/>
      <c r="V416" s="34" t="str">
        <f t="shared" si="32"/>
        <v/>
      </c>
      <c r="W416" s="15"/>
      <c r="X416" s="32"/>
      <c r="Y416" s="32"/>
      <c r="Z416" s="32"/>
      <c r="AA416" s="33"/>
      <c r="AB416" s="34" t="str">
        <f t="shared" si="33"/>
        <v/>
      </c>
      <c r="AC416" s="15"/>
      <c r="AD416" s="32"/>
      <c r="AE416" s="32"/>
      <c r="AF416" s="32"/>
      <c r="AG416" s="33"/>
      <c r="AH416" s="34" t="str">
        <f t="shared" si="34"/>
        <v/>
      </c>
      <c r="AI416" s="15"/>
    </row>
    <row r="417" spans="4:35" ht="15" customHeight="1" x14ac:dyDescent="0.25">
      <c r="D417" s="30" t="str">
        <f>IF(B417="",""&amp;C417,LEFT(B417,FIND(" ",B417)-1)&amp;"."&amp;COUNTIF($B$8:B417,B417))</f>
        <v/>
      </c>
      <c r="E417" s="31"/>
      <c r="F417" s="32"/>
      <c r="G417" s="32"/>
      <c r="H417" s="32"/>
      <c r="I417" s="33"/>
      <c r="J417" s="34" t="str">
        <f t="shared" si="30"/>
        <v/>
      </c>
      <c r="K417" s="15"/>
      <c r="L417" s="32"/>
      <c r="M417" s="32"/>
      <c r="N417" s="32"/>
      <c r="O417" s="33"/>
      <c r="P417" s="34" t="str">
        <f t="shared" si="31"/>
        <v/>
      </c>
      <c r="Q417" s="15"/>
      <c r="R417" s="32"/>
      <c r="S417" s="32"/>
      <c r="T417" s="32"/>
      <c r="U417" s="33"/>
      <c r="V417" s="34" t="str">
        <f t="shared" si="32"/>
        <v/>
      </c>
      <c r="W417" s="15"/>
      <c r="X417" s="32"/>
      <c r="Y417" s="32"/>
      <c r="Z417" s="32"/>
      <c r="AA417" s="33"/>
      <c r="AB417" s="34" t="str">
        <f t="shared" si="33"/>
        <v/>
      </c>
      <c r="AC417" s="15"/>
      <c r="AD417" s="32"/>
      <c r="AE417" s="32"/>
      <c r="AF417" s="32"/>
      <c r="AG417" s="33"/>
      <c r="AH417" s="34" t="str">
        <f t="shared" si="34"/>
        <v/>
      </c>
      <c r="AI417" s="15"/>
    </row>
    <row r="418" spans="4:35" ht="15" customHeight="1" x14ac:dyDescent="0.25">
      <c r="D418" s="30" t="str">
        <f>IF(B418="",""&amp;C418,LEFT(B418,FIND(" ",B418)-1)&amp;"."&amp;COUNTIF($B$8:B418,B418))</f>
        <v/>
      </c>
      <c r="E418" s="31"/>
      <c r="F418" s="32"/>
      <c r="G418" s="32"/>
      <c r="H418" s="32"/>
      <c r="I418" s="33"/>
      <c r="J418" s="34" t="str">
        <f t="shared" si="30"/>
        <v/>
      </c>
      <c r="K418" s="15"/>
      <c r="L418" s="32"/>
      <c r="M418" s="32"/>
      <c r="N418" s="32"/>
      <c r="O418" s="33"/>
      <c r="P418" s="34" t="str">
        <f t="shared" si="31"/>
        <v/>
      </c>
      <c r="Q418" s="15"/>
      <c r="R418" s="32"/>
      <c r="S418" s="32"/>
      <c r="T418" s="32"/>
      <c r="U418" s="33"/>
      <c r="V418" s="34" t="str">
        <f t="shared" si="32"/>
        <v/>
      </c>
      <c r="W418" s="15"/>
      <c r="X418" s="32"/>
      <c r="Y418" s="32"/>
      <c r="Z418" s="32"/>
      <c r="AA418" s="33"/>
      <c r="AB418" s="34" t="str">
        <f t="shared" si="33"/>
        <v/>
      </c>
      <c r="AC418" s="15"/>
      <c r="AD418" s="32"/>
      <c r="AE418" s="32"/>
      <c r="AF418" s="32"/>
      <c r="AG418" s="33"/>
      <c r="AH418" s="34" t="str">
        <f t="shared" si="34"/>
        <v/>
      </c>
      <c r="AI418" s="15"/>
    </row>
    <row r="419" spans="4:35" ht="15" customHeight="1" x14ac:dyDescent="0.25">
      <c r="D419" s="30" t="str">
        <f>IF(B419="",""&amp;C419,LEFT(B419,FIND(" ",B419)-1)&amp;"."&amp;COUNTIF($B$8:B419,B419))</f>
        <v/>
      </c>
      <c r="E419" s="31"/>
      <c r="F419" s="32"/>
      <c r="G419" s="32"/>
      <c r="H419" s="32"/>
      <c r="I419" s="33"/>
      <c r="J419" s="34" t="str">
        <f t="shared" si="30"/>
        <v/>
      </c>
      <c r="K419" s="15"/>
      <c r="L419" s="32"/>
      <c r="M419" s="32"/>
      <c r="N419" s="32"/>
      <c r="O419" s="33"/>
      <c r="P419" s="34" t="str">
        <f t="shared" si="31"/>
        <v/>
      </c>
      <c r="Q419" s="15"/>
      <c r="R419" s="32"/>
      <c r="S419" s="32"/>
      <c r="T419" s="32"/>
      <c r="U419" s="33"/>
      <c r="V419" s="34" t="str">
        <f t="shared" si="32"/>
        <v/>
      </c>
      <c r="W419" s="15"/>
      <c r="X419" s="32"/>
      <c r="Y419" s="32"/>
      <c r="Z419" s="32"/>
      <c r="AA419" s="33"/>
      <c r="AB419" s="34" t="str">
        <f t="shared" si="33"/>
        <v/>
      </c>
      <c r="AC419" s="15"/>
      <c r="AD419" s="32"/>
      <c r="AE419" s="32"/>
      <c r="AF419" s="32"/>
      <c r="AG419" s="33"/>
      <c r="AH419" s="34" t="str">
        <f t="shared" si="34"/>
        <v/>
      </c>
      <c r="AI419" s="15"/>
    </row>
    <row r="420" spans="4:35" ht="15" customHeight="1" x14ac:dyDescent="0.25">
      <c r="D420" s="30" t="str">
        <f>IF(B420="",""&amp;C420,LEFT(B420,FIND(" ",B420)-1)&amp;"."&amp;COUNTIF($B$8:B420,B420))</f>
        <v/>
      </c>
      <c r="E420" s="31"/>
      <c r="F420" s="32"/>
      <c r="G420" s="32"/>
      <c r="H420" s="32"/>
      <c r="I420" s="33"/>
      <c r="J420" s="34" t="str">
        <f t="shared" si="30"/>
        <v/>
      </c>
      <c r="K420" s="15"/>
      <c r="L420" s="32"/>
      <c r="M420" s="32"/>
      <c r="N420" s="32"/>
      <c r="O420" s="33"/>
      <c r="P420" s="34" t="str">
        <f t="shared" si="31"/>
        <v/>
      </c>
      <c r="Q420" s="15"/>
      <c r="R420" s="32"/>
      <c r="S420" s="32"/>
      <c r="T420" s="32"/>
      <c r="U420" s="33"/>
      <c r="V420" s="34" t="str">
        <f t="shared" si="32"/>
        <v/>
      </c>
      <c r="W420" s="15"/>
      <c r="X420" s="32"/>
      <c r="Y420" s="32"/>
      <c r="Z420" s="32"/>
      <c r="AA420" s="33"/>
      <c r="AB420" s="34" t="str">
        <f t="shared" si="33"/>
        <v/>
      </c>
      <c r="AC420" s="15"/>
      <c r="AD420" s="32"/>
      <c r="AE420" s="32"/>
      <c r="AF420" s="32"/>
      <c r="AG420" s="33"/>
      <c r="AH420" s="34" t="str">
        <f t="shared" si="34"/>
        <v/>
      </c>
      <c r="AI420" s="15"/>
    </row>
    <row r="421" spans="4:35" ht="15" customHeight="1" x14ac:dyDescent="0.25">
      <c r="D421" s="30" t="str">
        <f>IF(B421="",""&amp;C421,LEFT(B421,FIND(" ",B421)-1)&amp;"."&amp;COUNTIF($B$8:B421,B421))</f>
        <v/>
      </c>
      <c r="E421" s="31"/>
      <c r="F421" s="32"/>
      <c r="G421" s="32"/>
      <c r="H421" s="32"/>
      <c r="I421" s="33"/>
      <c r="J421" s="34" t="str">
        <f t="shared" si="30"/>
        <v/>
      </c>
      <c r="K421" s="15"/>
      <c r="L421" s="32"/>
      <c r="M421" s="32"/>
      <c r="N421" s="32"/>
      <c r="O421" s="33"/>
      <c r="P421" s="34" t="str">
        <f t="shared" si="31"/>
        <v/>
      </c>
      <c r="Q421" s="15"/>
      <c r="R421" s="32"/>
      <c r="S421" s="32"/>
      <c r="T421" s="32"/>
      <c r="U421" s="33"/>
      <c r="V421" s="34" t="str">
        <f t="shared" si="32"/>
        <v/>
      </c>
      <c r="W421" s="15"/>
      <c r="X421" s="32"/>
      <c r="Y421" s="32"/>
      <c r="Z421" s="32"/>
      <c r="AA421" s="33"/>
      <c r="AB421" s="34" t="str">
        <f t="shared" si="33"/>
        <v/>
      </c>
      <c r="AC421" s="15"/>
      <c r="AD421" s="32"/>
      <c r="AE421" s="32"/>
      <c r="AF421" s="32"/>
      <c r="AG421" s="33"/>
      <c r="AH421" s="34" t="str">
        <f t="shared" si="34"/>
        <v/>
      </c>
      <c r="AI421" s="15"/>
    </row>
    <row r="422" spans="4:35" ht="15" customHeight="1" x14ac:dyDescent="0.25">
      <c r="D422" s="30" t="str">
        <f>IF(B422="",""&amp;C422,LEFT(B422,FIND(" ",B422)-1)&amp;"."&amp;COUNTIF($B$8:B422,B422))</f>
        <v/>
      </c>
      <c r="E422" s="31"/>
      <c r="F422" s="32"/>
      <c r="G422" s="32"/>
      <c r="H422" s="32"/>
      <c r="I422" s="33"/>
      <c r="J422" s="34" t="str">
        <f t="shared" si="30"/>
        <v/>
      </c>
      <c r="K422" s="15"/>
      <c r="L422" s="32"/>
      <c r="M422" s="32"/>
      <c r="N422" s="32"/>
      <c r="O422" s="33"/>
      <c r="P422" s="34" t="str">
        <f t="shared" si="31"/>
        <v/>
      </c>
      <c r="Q422" s="15"/>
      <c r="R422" s="32"/>
      <c r="S422" s="32"/>
      <c r="T422" s="32"/>
      <c r="U422" s="33"/>
      <c r="V422" s="34" t="str">
        <f t="shared" si="32"/>
        <v/>
      </c>
      <c r="W422" s="15"/>
      <c r="X422" s="32"/>
      <c r="Y422" s="32"/>
      <c r="Z422" s="32"/>
      <c r="AA422" s="33"/>
      <c r="AB422" s="34" t="str">
        <f t="shared" si="33"/>
        <v/>
      </c>
      <c r="AC422" s="15"/>
      <c r="AD422" s="32"/>
      <c r="AE422" s="32"/>
      <c r="AF422" s="32"/>
      <c r="AG422" s="33"/>
      <c r="AH422" s="34" t="str">
        <f t="shared" si="34"/>
        <v/>
      </c>
      <c r="AI422" s="15"/>
    </row>
    <row r="423" spans="4:35" ht="15" customHeight="1" x14ac:dyDescent="0.25">
      <c r="D423" s="30" t="str">
        <f>IF(B423="",""&amp;C423,LEFT(B423,FIND(" ",B423)-1)&amp;"."&amp;COUNTIF($B$8:B423,B423))</f>
        <v/>
      </c>
      <c r="E423" s="31"/>
      <c r="F423" s="32"/>
      <c r="G423" s="32"/>
      <c r="H423" s="32"/>
      <c r="I423" s="33"/>
      <c r="J423" s="34" t="str">
        <f t="shared" si="30"/>
        <v/>
      </c>
      <c r="K423" s="15"/>
      <c r="L423" s="32"/>
      <c r="M423" s="32"/>
      <c r="N423" s="32"/>
      <c r="O423" s="33"/>
      <c r="P423" s="34" t="str">
        <f t="shared" si="31"/>
        <v/>
      </c>
      <c r="Q423" s="15"/>
      <c r="R423" s="32"/>
      <c r="S423" s="32"/>
      <c r="T423" s="32"/>
      <c r="U423" s="33"/>
      <c r="V423" s="34" t="str">
        <f t="shared" si="32"/>
        <v/>
      </c>
      <c r="W423" s="15"/>
      <c r="X423" s="32"/>
      <c r="Y423" s="32"/>
      <c r="Z423" s="32"/>
      <c r="AA423" s="33"/>
      <c r="AB423" s="34" t="str">
        <f t="shared" si="33"/>
        <v/>
      </c>
      <c r="AC423" s="15"/>
      <c r="AD423" s="32"/>
      <c r="AE423" s="32"/>
      <c r="AF423" s="32"/>
      <c r="AG423" s="33"/>
      <c r="AH423" s="34" t="str">
        <f t="shared" si="34"/>
        <v/>
      </c>
      <c r="AI423" s="15"/>
    </row>
    <row r="424" spans="4:35" ht="15" customHeight="1" x14ac:dyDescent="0.25">
      <c r="D424" s="30" t="str">
        <f>IF(B424="",""&amp;C424,LEFT(B424,FIND(" ",B424)-1)&amp;"."&amp;COUNTIF($B$8:B424,B424))</f>
        <v/>
      </c>
      <c r="E424" s="31"/>
      <c r="F424" s="32"/>
      <c r="G424" s="32"/>
      <c r="H424" s="32"/>
      <c r="I424" s="33"/>
      <c r="J424" s="34" t="str">
        <f t="shared" si="30"/>
        <v/>
      </c>
      <c r="K424" s="15"/>
      <c r="L424" s="32"/>
      <c r="M424" s="32"/>
      <c r="N424" s="32"/>
      <c r="O424" s="33"/>
      <c r="P424" s="34" t="str">
        <f t="shared" si="31"/>
        <v/>
      </c>
      <c r="Q424" s="15"/>
      <c r="R424" s="32"/>
      <c r="S424" s="32"/>
      <c r="T424" s="32"/>
      <c r="U424" s="33"/>
      <c r="V424" s="34" t="str">
        <f t="shared" si="32"/>
        <v/>
      </c>
      <c r="W424" s="15"/>
      <c r="X424" s="32"/>
      <c r="Y424" s="32"/>
      <c r="Z424" s="32"/>
      <c r="AA424" s="33"/>
      <c r="AB424" s="34" t="str">
        <f t="shared" si="33"/>
        <v/>
      </c>
      <c r="AC424" s="15"/>
      <c r="AD424" s="32"/>
      <c r="AE424" s="32"/>
      <c r="AF424" s="32"/>
      <c r="AG424" s="33"/>
      <c r="AH424" s="34" t="str">
        <f t="shared" si="34"/>
        <v/>
      </c>
      <c r="AI424" s="15"/>
    </row>
    <row r="425" spans="4:35" ht="15" customHeight="1" x14ac:dyDescent="0.25">
      <c r="D425" s="30" t="str">
        <f>IF(B425="",""&amp;C425,LEFT(B425,FIND(" ",B425)-1)&amp;"."&amp;COUNTIF($B$8:B425,B425))</f>
        <v/>
      </c>
      <c r="E425" s="31"/>
      <c r="F425" s="32"/>
      <c r="G425" s="32"/>
      <c r="H425" s="32"/>
      <c r="I425" s="33"/>
      <c r="J425" s="34" t="str">
        <f t="shared" si="30"/>
        <v/>
      </c>
      <c r="K425" s="15"/>
      <c r="L425" s="32"/>
      <c r="M425" s="32"/>
      <c r="N425" s="32"/>
      <c r="O425" s="33"/>
      <c r="P425" s="34" t="str">
        <f t="shared" si="31"/>
        <v/>
      </c>
      <c r="Q425" s="15"/>
      <c r="R425" s="32"/>
      <c r="S425" s="32"/>
      <c r="T425" s="32"/>
      <c r="U425" s="33"/>
      <c r="V425" s="34" t="str">
        <f t="shared" si="32"/>
        <v/>
      </c>
      <c r="W425" s="15"/>
      <c r="X425" s="32"/>
      <c r="Y425" s="32"/>
      <c r="Z425" s="32"/>
      <c r="AA425" s="33"/>
      <c r="AB425" s="34" t="str">
        <f t="shared" si="33"/>
        <v/>
      </c>
      <c r="AC425" s="15"/>
      <c r="AD425" s="32"/>
      <c r="AE425" s="32"/>
      <c r="AF425" s="32"/>
      <c r="AG425" s="33"/>
      <c r="AH425" s="34" t="str">
        <f t="shared" si="34"/>
        <v/>
      </c>
      <c r="AI425" s="15"/>
    </row>
    <row r="426" spans="4:35" ht="15" customHeight="1" x14ac:dyDescent="0.25">
      <c r="D426" s="30" t="str">
        <f>IF(B426="",""&amp;C426,LEFT(B426,FIND(" ",B426)-1)&amp;"."&amp;COUNTIF($B$8:B426,B426))</f>
        <v/>
      </c>
      <c r="E426" s="31"/>
      <c r="F426" s="32"/>
      <c r="G426" s="32"/>
      <c r="H426" s="32"/>
      <c r="I426" s="33"/>
      <c r="J426" s="34" t="str">
        <f t="shared" si="30"/>
        <v/>
      </c>
      <c r="K426" s="15"/>
      <c r="L426" s="32"/>
      <c r="M426" s="32"/>
      <c r="N426" s="32"/>
      <c r="O426" s="33"/>
      <c r="P426" s="34" t="str">
        <f t="shared" si="31"/>
        <v/>
      </c>
      <c r="Q426" s="15"/>
      <c r="R426" s="32"/>
      <c r="S426" s="32"/>
      <c r="T426" s="32"/>
      <c r="U426" s="33"/>
      <c r="V426" s="34" t="str">
        <f t="shared" si="32"/>
        <v/>
      </c>
      <c r="W426" s="15"/>
      <c r="X426" s="32"/>
      <c r="Y426" s="32"/>
      <c r="Z426" s="32"/>
      <c r="AA426" s="33"/>
      <c r="AB426" s="34" t="str">
        <f t="shared" si="33"/>
        <v/>
      </c>
      <c r="AC426" s="15"/>
      <c r="AD426" s="32"/>
      <c r="AE426" s="32"/>
      <c r="AF426" s="32"/>
      <c r="AG426" s="33"/>
      <c r="AH426" s="34" t="str">
        <f t="shared" si="34"/>
        <v/>
      </c>
      <c r="AI426" s="15"/>
    </row>
    <row r="427" spans="4:35" ht="15" customHeight="1" x14ac:dyDescent="0.25">
      <c r="D427" s="30" t="str">
        <f>IF(B427="",""&amp;C427,LEFT(B427,FIND(" ",B427)-1)&amp;"."&amp;COUNTIF($B$8:B427,B427))</f>
        <v/>
      </c>
      <c r="E427" s="31"/>
      <c r="F427" s="32"/>
      <c r="G427" s="32"/>
      <c r="H427" s="32"/>
      <c r="I427" s="33"/>
      <c r="J427" s="34" t="str">
        <f t="shared" si="30"/>
        <v/>
      </c>
      <c r="K427" s="15"/>
      <c r="L427" s="32"/>
      <c r="M427" s="32"/>
      <c r="N427" s="32"/>
      <c r="O427" s="33"/>
      <c r="P427" s="34" t="str">
        <f t="shared" si="31"/>
        <v/>
      </c>
      <c r="Q427" s="15"/>
      <c r="R427" s="32"/>
      <c r="S427" s="32"/>
      <c r="T427" s="32"/>
      <c r="U427" s="33"/>
      <c r="V427" s="34" t="str">
        <f t="shared" si="32"/>
        <v/>
      </c>
      <c r="W427" s="15"/>
      <c r="X427" s="32"/>
      <c r="Y427" s="32"/>
      <c r="Z427" s="32"/>
      <c r="AA427" s="33"/>
      <c r="AB427" s="34" t="str">
        <f t="shared" si="33"/>
        <v/>
      </c>
      <c r="AC427" s="15"/>
      <c r="AD427" s="32"/>
      <c r="AE427" s="32"/>
      <c r="AF427" s="32"/>
      <c r="AG427" s="33"/>
      <c r="AH427" s="34" t="str">
        <f t="shared" si="34"/>
        <v/>
      </c>
      <c r="AI427" s="15"/>
    </row>
    <row r="428" spans="4:35" ht="15" customHeight="1" x14ac:dyDescent="0.25">
      <c r="D428" s="30" t="str">
        <f>IF(B428="",""&amp;C428,LEFT(B428,FIND(" ",B428)-1)&amp;"."&amp;COUNTIF($B$8:B428,B428))</f>
        <v/>
      </c>
      <c r="E428" s="31"/>
      <c r="F428" s="32"/>
      <c r="G428" s="32"/>
      <c r="H428" s="32"/>
      <c r="I428" s="33"/>
      <c r="J428" s="34" t="str">
        <f t="shared" si="30"/>
        <v/>
      </c>
      <c r="K428" s="15"/>
      <c r="L428" s="32"/>
      <c r="M428" s="32"/>
      <c r="N428" s="32"/>
      <c r="O428" s="33"/>
      <c r="P428" s="34" t="str">
        <f t="shared" si="31"/>
        <v/>
      </c>
      <c r="Q428" s="15"/>
      <c r="R428" s="32"/>
      <c r="S428" s="32"/>
      <c r="T428" s="32"/>
      <c r="U428" s="33"/>
      <c r="V428" s="34" t="str">
        <f t="shared" si="32"/>
        <v/>
      </c>
      <c r="W428" s="15"/>
      <c r="X428" s="32"/>
      <c r="Y428" s="32"/>
      <c r="Z428" s="32"/>
      <c r="AA428" s="33"/>
      <c r="AB428" s="34" t="str">
        <f t="shared" si="33"/>
        <v/>
      </c>
      <c r="AC428" s="15"/>
      <c r="AD428" s="32"/>
      <c r="AE428" s="32"/>
      <c r="AF428" s="32"/>
      <c r="AG428" s="33"/>
      <c r="AH428" s="34" t="str">
        <f t="shared" si="34"/>
        <v/>
      </c>
      <c r="AI428" s="15"/>
    </row>
    <row r="429" spans="4:35" ht="15" customHeight="1" x14ac:dyDescent="0.25">
      <c r="D429" s="30" t="str">
        <f>IF(B429="",""&amp;C429,LEFT(B429,FIND(" ",B429)-1)&amp;"."&amp;COUNTIF($B$8:B429,B429))</f>
        <v/>
      </c>
      <c r="E429" s="31"/>
      <c r="F429" s="32"/>
      <c r="G429" s="32"/>
      <c r="H429" s="32"/>
      <c r="I429" s="33"/>
      <c r="J429" s="34" t="str">
        <f t="shared" si="30"/>
        <v/>
      </c>
      <c r="K429" s="15"/>
      <c r="L429" s="32"/>
      <c r="M429" s="32"/>
      <c r="N429" s="32"/>
      <c r="O429" s="33"/>
      <c r="P429" s="34" t="str">
        <f t="shared" si="31"/>
        <v/>
      </c>
      <c r="Q429" s="15"/>
      <c r="R429" s="32"/>
      <c r="S429" s="32"/>
      <c r="T429" s="32"/>
      <c r="U429" s="33"/>
      <c r="V429" s="34" t="str">
        <f t="shared" si="32"/>
        <v/>
      </c>
      <c r="W429" s="15"/>
      <c r="X429" s="32"/>
      <c r="Y429" s="32"/>
      <c r="Z429" s="32"/>
      <c r="AA429" s="33"/>
      <c r="AB429" s="34" t="str">
        <f t="shared" si="33"/>
        <v/>
      </c>
      <c r="AC429" s="15"/>
      <c r="AD429" s="32"/>
      <c r="AE429" s="32"/>
      <c r="AF429" s="32"/>
      <c r="AG429" s="33"/>
      <c r="AH429" s="34" t="str">
        <f t="shared" si="34"/>
        <v/>
      </c>
      <c r="AI429" s="15"/>
    </row>
    <row r="430" spans="4:35" ht="15" customHeight="1" x14ac:dyDescent="0.25">
      <c r="D430" s="30" t="str">
        <f>IF(B430="",""&amp;C430,LEFT(B430,FIND(" ",B430)-1)&amp;"."&amp;COUNTIF($B$8:B430,B430))</f>
        <v/>
      </c>
      <c r="E430" s="31"/>
      <c r="F430" s="32"/>
      <c r="G430" s="32"/>
      <c r="H430" s="32"/>
      <c r="I430" s="33"/>
      <c r="J430" s="34" t="str">
        <f t="shared" ref="J430:J493" si="35">IF(G430="x",D430,"")</f>
        <v/>
      </c>
      <c r="K430" s="15"/>
      <c r="L430" s="32"/>
      <c r="M430" s="32"/>
      <c r="N430" s="32"/>
      <c r="O430" s="33"/>
      <c r="P430" s="34" t="str">
        <f t="shared" ref="P430:P493" si="36">IF(M430="x",D430,"")</f>
        <v/>
      </c>
      <c r="Q430" s="15"/>
      <c r="R430" s="32"/>
      <c r="S430" s="32"/>
      <c r="T430" s="32"/>
      <c r="U430" s="33"/>
      <c r="V430" s="34" t="str">
        <f t="shared" ref="V430:V493" si="37">IF(S430="x",D430,"")</f>
        <v/>
      </c>
      <c r="W430" s="15"/>
      <c r="X430" s="32"/>
      <c r="Y430" s="32"/>
      <c r="Z430" s="32"/>
      <c r="AA430" s="33"/>
      <c r="AB430" s="34" t="str">
        <f t="shared" ref="AB430:AB493" si="38">IF(Y430="x",D430,"")</f>
        <v/>
      </c>
      <c r="AC430" s="15"/>
      <c r="AD430" s="32"/>
      <c r="AE430" s="32"/>
      <c r="AF430" s="32"/>
      <c r="AG430" s="33"/>
      <c r="AH430" s="34" t="str">
        <f t="shared" ref="AH430:AH493" si="39">IF(AE430="x",D430,"")</f>
        <v/>
      </c>
      <c r="AI430" s="15"/>
    </row>
    <row r="431" spans="4:35" ht="15" customHeight="1" x14ac:dyDescent="0.25">
      <c r="D431" s="30" t="str">
        <f>IF(B431="",""&amp;C431,LEFT(B431,FIND(" ",B431)-1)&amp;"."&amp;COUNTIF($B$8:B431,B431))</f>
        <v/>
      </c>
      <c r="E431" s="31"/>
      <c r="F431" s="32"/>
      <c r="G431" s="32"/>
      <c r="H431" s="32"/>
      <c r="I431" s="33"/>
      <c r="J431" s="34" t="str">
        <f t="shared" si="35"/>
        <v/>
      </c>
      <c r="K431" s="15"/>
      <c r="L431" s="32"/>
      <c r="M431" s="32"/>
      <c r="N431" s="32"/>
      <c r="O431" s="33"/>
      <c r="P431" s="34" t="str">
        <f t="shared" si="36"/>
        <v/>
      </c>
      <c r="Q431" s="15"/>
      <c r="R431" s="32"/>
      <c r="S431" s="32"/>
      <c r="T431" s="32"/>
      <c r="U431" s="33"/>
      <c r="V431" s="34" t="str">
        <f t="shared" si="37"/>
        <v/>
      </c>
      <c r="W431" s="15"/>
      <c r="X431" s="32"/>
      <c r="Y431" s="32"/>
      <c r="Z431" s="32"/>
      <c r="AA431" s="33"/>
      <c r="AB431" s="34" t="str">
        <f t="shared" si="38"/>
        <v/>
      </c>
      <c r="AC431" s="15"/>
      <c r="AD431" s="32"/>
      <c r="AE431" s="32"/>
      <c r="AF431" s="32"/>
      <c r="AG431" s="33"/>
      <c r="AH431" s="34" t="str">
        <f t="shared" si="39"/>
        <v/>
      </c>
      <c r="AI431" s="15"/>
    </row>
    <row r="432" spans="4:35" ht="15" customHeight="1" x14ac:dyDescent="0.25">
      <c r="D432" s="30" t="str">
        <f>IF(B432="",""&amp;C432,LEFT(B432,FIND(" ",B432)-1)&amp;"."&amp;COUNTIF($B$8:B432,B432))</f>
        <v/>
      </c>
      <c r="E432" s="31"/>
      <c r="F432" s="32"/>
      <c r="G432" s="32"/>
      <c r="H432" s="32"/>
      <c r="I432" s="33"/>
      <c r="J432" s="34" t="str">
        <f t="shared" si="35"/>
        <v/>
      </c>
      <c r="K432" s="15"/>
      <c r="L432" s="32"/>
      <c r="M432" s="32"/>
      <c r="N432" s="32"/>
      <c r="O432" s="33"/>
      <c r="P432" s="34" t="str">
        <f t="shared" si="36"/>
        <v/>
      </c>
      <c r="Q432" s="15"/>
      <c r="R432" s="32"/>
      <c r="S432" s="32"/>
      <c r="T432" s="32"/>
      <c r="U432" s="33"/>
      <c r="V432" s="34" t="str">
        <f t="shared" si="37"/>
        <v/>
      </c>
      <c r="W432" s="15"/>
      <c r="X432" s="32"/>
      <c r="Y432" s="32"/>
      <c r="Z432" s="32"/>
      <c r="AA432" s="33"/>
      <c r="AB432" s="34" t="str">
        <f t="shared" si="38"/>
        <v/>
      </c>
      <c r="AC432" s="15"/>
      <c r="AD432" s="32"/>
      <c r="AE432" s="32"/>
      <c r="AF432" s="32"/>
      <c r="AG432" s="33"/>
      <c r="AH432" s="34" t="str">
        <f t="shared" si="39"/>
        <v/>
      </c>
      <c r="AI432" s="15"/>
    </row>
    <row r="433" spans="4:35" ht="15" customHeight="1" x14ac:dyDescent="0.25">
      <c r="D433" s="30" t="str">
        <f>IF(B433="",""&amp;C433,LEFT(B433,FIND(" ",B433)-1)&amp;"."&amp;COUNTIF($B$8:B433,B433))</f>
        <v/>
      </c>
      <c r="E433" s="31"/>
      <c r="F433" s="32"/>
      <c r="G433" s="32"/>
      <c r="H433" s="32"/>
      <c r="I433" s="33"/>
      <c r="J433" s="34" t="str">
        <f t="shared" si="35"/>
        <v/>
      </c>
      <c r="K433" s="15"/>
      <c r="L433" s="32"/>
      <c r="M433" s="32"/>
      <c r="N433" s="32"/>
      <c r="O433" s="33"/>
      <c r="P433" s="34" t="str">
        <f t="shared" si="36"/>
        <v/>
      </c>
      <c r="Q433" s="15"/>
      <c r="R433" s="32"/>
      <c r="S433" s="32"/>
      <c r="T433" s="32"/>
      <c r="U433" s="33"/>
      <c r="V433" s="34" t="str">
        <f t="shared" si="37"/>
        <v/>
      </c>
      <c r="W433" s="15"/>
      <c r="X433" s="32"/>
      <c r="Y433" s="32"/>
      <c r="Z433" s="32"/>
      <c r="AA433" s="33"/>
      <c r="AB433" s="34" t="str">
        <f t="shared" si="38"/>
        <v/>
      </c>
      <c r="AC433" s="15"/>
      <c r="AD433" s="32"/>
      <c r="AE433" s="32"/>
      <c r="AF433" s="32"/>
      <c r="AG433" s="33"/>
      <c r="AH433" s="34" t="str">
        <f t="shared" si="39"/>
        <v/>
      </c>
      <c r="AI433" s="15"/>
    </row>
    <row r="434" spans="4:35" ht="15" customHeight="1" x14ac:dyDescent="0.25">
      <c r="D434" s="30" t="str">
        <f>IF(B434="",""&amp;C434,LEFT(B434,FIND(" ",B434)-1)&amp;"."&amp;COUNTIF($B$8:B434,B434))</f>
        <v/>
      </c>
      <c r="E434" s="31"/>
      <c r="F434" s="32"/>
      <c r="G434" s="32"/>
      <c r="H434" s="32"/>
      <c r="I434" s="33"/>
      <c r="J434" s="34" t="str">
        <f t="shared" si="35"/>
        <v/>
      </c>
      <c r="K434" s="15"/>
      <c r="L434" s="32"/>
      <c r="M434" s="32"/>
      <c r="N434" s="32"/>
      <c r="O434" s="33"/>
      <c r="P434" s="34" t="str">
        <f t="shared" si="36"/>
        <v/>
      </c>
      <c r="Q434" s="15"/>
      <c r="R434" s="32"/>
      <c r="S434" s="32"/>
      <c r="T434" s="32"/>
      <c r="U434" s="33"/>
      <c r="V434" s="34" t="str">
        <f t="shared" si="37"/>
        <v/>
      </c>
      <c r="W434" s="15"/>
      <c r="X434" s="32"/>
      <c r="Y434" s="32"/>
      <c r="Z434" s="32"/>
      <c r="AA434" s="33"/>
      <c r="AB434" s="34" t="str">
        <f t="shared" si="38"/>
        <v/>
      </c>
      <c r="AC434" s="15"/>
      <c r="AD434" s="32"/>
      <c r="AE434" s="32"/>
      <c r="AF434" s="32"/>
      <c r="AG434" s="33"/>
      <c r="AH434" s="34" t="str">
        <f t="shared" si="39"/>
        <v/>
      </c>
      <c r="AI434" s="15"/>
    </row>
    <row r="435" spans="4:35" ht="15" customHeight="1" x14ac:dyDescent="0.25">
      <c r="D435" s="30" t="str">
        <f>IF(B435="",""&amp;C435,LEFT(B435,FIND(" ",B435)-1)&amp;"."&amp;COUNTIF($B$8:B435,B435))</f>
        <v/>
      </c>
      <c r="E435" s="31"/>
      <c r="F435" s="32"/>
      <c r="G435" s="32"/>
      <c r="H435" s="32"/>
      <c r="I435" s="33"/>
      <c r="J435" s="34" t="str">
        <f t="shared" si="35"/>
        <v/>
      </c>
      <c r="K435" s="15"/>
      <c r="L435" s="32"/>
      <c r="M435" s="32"/>
      <c r="N435" s="32"/>
      <c r="O435" s="33"/>
      <c r="P435" s="34" t="str">
        <f t="shared" si="36"/>
        <v/>
      </c>
      <c r="Q435" s="15"/>
      <c r="R435" s="32"/>
      <c r="S435" s="32"/>
      <c r="T435" s="32"/>
      <c r="U435" s="33"/>
      <c r="V435" s="34" t="str">
        <f t="shared" si="37"/>
        <v/>
      </c>
      <c r="W435" s="15"/>
      <c r="X435" s="32"/>
      <c r="Y435" s="32"/>
      <c r="Z435" s="32"/>
      <c r="AA435" s="33"/>
      <c r="AB435" s="34" t="str">
        <f t="shared" si="38"/>
        <v/>
      </c>
      <c r="AC435" s="15"/>
      <c r="AD435" s="32"/>
      <c r="AE435" s="32"/>
      <c r="AF435" s="32"/>
      <c r="AG435" s="33"/>
      <c r="AH435" s="34" t="str">
        <f t="shared" si="39"/>
        <v/>
      </c>
      <c r="AI435" s="15"/>
    </row>
    <row r="436" spans="4:35" ht="15" customHeight="1" x14ac:dyDescent="0.25">
      <c r="D436" s="30" t="str">
        <f>IF(B436="",""&amp;C436,LEFT(B436,FIND(" ",B436)-1)&amp;"."&amp;COUNTIF($B$8:B436,B436))</f>
        <v/>
      </c>
      <c r="E436" s="31"/>
      <c r="F436" s="32"/>
      <c r="G436" s="32"/>
      <c r="H436" s="32"/>
      <c r="I436" s="33"/>
      <c r="J436" s="34" t="str">
        <f t="shared" si="35"/>
        <v/>
      </c>
      <c r="K436" s="15"/>
      <c r="L436" s="32"/>
      <c r="M436" s="32"/>
      <c r="N436" s="32"/>
      <c r="O436" s="33"/>
      <c r="P436" s="34" t="str">
        <f t="shared" si="36"/>
        <v/>
      </c>
      <c r="Q436" s="15"/>
      <c r="R436" s="32"/>
      <c r="S436" s="32"/>
      <c r="T436" s="32"/>
      <c r="U436" s="33"/>
      <c r="V436" s="34" t="str">
        <f t="shared" si="37"/>
        <v/>
      </c>
      <c r="W436" s="15"/>
      <c r="X436" s="32"/>
      <c r="Y436" s="32"/>
      <c r="Z436" s="32"/>
      <c r="AA436" s="33"/>
      <c r="AB436" s="34" t="str">
        <f t="shared" si="38"/>
        <v/>
      </c>
      <c r="AC436" s="15"/>
      <c r="AD436" s="32"/>
      <c r="AE436" s="32"/>
      <c r="AF436" s="32"/>
      <c r="AG436" s="33"/>
      <c r="AH436" s="34" t="str">
        <f t="shared" si="39"/>
        <v/>
      </c>
      <c r="AI436" s="15"/>
    </row>
    <row r="437" spans="4:35" ht="15" customHeight="1" x14ac:dyDescent="0.25">
      <c r="D437" s="30" t="str">
        <f>IF(B437="",""&amp;C437,LEFT(B437,FIND(" ",B437)-1)&amp;"."&amp;COUNTIF($B$8:B437,B437))</f>
        <v/>
      </c>
      <c r="E437" s="31"/>
      <c r="F437" s="32"/>
      <c r="G437" s="32"/>
      <c r="H437" s="32"/>
      <c r="I437" s="33"/>
      <c r="J437" s="34" t="str">
        <f t="shared" si="35"/>
        <v/>
      </c>
      <c r="K437" s="15"/>
      <c r="L437" s="32"/>
      <c r="M437" s="32"/>
      <c r="N437" s="32"/>
      <c r="O437" s="33"/>
      <c r="P437" s="34" t="str">
        <f t="shared" si="36"/>
        <v/>
      </c>
      <c r="Q437" s="15"/>
      <c r="R437" s="32"/>
      <c r="S437" s="32"/>
      <c r="T437" s="32"/>
      <c r="U437" s="33"/>
      <c r="V437" s="34" t="str">
        <f t="shared" si="37"/>
        <v/>
      </c>
      <c r="W437" s="15"/>
      <c r="X437" s="32"/>
      <c r="Y437" s="32"/>
      <c r="Z437" s="32"/>
      <c r="AA437" s="33"/>
      <c r="AB437" s="34" t="str">
        <f t="shared" si="38"/>
        <v/>
      </c>
      <c r="AC437" s="15"/>
      <c r="AD437" s="32"/>
      <c r="AE437" s="32"/>
      <c r="AF437" s="32"/>
      <c r="AG437" s="33"/>
      <c r="AH437" s="34" t="str">
        <f t="shared" si="39"/>
        <v/>
      </c>
      <c r="AI437" s="15"/>
    </row>
    <row r="438" spans="4:35" ht="15" customHeight="1" x14ac:dyDescent="0.25">
      <c r="D438" s="30" t="str">
        <f>IF(B438="",""&amp;C438,LEFT(B438,FIND(" ",B438)-1)&amp;"."&amp;COUNTIF($B$8:B438,B438))</f>
        <v/>
      </c>
      <c r="E438" s="31"/>
      <c r="F438" s="32"/>
      <c r="G438" s="32"/>
      <c r="H438" s="32"/>
      <c r="I438" s="33"/>
      <c r="J438" s="34" t="str">
        <f t="shared" si="35"/>
        <v/>
      </c>
      <c r="K438" s="15"/>
      <c r="L438" s="32"/>
      <c r="M438" s="32"/>
      <c r="N438" s="32"/>
      <c r="O438" s="33"/>
      <c r="P438" s="34" t="str">
        <f t="shared" si="36"/>
        <v/>
      </c>
      <c r="Q438" s="15"/>
      <c r="R438" s="32"/>
      <c r="S438" s="32"/>
      <c r="T438" s="32"/>
      <c r="U438" s="33"/>
      <c r="V438" s="34" t="str">
        <f t="shared" si="37"/>
        <v/>
      </c>
      <c r="W438" s="15"/>
      <c r="X438" s="32"/>
      <c r="Y438" s="32"/>
      <c r="Z438" s="32"/>
      <c r="AA438" s="33"/>
      <c r="AB438" s="34" t="str">
        <f t="shared" si="38"/>
        <v/>
      </c>
      <c r="AC438" s="15"/>
      <c r="AD438" s="32"/>
      <c r="AE438" s="32"/>
      <c r="AF438" s="32"/>
      <c r="AG438" s="33"/>
      <c r="AH438" s="34" t="str">
        <f t="shared" si="39"/>
        <v/>
      </c>
      <c r="AI438" s="15"/>
    </row>
    <row r="439" spans="4:35" ht="15" customHeight="1" x14ac:dyDescent="0.25">
      <c r="D439" s="30" t="str">
        <f>IF(B439="",""&amp;C439,LEFT(B439,FIND(" ",B439)-1)&amp;"."&amp;COUNTIF($B$8:B439,B439))</f>
        <v/>
      </c>
      <c r="E439" s="31"/>
      <c r="F439" s="32"/>
      <c r="G439" s="32"/>
      <c r="H439" s="32"/>
      <c r="I439" s="33"/>
      <c r="J439" s="34" t="str">
        <f t="shared" si="35"/>
        <v/>
      </c>
      <c r="K439" s="15"/>
      <c r="L439" s="32"/>
      <c r="M439" s="32"/>
      <c r="N439" s="32"/>
      <c r="O439" s="33"/>
      <c r="P439" s="34" t="str">
        <f t="shared" si="36"/>
        <v/>
      </c>
      <c r="Q439" s="15"/>
      <c r="R439" s="32"/>
      <c r="S439" s="32"/>
      <c r="T439" s="32"/>
      <c r="U439" s="33"/>
      <c r="V439" s="34" t="str">
        <f t="shared" si="37"/>
        <v/>
      </c>
      <c r="W439" s="15"/>
      <c r="X439" s="32"/>
      <c r="Y439" s="32"/>
      <c r="Z439" s="32"/>
      <c r="AA439" s="33"/>
      <c r="AB439" s="34" t="str">
        <f t="shared" si="38"/>
        <v/>
      </c>
      <c r="AC439" s="15"/>
      <c r="AD439" s="32"/>
      <c r="AE439" s="32"/>
      <c r="AF439" s="32"/>
      <c r="AG439" s="33"/>
      <c r="AH439" s="34" t="str">
        <f t="shared" si="39"/>
        <v/>
      </c>
      <c r="AI439" s="15"/>
    </row>
    <row r="440" spans="4:35" ht="15" customHeight="1" x14ac:dyDescent="0.25">
      <c r="D440" s="30" t="str">
        <f>IF(B440="",""&amp;C440,LEFT(B440,FIND(" ",B440)-1)&amp;"."&amp;COUNTIF($B$8:B440,B440))</f>
        <v/>
      </c>
      <c r="E440" s="31"/>
      <c r="F440" s="32"/>
      <c r="G440" s="32"/>
      <c r="H440" s="32"/>
      <c r="I440" s="33"/>
      <c r="J440" s="34" t="str">
        <f t="shared" si="35"/>
        <v/>
      </c>
      <c r="K440" s="15"/>
      <c r="L440" s="32"/>
      <c r="M440" s="32"/>
      <c r="N440" s="32"/>
      <c r="O440" s="33"/>
      <c r="P440" s="34" t="str">
        <f t="shared" si="36"/>
        <v/>
      </c>
      <c r="Q440" s="15"/>
      <c r="R440" s="32"/>
      <c r="S440" s="32"/>
      <c r="T440" s="32"/>
      <c r="U440" s="33"/>
      <c r="V440" s="34" t="str">
        <f t="shared" si="37"/>
        <v/>
      </c>
      <c r="W440" s="15"/>
      <c r="X440" s="32"/>
      <c r="Y440" s="32"/>
      <c r="Z440" s="32"/>
      <c r="AA440" s="33"/>
      <c r="AB440" s="34" t="str">
        <f t="shared" si="38"/>
        <v/>
      </c>
      <c r="AC440" s="15"/>
      <c r="AD440" s="32"/>
      <c r="AE440" s="32"/>
      <c r="AF440" s="32"/>
      <c r="AG440" s="33"/>
      <c r="AH440" s="34" t="str">
        <f t="shared" si="39"/>
        <v/>
      </c>
      <c r="AI440" s="15"/>
    </row>
    <row r="441" spans="4:35" ht="15" customHeight="1" x14ac:dyDescent="0.25">
      <c r="D441" s="30" t="str">
        <f>IF(B441="",""&amp;C441,LEFT(B441,FIND(" ",B441)-1)&amp;"."&amp;COUNTIF($B$8:B441,B441))</f>
        <v/>
      </c>
      <c r="E441" s="31"/>
      <c r="F441" s="32"/>
      <c r="G441" s="32"/>
      <c r="H441" s="32"/>
      <c r="I441" s="33"/>
      <c r="J441" s="34" t="str">
        <f t="shared" si="35"/>
        <v/>
      </c>
      <c r="K441" s="15"/>
      <c r="L441" s="32"/>
      <c r="M441" s="32"/>
      <c r="N441" s="32"/>
      <c r="O441" s="33"/>
      <c r="P441" s="34" t="str">
        <f t="shared" si="36"/>
        <v/>
      </c>
      <c r="Q441" s="15"/>
      <c r="R441" s="32"/>
      <c r="S441" s="32"/>
      <c r="T441" s="32"/>
      <c r="U441" s="33"/>
      <c r="V441" s="34" t="str">
        <f t="shared" si="37"/>
        <v/>
      </c>
      <c r="W441" s="15"/>
      <c r="X441" s="32"/>
      <c r="Y441" s="32"/>
      <c r="Z441" s="32"/>
      <c r="AA441" s="33"/>
      <c r="AB441" s="34" t="str">
        <f t="shared" si="38"/>
        <v/>
      </c>
      <c r="AC441" s="15"/>
      <c r="AD441" s="32"/>
      <c r="AE441" s="32"/>
      <c r="AF441" s="32"/>
      <c r="AG441" s="33"/>
      <c r="AH441" s="34" t="str">
        <f t="shared" si="39"/>
        <v/>
      </c>
      <c r="AI441" s="15"/>
    </row>
    <row r="442" spans="4:35" ht="15" customHeight="1" x14ac:dyDescent="0.25">
      <c r="D442" s="30" t="str">
        <f>IF(B442="",""&amp;C442,LEFT(B442,FIND(" ",B442)-1)&amp;"."&amp;COUNTIF($B$8:B442,B442))</f>
        <v/>
      </c>
      <c r="E442" s="31"/>
      <c r="F442" s="32"/>
      <c r="G442" s="32"/>
      <c r="H442" s="32"/>
      <c r="I442" s="33"/>
      <c r="J442" s="34" t="str">
        <f t="shared" si="35"/>
        <v/>
      </c>
      <c r="K442" s="15"/>
      <c r="L442" s="32"/>
      <c r="M442" s="32"/>
      <c r="N442" s="32"/>
      <c r="O442" s="33"/>
      <c r="P442" s="34" t="str">
        <f t="shared" si="36"/>
        <v/>
      </c>
      <c r="Q442" s="15"/>
      <c r="R442" s="32"/>
      <c r="S442" s="32"/>
      <c r="T442" s="32"/>
      <c r="U442" s="33"/>
      <c r="V442" s="34" t="str">
        <f t="shared" si="37"/>
        <v/>
      </c>
      <c r="W442" s="15"/>
      <c r="X442" s="32"/>
      <c r="Y442" s="32"/>
      <c r="Z442" s="32"/>
      <c r="AA442" s="33"/>
      <c r="AB442" s="34" t="str">
        <f t="shared" si="38"/>
        <v/>
      </c>
      <c r="AC442" s="15"/>
      <c r="AD442" s="32"/>
      <c r="AE442" s="32"/>
      <c r="AF442" s="32"/>
      <c r="AG442" s="33"/>
      <c r="AH442" s="34" t="str">
        <f t="shared" si="39"/>
        <v/>
      </c>
      <c r="AI442" s="15"/>
    </row>
    <row r="443" spans="4:35" ht="15" customHeight="1" x14ac:dyDescent="0.25">
      <c r="D443" s="30" t="str">
        <f>IF(B443="",""&amp;C443,LEFT(B443,FIND(" ",B443)-1)&amp;"."&amp;COUNTIF($B$8:B443,B443))</f>
        <v/>
      </c>
      <c r="E443" s="31"/>
      <c r="F443" s="32"/>
      <c r="G443" s="32"/>
      <c r="H443" s="32"/>
      <c r="I443" s="33"/>
      <c r="J443" s="34" t="str">
        <f t="shared" si="35"/>
        <v/>
      </c>
      <c r="K443" s="15"/>
      <c r="L443" s="32"/>
      <c r="M443" s="32"/>
      <c r="N443" s="32"/>
      <c r="O443" s="33"/>
      <c r="P443" s="34" t="str">
        <f t="shared" si="36"/>
        <v/>
      </c>
      <c r="Q443" s="15"/>
      <c r="R443" s="32"/>
      <c r="S443" s="32"/>
      <c r="T443" s="32"/>
      <c r="U443" s="33"/>
      <c r="V443" s="34" t="str">
        <f t="shared" si="37"/>
        <v/>
      </c>
      <c r="W443" s="15"/>
      <c r="X443" s="32"/>
      <c r="Y443" s="32"/>
      <c r="Z443" s="32"/>
      <c r="AA443" s="33"/>
      <c r="AB443" s="34" t="str">
        <f t="shared" si="38"/>
        <v/>
      </c>
      <c r="AC443" s="15"/>
      <c r="AD443" s="32"/>
      <c r="AE443" s="32"/>
      <c r="AF443" s="32"/>
      <c r="AG443" s="33"/>
      <c r="AH443" s="34" t="str">
        <f t="shared" si="39"/>
        <v/>
      </c>
      <c r="AI443" s="15"/>
    </row>
    <row r="444" spans="4:35" ht="15" customHeight="1" x14ac:dyDescent="0.25">
      <c r="D444" s="30" t="str">
        <f>IF(B444="",""&amp;C444,LEFT(B444,FIND(" ",B444)-1)&amp;"."&amp;COUNTIF($B$8:B444,B444))</f>
        <v/>
      </c>
      <c r="E444" s="31"/>
      <c r="F444" s="32"/>
      <c r="G444" s="32"/>
      <c r="H444" s="32"/>
      <c r="I444" s="33"/>
      <c r="J444" s="34" t="str">
        <f t="shared" si="35"/>
        <v/>
      </c>
      <c r="K444" s="15"/>
      <c r="L444" s="32"/>
      <c r="M444" s="32"/>
      <c r="N444" s="32"/>
      <c r="O444" s="33"/>
      <c r="P444" s="34" t="str">
        <f t="shared" si="36"/>
        <v/>
      </c>
      <c r="Q444" s="15"/>
      <c r="R444" s="32"/>
      <c r="S444" s="32"/>
      <c r="T444" s="32"/>
      <c r="U444" s="33"/>
      <c r="V444" s="34" t="str">
        <f t="shared" si="37"/>
        <v/>
      </c>
      <c r="W444" s="15"/>
      <c r="X444" s="32"/>
      <c r="Y444" s="32"/>
      <c r="Z444" s="32"/>
      <c r="AA444" s="33"/>
      <c r="AB444" s="34" t="str">
        <f t="shared" si="38"/>
        <v/>
      </c>
      <c r="AC444" s="15"/>
      <c r="AD444" s="32"/>
      <c r="AE444" s="32"/>
      <c r="AF444" s="32"/>
      <c r="AG444" s="33"/>
      <c r="AH444" s="34" t="str">
        <f t="shared" si="39"/>
        <v/>
      </c>
      <c r="AI444" s="15"/>
    </row>
    <row r="445" spans="4:35" ht="15" customHeight="1" x14ac:dyDescent="0.25">
      <c r="D445" s="30" t="str">
        <f>IF(B445="",""&amp;C445,LEFT(B445,FIND(" ",B445)-1)&amp;"."&amp;COUNTIF($B$8:B445,B445))</f>
        <v/>
      </c>
      <c r="E445" s="31"/>
      <c r="F445" s="32"/>
      <c r="G445" s="32"/>
      <c r="H445" s="32"/>
      <c r="I445" s="33"/>
      <c r="J445" s="34" t="str">
        <f t="shared" si="35"/>
        <v/>
      </c>
      <c r="K445" s="15"/>
      <c r="L445" s="32"/>
      <c r="M445" s="32"/>
      <c r="N445" s="32"/>
      <c r="O445" s="33"/>
      <c r="P445" s="34" t="str">
        <f t="shared" si="36"/>
        <v/>
      </c>
      <c r="Q445" s="15"/>
      <c r="R445" s="32"/>
      <c r="S445" s="32"/>
      <c r="T445" s="32"/>
      <c r="U445" s="33"/>
      <c r="V445" s="34" t="str">
        <f t="shared" si="37"/>
        <v/>
      </c>
      <c r="W445" s="15"/>
      <c r="X445" s="32"/>
      <c r="Y445" s="32"/>
      <c r="Z445" s="32"/>
      <c r="AA445" s="33"/>
      <c r="AB445" s="34" t="str">
        <f t="shared" si="38"/>
        <v/>
      </c>
      <c r="AC445" s="15"/>
      <c r="AD445" s="32"/>
      <c r="AE445" s="32"/>
      <c r="AF445" s="32"/>
      <c r="AG445" s="33"/>
      <c r="AH445" s="34" t="str">
        <f t="shared" si="39"/>
        <v/>
      </c>
      <c r="AI445" s="15"/>
    </row>
    <row r="446" spans="4:35" ht="15" customHeight="1" x14ac:dyDescent="0.25">
      <c r="D446" s="30" t="str">
        <f>IF(B446="",""&amp;C446,LEFT(B446,FIND(" ",B446)-1)&amp;"."&amp;COUNTIF($B$8:B446,B446))</f>
        <v/>
      </c>
      <c r="E446" s="31"/>
      <c r="F446" s="32"/>
      <c r="G446" s="32"/>
      <c r="H446" s="32"/>
      <c r="I446" s="33"/>
      <c r="J446" s="34" t="str">
        <f t="shared" si="35"/>
        <v/>
      </c>
      <c r="K446" s="15"/>
      <c r="L446" s="32"/>
      <c r="M446" s="32"/>
      <c r="N446" s="32"/>
      <c r="O446" s="33"/>
      <c r="P446" s="34" t="str">
        <f t="shared" si="36"/>
        <v/>
      </c>
      <c r="Q446" s="15"/>
      <c r="R446" s="32"/>
      <c r="S446" s="32"/>
      <c r="T446" s="32"/>
      <c r="U446" s="33"/>
      <c r="V446" s="34" t="str">
        <f t="shared" si="37"/>
        <v/>
      </c>
      <c r="W446" s="15"/>
      <c r="X446" s="32"/>
      <c r="Y446" s="32"/>
      <c r="Z446" s="32"/>
      <c r="AA446" s="33"/>
      <c r="AB446" s="34" t="str">
        <f t="shared" si="38"/>
        <v/>
      </c>
      <c r="AC446" s="15"/>
      <c r="AD446" s="32"/>
      <c r="AE446" s="32"/>
      <c r="AF446" s="32"/>
      <c r="AG446" s="33"/>
      <c r="AH446" s="34" t="str">
        <f t="shared" si="39"/>
        <v/>
      </c>
      <c r="AI446" s="15"/>
    </row>
    <row r="447" spans="4:35" ht="15" customHeight="1" x14ac:dyDescent="0.25">
      <c r="D447" s="30" t="str">
        <f>IF(B447="",""&amp;C447,LEFT(B447,FIND(" ",B447)-1)&amp;"."&amp;COUNTIF($B$8:B447,B447))</f>
        <v/>
      </c>
      <c r="E447" s="31"/>
      <c r="F447" s="32"/>
      <c r="G447" s="32"/>
      <c r="H447" s="32"/>
      <c r="I447" s="33"/>
      <c r="J447" s="34" t="str">
        <f t="shared" si="35"/>
        <v/>
      </c>
      <c r="K447" s="15"/>
      <c r="L447" s="32"/>
      <c r="M447" s="32"/>
      <c r="N447" s="32"/>
      <c r="O447" s="33"/>
      <c r="P447" s="34" t="str">
        <f t="shared" si="36"/>
        <v/>
      </c>
      <c r="Q447" s="15"/>
      <c r="R447" s="32"/>
      <c r="S447" s="32"/>
      <c r="T447" s="32"/>
      <c r="U447" s="33"/>
      <c r="V447" s="34" t="str">
        <f t="shared" si="37"/>
        <v/>
      </c>
      <c r="W447" s="15"/>
      <c r="X447" s="32"/>
      <c r="Y447" s="32"/>
      <c r="Z447" s="32"/>
      <c r="AA447" s="33"/>
      <c r="AB447" s="34" t="str">
        <f t="shared" si="38"/>
        <v/>
      </c>
      <c r="AC447" s="15"/>
      <c r="AD447" s="32"/>
      <c r="AE447" s="32"/>
      <c r="AF447" s="32"/>
      <c r="AG447" s="33"/>
      <c r="AH447" s="34" t="str">
        <f t="shared" si="39"/>
        <v/>
      </c>
      <c r="AI447" s="15"/>
    </row>
    <row r="448" spans="4:35" ht="15" customHeight="1" x14ac:dyDescent="0.25">
      <c r="D448" s="30" t="str">
        <f>IF(B448="",""&amp;C448,LEFT(B448,FIND(" ",B448)-1)&amp;"."&amp;COUNTIF($B$8:B448,B448))</f>
        <v/>
      </c>
      <c r="E448" s="31"/>
      <c r="F448" s="32"/>
      <c r="G448" s="32"/>
      <c r="H448" s="32"/>
      <c r="I448" s="33"/>
      <c r="J448" s="34" t="str">
        <f t="shared" si="35"/>
        <v/>
      </c>
      <c r="K448" s="15"/>
      <c r="L448" s="32"/>
      <c r="M448" s="32"/>
      <c r="N448" s="32"/>
      <c r="O448" s="33"/>
      <c r="P448" s="34" t="str">
        <f t="shared" si="36"/>
        <v/>
      </c>
      <c r="Q448" s="15"/>
      <c r="R448" s="32"/>
      <c r="S448" s="32"/>
      <c r="T448" s="32"/>
      <c r="U448" s="33"/>
      <c r="V448" s="34" t="str">
        <f t="shared" si="37"/>
        <v/>
      </c>
      <c r="W448" s="15"/>
      <c r="X448" s="32"/>
      <c r="Y448" s="32"/>
      <c r="Z448" s="32"/>
      <c r="AA448" s="33"/>
      <c r="AB448" s="34" t="str">
        <f t="shared" si="38"/>
        <v/>
      </c>
      <c r="AC448" s="15"/>
      <c r="AD448" s="32"/>
      <c r="AE448" s="32"/>
      <c r="AF448" s="32"/>
      <c r="AG448" s="33"/>
      <c r="AH448" s="34" t="str">
        <f t="shared" si="39"/>
        <v/>
      </c>
      <c r="AI448" s="15"/>
    </row>
    <row r="449" spans="4:35" ht="15" customHeight="1" x14ac:dyDescent="0.25">
      <c r="D449" s="30" t="str">
        <f>IF(B449="",""&amp;C449,LEFT(B449,FIND(" ",B449)-1)&amp;"."&amp;COUNTIF($B$8:B449,B449))</f>
        <v/>
      </c>
      <c r="E449" s="31"/>
      <c r="F449" s="32"/>
      <c r="G449" s="32"/>
      <c r="H449" s="32"/>
      <c r="I449" s="33"/>
      <c r="J449" s="34" t="str">
        <f t="shared" si="35"/>
        <v/>
      </c>
      <c r="K449" s="15"/>
      <c r="L449" s="32"/>
      <c r="M449" s="32"/>
      <c r="N449" s="32"/>
      <c r="O449" s="33"/>
      <c r="P449" s="34" t="str">
        <f t="shared" si="36"/>
        <v/>
      </c>
      <c r="Q449" s="15"/>
      <c r="R449" s="32"/>
      <c r="S449" s="32"/>
      <c r="T449" s="32"/>
      <c r="U449" s="33"/>
      <c r="V449" s="34" t="str">
        <f t="shared" si="37"/>
        <v/>
      </c>
      <c r="W449" s="15"/>
      <c r="X449" s="32"/>
      <c r="Y449" s="32"/>
      <c r="Z449" s="32"/>
      <c r="AA449" s="33"/>
      <c r="AB449" s="34" t="str">
        <f t="shared" si="38"/>
        <v/>
      </c>
      <c r="AC449" s="15"/>
      <c r="AD449" s="32"/>
      <c r="AE449" s="32"/>
      <c r="AF449" s="32"/>
      <c r="AG449" s="33"/>
      <c r="AH449" s="34" t="str">
        <f t="shared" si="39"/>
        <v/>
      </c>
      <c r="AI449" s="15"/>
    </row>
    <row r="450" spans="4:35" ht="15" customHeight="1" x14ac:dyDescent="0.25">
      <c r="D450" s="30" t="str">
        <f>IF(B450="",""&amp;C450,LEFT(B450,FIND(" ",B450)-1)&amp;"."&amp;COUNTIF($B$8:B450,B450))</f>
        <v/>
      </c>
      <c r="E450" s="31"/>
      <c r="F450" s="32"/>
      <c r="G450" s="32"/>
      <c r="H450" s="32"/>
      <c r="I450" s="33"/>
      <c r="J450" s="34" t="str">
        <f t="shared" si="35"/>
        <v/>
      </c>
      <c r="K450" s="15"/>
      <c r="L450" s="32"/>
      <c r="M450" s="32"/>
      <c r="N450" s="32"/>
      <c r="O450" s="33"/>
      <c r="P450" s="34" t="str">
        <f t="shared" si="36"/>
        <v/>
      </c>
      <c r="Q450" s="15"/>
      <c r="R450" s="32"/>
      <c r="S450" s="32"/>
      <c r="T450" s="32"/>
      <c r="U450" s="33"/>
      <c r="V450" s="34" t="str">
        <f t="shared" si="37"/>
        <v/>
      </c>
      <c r="W450" s="15"/>
      <c r="X450" s="32"/>
      <c r="Y450" s="32"/>
      <c r="Z450" s="32"/>
      <c r="AA450" s="33"/>
      <c r="AB450" s="34" t="str">
        <f t="shared" si="38"/>
        <v/>
      </c>
      <c r="AC450" s="15"/>
      <c r="AD450" s="32"/>
      <c r="AE450" s="32"/>
      <c r="AF450" s="32"/>
      <c r="AG450" s="33"/>
      <c r="AH450" s="34" t="str">
        <f t="shared" si="39"/>
        <v/>
      </c>
      <c r="AI450" s="15"/>
    </row>
    <row r="451" spans="4:35" ht="15" customHeight="1" x14ac:dyDescent="0.25">
      <c r="D451" s="30" t="str">
        <f>IF(B451="",""&amp;C451,LEFT(B451,FIND(" ",B451)-1)&amp;"."&amp;COUNTIF($B$8:B451,B451))</f>
        <v/>
      </c>
      <c r="E451" s="31"/>
      <c r="F451" s="32"/>
      <c r="G451" s="32"/>
      <c r="H451" s="32"/>
      <c r="I451" s="33"/>
      <c r="J451" s="34" t="str">
        <f t="shared" si="35"/>
        <v/>
      </c>
      <c r="K451" s="15"/>
      <c r="L451" s="32"/>
      <c r="M451" s="32"/>
      <c r="N451" s="32"/>
      <c r="O451" s="33"/>
      <c r="P451" s="34" t="str">
        <f t="shared" si="36"/>
        <v/>
      </c>
      <c r="Q451" s="15"/>
      <c r="R451" s="32"/>
      <c r="S451" s="32"/>
      <c r="T451" s="32"/>
      <c r="U451" s="33"/>
      <c r="V451" s="34" t="str">
        <f t="shared" si="37"/>
        <v/>
      </c>
      <c r="W451" s="15"/>
      <c r="X451" s="32"/>
      <c r="Y451" s="32"/>
      <c r="Z451" s="32"/>
      <c r="AA451" s="33"/>
      <c r="AB451" s="34" t="str">
        <f t="shared" si="38"/>
        <v/>
      </c>
      <c r="AC451" s="15"/>
      <c r="AD451" s="32"/>
      <c r="AE451" s="32"/>
      <c r="AF451" s="32"/>
      <c r="AG451" s="33"/>
      <c r="AH451" s="34" t="str">
        <f t="shared" si="39"/>
        <v/>
      </c>
      <c r="AI451" s="15"/>
    </row>
    <row r="452" spans="4:35" ht="15" customHeight="1" x14ac:dyDescent="0.25">
      <c r="D452" s="30" t="str">
        <f>IF(B452="",""&amp;C452,LEFT(B452,FIND(" ",B452)-1)&amp;"."&amp;COUNTIF($B$8:B452,B452))</f>
        <v/>
      </c>
      <c r="E452" s="31"/>
      <c r="F452" s="32"/>
      <c r="G452" s="32"/>
      <c r="H452" s="32"/>
      <c r="I452" s="33"/>
      <c r="J452" s="34" t="str">
        <f t="shared" si="35"/>
        <v/>
      </c>
      <c r="K452" s="15"/>
      <c r="L452" s="32"/>
      <c r="M452" s="32"/>
      <c r="N452" s="32"/>
      <c r="O452" s="33"/>
      <c r="P452" s="34" t="str">
        <f t="shared" si="36"/>
        <v/>
      </c>
      <c r="Q452" s="15"/>
      <c r="R452" s="32"/>
      <c r="S452" s="32"/>
      <c r="T452" s="32"/>
      <c r="U452" s="33"/>
      <c r="V452" s="34" t="str">
        <f t="shared" si="37"/>
        <v/>
      </c>
      <c r="W452" s="15"/>
      <c r="X452" s="32"/>
      <c r="Y452" s="32"/>
      <c r="Z452" s="32"/>
      <c r="AA452" s="33"/>
      <c r="AB452" s="34" t="str">
        <f t="shared" si="38"/>
        <v/>
      </c>
      <c r="AC452" s="15"/>
      <c r="AD452" s="32"/>
      <c r="AE452" s="32"/>
      <c r="AF452" s="32"/>
      <c r="AG452" s="33"/>
      <c r="AH452" s="34" t="str">
        <f t="shared" si="39"/>
        <v/>
      </c>
      <c r="AI452" s="15"/>
    </row>
    <row r="453" spans="4:35" ht="15" customHeight="1" x14ac:dyDescent="0.25">
      <c r="D453" s="30" t="str">
        <f>IF(B453="",""&amp;C453,LEFT(B453,FIND(" ",B453)-1)&amp;"."&amp;COUNTIF($B$8:B453,B453))</f>
        <v/>
      </c>
      <c r="E453" s="31"/>
      <c r="F453" s="32"/>
      <c r="G453" s="32"/>
      <c r="H453" s="32"/>
      <c r="I453" s="33"/>
      <c r="J453" s="34" t="str">
        <f t="shared" si="35"/>
        <v/>
      </c>
      <c r="K453" s="15"/>
      <c r="L453" s="32"/>
      <c r="M453" s="32"/>
      <c r="N453" s="32"/>
      <c r="O453" s="33"/>
      <c r="P453" s="34" t="str">
        <f t="shared" si="36"/>
        <v/>
      </c>
      <c r="Q453" s="15"/>
      <c r="R453" s="32"/>
      <c r="S453" s="32"/>
      <c r="T453" s="32"/>
      <c r="U453" s="33"/>
      <c r="V453" s="34" t="str">
        <f t="shared" si="37"/>
        <v/>
      </c>
      <c r="W453" s="15"/>
      <c r="X453" s="32"/>
      <c r="Y453" s="32"/>
      <c r="Z453" s="32"/>
      <c r="AA453" s="33"/>
      <c r="AB453" s="34" t="str">
        <f t="shared" si="38"/>
        <v/>
      </c>
      <c r="AC453" s="15"/>
      <c r="AD453" s="32"/>
      <c r="AE453" s="32"/>
      <c r="AF453" s="32"/>
      <c r="AG453" s="33"/>
      <c r="AH453" s="34" t="str">
        <f t="shared" si="39"/>
        <v/>
      </c>
      <c r="AI453" s="15"/>
    </row>
    <row r="454" spans="4:35" ht="15" customHeight="1" x14ac:dyDescent="0.25">
      <c r="D454" s="30" t="str">
        <f>IF(B454="",""&amp;C454,LEFT(B454,FIND(" ",B454)-1)&amp;"."&amp;COUNTIF($B$8:B454,B454))</f>
        <v/>
      </c>
      <c r="E454" s="31"/>
      <c r="F454" s="32"/>
      <c r="G454" s="32"/>
      <c r="H454" s="32"/>
      <c r="I454" s="33"/>
      <c r="J454" s="34" t="str">
        <f t="shared" si="35"/>
        <v/>
      </c>
      <c r="K454" s="15"/>
      <c r="L454" s="32"/>
      <c r="M454" s="32"/>
      <c r="N454" s="32"/>
      <c r="O454" s="33"/>
      <c r="P454" s="34" t="str">
        <f t="shared" si="36"/>
        <v/>
      </c>
      <c r="Q454" s="15"/>
      <c r="R454" s="32"/>
      <c r="S454" s="32"/>
      <c r="T454" s="32"/>
      <c r="U454" s="33"/>
      <c r="V454" s="34" t="str">
        <f t="shared" si="37"/>
        <v/>
      </c>
      <c r="W454" s="15"/>
      <c r="X454" s="32"/>
      <c r="Y454" s="32"/>
      <c r="Z454" s="32"/>
      <c r="AA454" s="33"/>
      <c r="AB454" s="34" t="str">
        <f t="shared" si="38"/>
        <v/>
      </c>
      <c r="AC454" s="15"/>
      <c r="AD454" s="32"/>
      <c r="AE454" s="32"/>
      <c r="AF454" s="32"/>
      <c r="AG454" s="33"/>
      <c r="AH454" s="34" t="str">
        <f t="shared" si="39"/>
        <v/>
      </c>
      <c r="AI454" s="15"/>
    </row>
    <row r="455" spans="4:35" ht="15" customHeight="1" x14ac:dyDescent="0.25">
      <c r="D455" s="30" t="str">
        <f>IF(B455="",""&amp;C455,LEFT(B455,FIND(" ",B455)-1)&amp;"."&amp;COUNTIF($B$8:B455,B455))</f>
        <v/>
      </c>
      <c r="E455" s="31"/>
      <c r="F455" s="32"/>
      <c r="G455" s="32"/>
      <c r="H455" s="32"/>
      <c r="I455" s="33"/>
      <c r="J455" s="34" t="str">
        <f t="shared" si="35"/>
        <v/>
      </c>
      <c r="K455" s="15"/>
      <c r="L455" s="32"/>
      <c r="M455" s="32"/>
      <c r="N455" s="32"/>
      <c r="O455" s="33"/>
      <c r="P455" s="34" t="str">
        <f t="shared" si="36"/>
        <v/>
      </c>
      <c r="Q455" s="15"/>
      <c r="R455" s="32"/>
      <c r="S455" s="32"/>
      <c r="T455" s="32"/>
      <c r="U455" s="33"/>
      <c r="V455" s="34" t="str">
        <f t="shared" si="37"/>
        <v/>
      </c>
      <c r="W455" s="15"/>
      <c r="X455" s="32"/>
      <c r="Y455" s="32"/>
      <c r="Z455" s="32"/>
      <c r="AA455" s="33"/>
      <c r="AB455" s="34" t="str">
        <f t="shared" si="38"/>
        <v/>
      </c>
      <c r="AC455" s="15"/>
      <c r="AD455" s="32"/>
      <c r="AE455" s="32"/>
      <c r="AF455" s="32"/>
      <c r="AG455" s="33"/>
      <c r="AH455" s="34" t="str">
        <f t="shared" si="39"/>
        <v/>
      </c>
      <c r="AI455" s="15"/>
    </row>
    <row r="456" spans="4:35" ht="15" customHeight="1" x14ac:dyDescent="0.25">
      <c r="D456" s="30" t="str">
        <f>IF(B456="",""&amp;C456,LEFT(B456,FIND(" ",B456)-1)&amp;"."&amp;COUNTIF($B$8:B456,B456))</f>
        <v/>
      </c>
      <c r="E456" s="31"/>
      <c r="F456" s="32"/>
      <c r="G456" s="32"/>
      <c r="H456" s="32"/>
      <c r="I456" s="33"/>
      <c r="J456" s="34" t="str">
        <f t="shared" si="35"/>
        <v/>
      </c>
      <c r="K456" s="15"/>
      <c r="L456" s="32"/>
      <c r="M456" s="32"/>
      <c r="N456" s="32"/>
      <c r="O456" s="33"/>
      <c r="P456" s="34" t="str">
        <f t="shared" si="36"/>
        <v/>
      </c>
      <c r="Q456" s="15"/>
      <c r="R456" s="32"/>
      <c r="S456" s="32"/>
      <c r="T456" s="32"/>
      <c r="U456" s="33"/>
      <c r="V456" s="34" t="str">
        <f t="shared" si="37"/>
        <v/>
      </c>
      <c r="W456" s="15"/>
      <c r="X456" s="32"/>
      <c r="Y456" s="32"/>
      <c r="Z456" s="32"/>
      <c r="AA456" s="33"/>
      <c r="AB456" s="34" t="str">
        <f t="shared" si="38"/>
        <v/>
      </c>
      <c r="AC456" s="15"/>
      <c r="AD456" s="32"/>
      <c r="AE456" s="32"/>
      <c r="AF456" s="32"/>
      <c r="AG456" s="33"/>
      <c r="AH456" s="34" t="str">
        <f t="shared" si="39"/>
        <v/>
      </c>
      <c r="AI456" s="15"/>
    </row>
    <row r="457" spans="4:35" ht="15" customHeight="1" x14ac:dyDescent="0.25">
      <c r="D457" s="30" t="str">
        <f>IF(B457="",""&amp;C457,LEFT(B457,FIND(" ",B457)-1)&amp;"."&amp;COUNTIF($B$8:B457,B457))</f>
        <v/>
      </c>
      <c r="E457" s="31"/>
      <c r="F457" s="32"/>
      <c r="G457" s="32"/>
      <c r="H457" s="32"/>
      <c r="I457" s="33"/>
      <c r="J457" s="34" t="str">
        <f t="shared" si="35"/>
        <v/>
      </c>
      <c r="K457" s="15"/>
      <c r="L457" s="32"/>
      <c r="M457" s="32"/>
      <c r="N457" s="32"/>
      <c r="O457" s="33"/>
      <c r="P457" s="34" t="str">
        <f t="shared" si="36"/>
        <v/>
      </c>
      <c r="Q457" s="15"/>
      <c r="R457" s="32"/>
      <c r="S457" s="32"/>
      <c r="T457" s="32"/>
      <c r="U457" s="33"/>
      <c r="V457" s="34" t="str">
        <f t="shared" si="37"/>
        <v/>
      </c>
      <c r="W457" s="15"/>
      <c r="X457" s="32"/>
      <c r="Y457" s="32"/>
      <c r="Z457" s="32"/>
      <c r="AA457" s="33"/>
      <c r="AB457" s="34" t="str">
        <f t="shared" si="38"/>
        <v/>
      </c>
      <c r="AC457" s="15"/>
      <c r="AD457" s="32"/>
      <c r="AE457" s="32"/>
      <c r="AF457" s="32"/>
      <c r="AG457" s="33"/>
      <c r="AH457" s="34" t="str">
        <f t="shared" si="39"/>
        <v/>
      </c>
      <c r="AI457" s="15"/>
    </row>
    <row r="458" spans="4:35" ht="15" customHeight="1" x14ac:dyDescent="0.25">
      <c r="D458" s="30" t="str">
        <f>IF(B458="",""&amp;C458,LEFT(B458,FIND(" ",B458)-1)&amp;"."&amp;COUNTIF($B$8:B458,B458))</f>
        <v/>
      </c>
      <c r="E458" s="31"/>
      <c r="F458" s="32"/>
      <c r="G458" s="32"/>
      <c r="H458" s="32"/>
      <c r="I458" s="33"/>
      <c r="J458" s="34" t="str">
        <f t="shared" si="35"/>
        <v/>
      </c>
      <c r="K458" s="15"/>
      <c r="L458" s="32"/>
      <c r="M458" s="32"/>
      <c r="N458" s="32"/>
      <c r="O458" s="33"/>
      <c r="P458" s="34" t="str">
        <f t="shared" si="36"/>
        <v/>
      </c>
      <c r="Q458" s="15"/>
      <c r="R458" s="32"/>
      <c r="S458" s="32"/>
      <c r="T458" s="32"/>
      <c r="U458" s="33"/>
      <c r="V458" s="34" t="str">
        <f t="shared" si="37"/>
        <v/>
      </c>
      <c r="W458" s="15"/>
      <c r="X458" s="32"/>
      <c r="Y458" s="32"/>
      <c r="Z458" s="32"/>
      <c r="AA458" s="33"/>
      <c r="AB458" s="34" t="str">
        <f t="shared" si="38"/>
        <v/>
      </c>
      <c r="AC458" s="15"/>
      <c r="AD458" s="32"/>
      <c r="AE458" s="32"/>
      <c r="AF458" s="32"/>
      <c r="AG458" s="33"/>
      <c r="AH458" s="34" t="str">
        <f t="shared" si="39"/>
        <v/>
      </c>
      <c r="AI458" s="15"/>
    </row>
    <row r="459" spans="4:35" ht="15" customHeight="1" x14ac:dyDescent="0.25">
      <c r="D459" s="30" t="str">
        <f>IF(B459="",""&amp;C459,LEFT(B459,FIND(" ",B459)-1)&amp;"."&amp;COUNTIF($B$8:B459,B459))</f>
        <v/>
      </c>
      <c r="E459" s="31"/>
      <c r="F459" s="32"/>
      <c r="G459" s="32"/>
      <c r="H459" s="32"/>
      <c r="I459" s="33"/>
      <c r="J459" s="34" t="str">
        <f t="shared" si="35"/>
        <v/>
      </c>
      <c r="K459" s="15"/>
      <c r="L459" s="32"/>
      <c r="M459" s="32"/>
      <c r="N459" s="32"/>
      <c r="O459" s="33"/>
      <c r="P459" s="34" t="str">
        <f t="shared" si="36"/>
        <v/>
      </c>
      <c r="Q459" s="15"/>
      <c r="R459" s="32"/>
      <c r="S459" s="32"/>
      <c r="T459" s="32"/>
      <c r="U459" s="33"/>
      <c r="V459" s="34" t="str">
        <f t="shared" si="37"/>
        <v/>
      </c>
      <c r="W459" s="15"/>
      <c r="X459" s="32"/>
      <c r="Y459" s="32"/>
      <c r="Z459" s="32"/>
      <c r="AA459" s="33"/>
      <c r="AB459" s="34" t="str">
        <f t="shared" si="38"/>
        <v/>
      </c>
      <c r="AC459" s="15"/>
      <c r="AD459" s="32"/>
      <c r="AE459" s="32"/>
      <c r="AF459" s="32"/>
      <c r="AG459" s="33"/>
      <c r="AH459" s="34" t="str">
        <f t="shared" si="39"/>
        <v/>
      </c>
      <c r="AI459" s="15"/>
    </row>
    <row r="460" spans="4:35" ht="15" customHeight="1" x14ac:dyDescent="0.25">
      <c r="D460" s="30" t="str">
        <f>IF(B460="",""&amp;C460,LEFT(B460,FIND(" ",B460)-1)&amp;"."&amp;COUNTIF($B$8:B460,B460))</f>
        <v/>
      </c>
      <c r="E460" s="31"/>
      <c r="F460" s="32"/>
      <c r="G460" s="32"/>
      <c r="H460" s="32"/>
      <c r="I460" s="33"/>
      <c r="J460" s="34" t="str">
        <f t="shared" si="35"/>
        <v/>
      </c>
      <c r="K460" s="15"/>
      <c r="L460" s="32"/>
      <c r="M460" s="32"/>
      <c r="N460" s="32"/>
      <c r="O460" s="33"/>
      <c r="P460" s="34" t="str">
        <f t="shared" si="36"/>
        <v/>
      </c>
      <c r="Q460" s="15"/>
      <c r="R460" s="32"/>
      <c r="S460" s="32"/>
      <c r="T460" s="32"/>
      <c r="U460" s="33"/>
      <c r="V460" s="34" t="str">
        <f t="shared" si="37"/>
        <v/>
      </c>
      <c r="W460" s="15"/>
      <c r="X460" s="32"/>
      <c r="Y460" s="32"/>
      <c r="Z460" s="32"/>
      <c r="AA460" s="33"/>
      <c r="AB460" s="34" t="str">
        <f t="shared" si="38"/>
        <v/>
      </c>
      <c r="AC460" s="15"/>
      <c r="AD460" s="32"/>
      <c r="AE460" s="32"/>
      <c r="AF460" s="32"/>
      <c r="AG460" s="33"/>
      <c r="AH460" s="34" t="str">
        <f t="shared" si="39"/>
        <v/>
      </c>
      <c r="AI460" s="15"/>
    </row>
    <row r="461" spans="4:35" ht="15" customHeight="1" x14ac:dyDescent="0.25">
      <c r="D461" s="30" t="str">
        <f>IF(B461="",""&amp;C461,LEFT(B461,FIND(" ",B461)-1)&amp;"."&amp;COUNTIF($B$8:B461,B461))</f>
        <v/>
      </c>
      <c r="E461" s="31"/>
      <c r="F461" s="32"/>
      <c r="G461" s="32"/>
      <c r="H461" s="32"/>
      <c r="I461" s="33"/>
      <c r="J461" s="34" t="str">
        <f t="shared" si="35"/>
        <v/>
      </c>
      <c r="K461" s="15"/>
      <c r="L461" s="32"/>
      <c r="M461" s="32"/>
      <c r="N461" s="32"/>
      <c r="O461" s="33"/>
      <c r="P461" s="34" t="str">
        <f t="shared" si="36"/>
        <v/>
      </c>
      <c r="Q461" s="15"/>
      <c r="R461" s="32"/>
      <c r="S461" s="32"/>
      <c r="T461" s="32"/>
      <c r="U461" s="33"/>
      <c r="V461" s="34" t="str">
        <f t="shared" si="37"/>
        <v/>
      </c>
      <c r="W461" s="15"/>
      <c r="X461" s="32"/>
      <c r="Y461" s="32"/>
      <c r="Z461" s="32"/>
      <c r="AA461" s="33"/>
      <c r="AB461" s="34" t="str">
        <f t="shared" si="38"/>
        <v/>
      </c>
      <c r="AC461" s="15"/>
      <c r="AD461" s="32"/>
      <c r="AE461" s="32"/>
      <c r="AF461" s="32"/>
      <c r="AG461" s="33"/>
      <c r="AH461" s="34" t="str">
        <f t="shared" si="39"/>
        <v/>
      </c>
      <c r="AI461" s="15"/>
    </row>
    <row r="462" spans="4:35" ht="15" customHeight="1" x14ac:dyDescent="0.25">
      <c r="D462" s="30" t="str">
        <f>IF(B462="",""&amp;C462,LEFT(B462,FIND(" ",B462)-1)&amp;"."&amp;COUNTIF($B$8:B462,B462))</f>
        <v/>
      </c>
      <c r="E462" s="31"/>
      <c r="F462" s="32"/>
      <c r="G462" s="32"/>
      <c r="H462" s="32"/>
      <c r="I462" s="33"/>
      <c r="J462" s="34" t="str">
        <f t="shared" si="35"/>
        <v/>
      </c>
      <c r="K462" s="15"/>
      <c r="L462" s="32"/>
      <c r="M462" s="32"/>
      <c r="N462" s="32"/>
      <c r="O462" s="33"/>
      <c r="P462" s="34" t="str">
        <f t="shared" si="36"/>
        <v/>
      </c>
      <c r="Q462" s="15"/>
      <c r="R462" s="32"/>
      <c r="S462" s="32"/>
      <c r="T462" s="32"/>
      <c r="U462" s="33"/>
      <c r="V462" s="34" t="str">
        <f t="shared" si="37"/>
        <v/>
      </c>
      <c r="W462" s="15"/>
      <c r="X462" s="32"/>
      <c r="Y462" s="32"/>
      <c r="Z462" s="32"/>
      <c r="AA462" s="33"/>
      <c r="AB462" s="34" t="str">
        <f t="shared" si="38"/>
        <v/>
      </c>
      <c r="AC462" s="15"/>
      <c r="AD462" s="32"/>
      <c r="AE462" s="32"/>
      <c r="AF462" s="32"/>
      <c r="AG462" s="33"/>
      <c r="AH462" s="34" t="str">
        <f t="shared" si="39"/>
        <v/>
      </c>
      <c r="AI462" s="15"/>
    </row>
    <row r="463" spans="4:35" ht="15" customHeight="1" x14ac:dyDescent="0.25">
      <c r="D463" s="30" t="str">
        <f>IF(B463="",""&amp;C463,LEFT(B463,FIND(" ",B463)-1)&amp;"."&amp;COUNTIF($B$8:B463,B463))</f>
        <v/>
      </c>
      <c r="E463" s="31"/>
      <c r="F463" s="32"/>
      <c r="G463" s="32"/>
      <c r="H463" s="32"/>
      <c r="I463" s="33"/>
      <c r="J463" s="34" t="str">
        <f t="shared" si="35"/>
        <v/>
      </c>
      <c r="K463" s="15"/>
      <c r="L463" s="32"/>
      <c r="M463" s="32"/>
      <c r="N463" s="32"/>
      <c r="O463" s="33"/>
      <c r="P463" s="34" t="str">
        <f t="shared" si="36"/>
        <v/>
      </c>
      <c r="Q463" s="15"/>
      <c r="R463" s="32"/>
      <c r="S463" s="32"/>
      <c r="T463" s="32"/>
      <c r="U463" s="33"/>
      <c r="V463" s="34" t="str">
        <f t="shared" si="37"/>
        <v/>
      </c>
      <c r="W463" s="15"/>
      <c r="X463" s="32"/>
      <c r="Y463" s="32"/>
      <c r="Z463" s="32"/>
      <c r="AA463" s="33"/>
      <c r="AB463" s="34" t="str">
        <f t="shared" si="38"/>
        <v/>
      </c>
      <c r="AC463" s="15"/>
      <c r="AD463" s="32"/>
      <c r="AE463" s="32"/>
      <c r="AF463" s="32"/>
      <c r="AG463" s="33"/>
      <c r="AH463" s="34" t="str">
        <f t="shared" si="39"/>
        <v/>
      </c>
      <c r="AI463" s="15"/>
    </row>
    <row r="464" spans="4:35" ht="15" customHeight="1" x14ac:dyDescent="0.25">
      <c r="D464" s="30" t="str">
        <f>IF(B464="",""&amp;C464,LEFT(B464,FIND(" ",B464)-1)&amp;"."&amp;COUNTIF($B$8:B464,B464))</f>
        <v/>
      </c>
      <c r="E464" s="31"/>
      <c r="F464" s="32"/>
      <c r="G464" s="32"/>
      <c r="H464" s="32"/>
      <c r="I464" s="33"/>
      <c r="J464" s="34" t="str">
        <f t="shared" si="35"/>
        <v/>
      </c>
      <c r="K464" s="15"/>
      <c r="L464" s="32"/>
      <c r="M464" s="32"/>
      <c r="N464" s="32"/>
      <c r="O464" s="33"/>
      <c r="P464" s="34" t="str">
        <f t="shared" si="36"/>
        <v/>
      </c>
      <c r="Q464" s="15"/>
      <c r="R464" s="32"/>
      <c r="S464" s="32"/>
      <c r="T464" s="32"/>
      <c r="U464" s="33"/>
      <c r="V464" s="34" t="str">
        <f t="shared" si="37"/>
        <v/>
      </c>
      <c r="W464" s="15"/>
      <c r="X464" s="32"/>
      <c r="Y464" s="32"/>
      <c r="Z464" s="32"/>
      <c r="AA464" s="33"/>
      <c r="AB464" s="34" t="str">
        <f t="shared" si="38"/>
        <v/>
      </c>
      <c r="AC464" s="15"/>
      <c r="AD464" s="32"/>
      <c r="AE464" s="32"/>
      <c r="AF464" s="32"/>
      <c r="AG464" s="33"/>
      <c r="AH464" s="34" t="str">
        <f t="shared" si="39"/>
        <v/>
      </c>
      <c r="AI464" s="15"/>
    </row>
    <row r="465" spans="4:35" ht="15" customHeight="1" x14ac:dyDescent="0.25">
      <c r="D465" s="30" t="str">
        <f>IF(B465="",""&amp;C465,LEFT(B465,FIND(" ",B465)-1)&amp;"."&amp;COUNTIF($B$8:B465,B465))</f>
        <v/>
      </c>
      <c r="E465" s="31"/>
      <c r="F465" s="32"/>
      <c r="G465" s="32"/>
      <c r="H465" s="32"/>
      <c r="I465" s="33"/>
      <c r="J465" s="34" t="str">
        <f t="shared" si="35"/>
        <v/>
      </c>
      <c r="K465" s="15"/>
      <c r="L465" s="32"/>
      <c r="M465" s="32"/>
      <c r="N465" s="32"/>
      <c r="O465" s="33"/>
      <c r="P465" s="34" t="str">
        <f t="shared" si="36"/>
        <v/>
      </c>
      <c r="Q465" s="15"/>
      <c r="R465" s="32"/>
      <c r="S465" s="32"/>
      <c r="T465" s="32"/>
      <c r="U465" s="33"/>
      <c r="V465" s="34" t="str">
        <f t="shared" si="37"/>
        <v/>
      </c>
      <c r="W465" s="15"/>
      <c r="X465" s="32"/>
      <c r="Y465" s="32"/>
      <c r="Z465" s="32"/>
      <c r="AA465" s="33"/>
      <c r="AB465" s="34" t="str">
        <f t="shared" si="38"/>
        <v/>
      </c>
      <c r="AC465" s="15"/>
      <c r="AD465" s="32"/>
      <c r="AE465" s="32"/>
      <c r="AF465" s="32"/>
      <c r="AG465" s="33"/>
      <c r="AH465" s="34" t="str">
        <f t="shared" si="39"/>
        <v/>
      </c>
      <c r="AI465" s="15"/>
    </row>
    <row r="466" spans="4:35" ht="15" customHeight="1" x14ac:dyDescent="0.25">
      <c r="D466" s="30" t="str">
        <f>IF(B466="",""&amp;C466,LEFT(B466,FIND(" ",B466)-1)&amp;"."&amp;COUNTIF($B$8:B466,B466))</f>
        <v/>
      </c>
      <c r="E466" s="31"/>
      <c r="F466" s="32"/>
      <c r="G466" s="32"/>
      <c r="H466" s="32"/>
      <c r="I466" s="33"/>
      <c r="J466" s="34" t="str">
        <f t="shared" si="35"/>
        <v/>
      </c>
      <c r="K466" s="15"/>
      <c r="L466" s="32"/>
      <c r="M466" s="32"/>
      <c r="N466" s="32"/>
      <c r="O466" s="33"/>
      <c r="P466" s="34" t="str">
        <f t="shared" si="36"/>
        <v/>
      </c>
      <c r="Q466" s="15"/>
      <c r="R466" s="32"/>
      <c r="S466" s="32"/>
      <c r="T466" s="32"/>
      <c r="U466" s="33"/>
      <c r="V466" s="34" t="str">
        <f t="shared" si="37"/>
        <v/>
      </c>
      <c r="W466" s="15"/>
      <c r="X466" s="32"/>
      <c r="Y466" s="32"/>
      <c r="Z466" s="32"/>
      <c r="AA466" s="33"/>
      <c r="AB466" s="34" t="str">
        <f t="shared" si="38"/>
        <v/>
      </c>
      <c r="AC466" s="15"/>
      <c r="AD466" s="32"/>
      <c r="AE466" s="32"/>
      <c r="AF466" s="32"/>
      <c r="AG466" s="33"/>
      <c r="AH466" s="34" t="str">
        <f t="shared" si="39"/>
        <v/>
      </c>
      <c r="AI466" s="15"/>
    </row>
    <row r="467" spans="4:35" ht="15" customHeight="1" x14ac:dyDescent="0.25">
      <c r="D467" s="30" t="str">
        <f>IF(B467="",""&amp;C467,LEFT(B467,FIND(" ",B467)-1)&amp;"."&amp;COUNTIF($B$8:B467,B467))</f>
        <v/>
      </c>
      <c r="E467" s="31"/>
      <c r="F467" s="32"/>
      <c r="G467" s="32"/>
      <c r="H467" s="32"/>
      <c r="I467" s="33"/>
      <c r="J467" s="34" t="str">
        <f t="shared" si="35"/>
        <v/>
      </c>
      <c r="K467" s="15"/>
      <c r="L467" s="32"/>
      <c r="M467" s="32"/>
      <c r="N467" s="32"/>
      <c r="O467" s="33"/>
      <c r="P467" s="34" t="str">
        <f t="shared" si="36"/>
        <v/>
      </c>
      <c r="Q467" s="15"/>
      <c r="R467" s="32"/>
      <c r="S467" s="32"/>
      <c r="T467" s="32"/>
      <c r="U467" s="33"/>
      <c r="V467" s="34" t="str">
        <f t="shared" si="37"/>
        <v/>
      </c>
      <c r="W467" s="15"/>
      <c r="X467" s="32"/>
      <c r="Y467" s="32"/>
      <c r="Z467" s="32"/>
      <c r="AA467" s="33"/>
      <c r="AB467" s="34" t="str">
        <f t="shared" si="38"/>
        <v/>
      </c>
      <c r="AC467" s="15"/>
      <c r="AD467" s="32"/>
      <c r="AE467" s="32"/>
      <c r="AF467" s="32"/>
      <c r="AG467" s="33"/>
      <c r="AH467" s="34" t="str">
        <f t="shared" si="39"/>
        <v/>
      </c>
      <c r="AI467" s="15"/>
    </row>
    <row r="468" spans="4:35" ht="15" customHeight="1" x14ac:dyDescent="0.25">
      <c r="D468" s="30" t="str">
        <f>IF(B468="",""&amp;C468,LEFT(B468,FIND(" ",B468)-1)&amp;"."&amp;COUNTIF($B$8:B468,B468))</f>
        <v/>
      </c>
      <c r="E468" s="31"/>
      <c r="F468" s="32"/>
      <c r="G468" s="32"/>
      <c r="H468" s="32"/>
      <c r="I468" s="33"/>
      <c r="J468" s="34" t="str">
        <f t="shared" si="35"/>
        <v/>
      </c>
      <c r="K468" s="15"/>
      <c r="L468" s="32"/>
      <c r="M468" s="32"/>
      <c r="N468" s="32"/>
      <c r="O468" s="33"/>
      <c r="P468" s="34" t="str">
        <f t="shared" si="36"/>
        <v/>
      </c>
      <c r="Q468" s="15"/>
      <c r="R468" s="32"/>
      <c r="S468" s="32"/>
      <c r="T468" s="32"/>
      <c r="U468" s="33"/>
      <c r="V468" s="34" t="str">
        <f t="shared" si="37"/>
        <v/>
      </c>
      <c r="W468" s="15"/>
      <c r="X468" s="32"/>
      <c r="Y468" s="32"/>
      <c r="Z468" s="32"/>
      <c r="AA468" s="33"/>
      <c r="AB468" s="34" t="str">
        <f t="shared" si="38"/>
        <v/>
      </c>
      <c r="AC468" s="15"/>
      <c r="AD468" s="32"/>
      <c r="AE468" s="32"/>
      <c r="AF468" s="32"/>
      <c r="AG468" s="33"/>
      <c r="AH468" s="34" t="str">
        <f t="shared" si="39"/>
        <v/>
      </c>
      <c r="AI468" s="15"/>
    </row>
    <row r="469" spans="4:35" ht="15" customHeight="1" x14ac:dyDescent="0.25">
      <c r="D469" s="30" t="str">
        <f>IF(B469="",""&amp;C469,LEFT(B469,FIND(" ",B469)-1)&amp;"."&amp;COUNTIF($B$8:B469,B469))</f>
        <v/>
      </c>
      <c r="E469" s="31"/>
      <c r="F469" s="32"/>
      <c r="G469" s="32"/>
      <c r="H469" s="32"/>
      <c r="I469" s="33"/>
      <c r="J469" s="34" t="str">
        <f t="shared" si="35"/>
        <v/>
      </c>
      <c r="K469" s="15"/>
      <c r="L469" s="32"/>
      <c r="M469" s="32"/>
      <c r="N469" s="32"/>
      <c r="O469" s="33"/>
      <c r="P469" s="34" t="str">
        <f t="shared" si="36"/>
        <v/>
      </c>
      <c r="Q469" s="15"/>
      <c r="R469" s="32"/>
      <c r="S469" s="32"/>
      <c r="T469" s="32"/>
      <c r="U469" s="33"/>
      <c r="V469" s="34" t="str">
        <f t="shared" si="37"/>
        <v/>
      </c>
      <c r="W469" s="15"/>
      <c r="X469" s="32"/>
      <c r="Y469" s="32"/>
      <c r="Z469" s="32"/>
      <c r="AA469" s="33"/>
      <c r="AB469" s="34" t="str">
        <f t="shared" si="38"/>
        <v/>
      </c>
      <c r="AC469" s="15"/>
      <c r="AD469" s="32"/>
      <c r="AE469" s="32"/>
      <c r="AF469" s="32"/>
      <c r="AG469" s="33"/>
      <c r="AH469" s="34" t="str">
        <f t="shared" si="39"/>
        <v/>
      </c>
      <c r="AI469" s="15"/>
    </row>
    <row r="470" spans="4:35" ht="15" customHeight="1" x14ac:dyDescent="0.25">
      <c r="D470" s="30" t="str">
        <f>IF(B470="",""&amp;C470,LEFT(B470,FIND(" ",B470)-1)&amp;"."&amp;COUNTIF($B$8:B470,B470))</f>
        <v/>
      </c>
      <c r="E470" s="31"/>
      <c r="F470" s="32"/>
      <c r="G470" s="32"/>
      <c r="H470" s="32"/>
      <c r="I470" s="33"/>
      <c r="J470" s="34" t="str">
        <f t="shared" si="35"/>
        <v/>
      </c>
      <c r="K470" s="15"/>
      <c r="L470" s="32"/>
      <c r="M470" s="32"/>
      <c r="N470" s="32"/>
      <c r="O470" s="33"/>
      <c r="P470" s="34" t="str">
        <f t="shared" si="36"/>
        <v/>
      </c>
      <c r="Q470" s="15"/>
      <c r="R470" s="32"/>
      <c r="S470" s="32"/>
      <c r="T470" s="32"/>
      <c r="U470" s="33"/>
      <c r="V470" s="34" t="str">
        <f t="shared" si="37"/>
        <v/>
      </c>
      <c r="W470" s="15"/>
      <c r="X470" s="32"/>
      <c r="Y470" s="32"/>
      <c r="Z470" s="32"/>
      <c r="AA470" s="33"/>
      <c r="AB470" s="34" t="str">
        <f t="shared" si="38"/>
        <v/>
      </c>
      <c r="AC470" s="15"/>
      <c r="AD470" s="32"/>
      <c r="AE470" s="32"/>
      <c r="AF470" s="32"/>
      <c r="AG470" s="33"/>
      <c r="AH470" s="34" t="str">
        <f t="shared" si="39"/>
        <v/>
      </c>
      <c r="AI470" s="15"/>
    </row>
    <row r="471" spans="4:35" ht="15" customHeight="1" x14ac:dyDescent="0.25">
      <c r="D471" s="30" t="str">
        <f>IF(B471="",""&amp;C471,LEFT(B471,FIND(" ",B471)-1)&amp;"."&amp;COUNTIF($B$8:B471,B471))</f>
        <v/>
      </c>
      <c r="E471" s="31"/>
      <c r="F471" s="32"/>
      <c r="G471" s="32"/>
      <c r="H471" s="32"/>
      <c r="I471" s="33"/>
      <c r="J471" s="34" t="str">
        <f t="shared" si="35"/>
        <v/>
      </c>
      <c r="K471" s="15"/>
      <c r="L471" s="32"/>
      <c r="M471" s="32"/>
      <c r="N471" s="32"/>
      <c r="O471" s="33"/>
      <c r="P471" s="34" t="str">
        <f t="shared" si="36"/>
        <v/>
      </c>
      <c r="Q471" s="15"/>
      <c r="R471" s="32"/>
      <c r="S471" s="32"/>
      <c r="T471" s="32"/>
      <c r="U471" s="33"/>
      <c r="V471" s="34" t="str">
        <f t="shared" si="37"/>
        <v/>
      </c>
      <c r="W471" s="15"/>
      <c r="X471" s="32"/>
      <c r="Y471" s="32"/>
      <c r="Z471" s="32"/>
      <c r="AA471" s="33"/>
      <c r="AB471" s="34" t="str">
        <f t="shared" si="38"/>
        <v/>
      </c>
      <c r="AC471" s="15"/>
      <c r="AD471" s="32"/>
      <c r="AE471" s="32"/>
      <c r="AF471" s="32"/>
      <c r="AG471" s="33"/>
      <c r="AH471" s="34" t="str">
        <f t="shared" si="39"/>
        <v/>
      </c>
      <c r="AI471" s="15"/>
    </row>
    <row r="472" spans="4:35" ht="15" customHeight="1" x14ac:dyDescent="0.25">
      <c r="D472" s="30" t="str">
        <f>IF(B472="",""&amp;C472,LEFT(B472,FIND(" ",B472)-1)&amp;"."&amp;COUNTIF($B$8:B472,B472))</f>
        <v/>
      </c>
      <c r="E472" s="31"/>
      <c r="F472" s="32"/>
      <c r="G472" s="32"/>
      <c r="H472" s="32"/>
      <c r="I472" s="33"/>
      <c r="J472" s="34" t="str">
        <f t="shared" si="35"/>
        <v/>
      </c>
      <c r="K472" s="15"/>
      <c r="L472" s="32"/>
      <c r="M472" s="32"/>
      <c r="N472" s="32"/>
      <c r="O472" s="33"/>
      <c r="P472" s="34" t="str">
        <f t="shared" si="36"/>
        <v/>
      </c>
      <c r="Q472" s="15"/>
      <c r="R472" s="32"/>
      <c r="S472" s="32"/>
      <c r="T472" s="32"/>
      <c r="U472" s="33"/>
      <c r="V472" s="34" t="str">
        <f t="shared" si="37"/>
        <v/>
      </c>
      <c r="W472" s="15"/>
      <c r="X472" s="32"/>
      <c r="Y472" s="32"/>
      <c r="Z472" s="32"/>
      <c r="AA472" s="33"/>
      <c r="AB472" s="34" t="str">
        <f t="shared" si="38"/>
        <v/>
      </c>
      <c r="AC472" s="15"/>
      <c r="AD472" s="32"/>
      <c r="AE472" s="32"/>
      <c r="AF472" s="32"/>
      <c r="AG472" s="33"/>
      <c r="AH472" s="34" t="str">
        <f t="shared" si="39"/>
        <v/>
      </c>
      <c r="AI472" s="15"/>
    </row>
    <row r="473" spans="4:35" ht="15" customHeight="1" x14ac:dyDescent="0.25">
      <c r="D473" s="30" t="str">
        <f>IF(B473="",""&amp;C473,LEFT(B473,FIND(" ",B473)-1)&amp;"."&amp;COUNTIF($B$8:B473,B473))</f>
        <v/>
      </c>
      <c r="E473" s="31"/>
      <c r="F473" s="32"/>
      <c r="G473" s="32"/>
      <c r="H473" s="32"/>
      <c r="I473" s="33"/>
      <c r="J473" s="34" t="str">
        <f t="shared" si="35"/>
        <v/>
      </c>
      <c r="K473" s="15"/>
      <c r="L473" s="32"/>
      <c r="M473" s="32"/>
      <c r="N473" s="32"/>
      <c r="O473" s="33"/>
      <c r="P473" s="34" t="str">
        <f t="shared" si="36"/>
        <v/>
      </c>
      <c r="Q473" s="15"/>
      <c r="R473" s="32"/>
      <c r="S473" s="32"/>
      <c r="T473" s="32"/>
      <c r="U473" s="33"/>
      <c r="V473" s="34" t="str">
        <f t="shared" si="37"/>
        <v/>
      </c>
      <c r="W473" s="15"/>
      <c r="X473" s="32"/>
      <c r="Y473" s="32"/>
      <c r="Z473" s="32"/>
      <c r="AA473" s="33"/>
      <c r="AB473" s="34" t="str">
        <f t="shared" si="38"/>
        <v/>
      </c>
      <c r="AC473" s="15"/>
      <c r="AD473" s="32"/>
      <c r="AE473" s="32"/>
      <c r="AF473" s="32"/>
      <c r="AG473" s="33"/>
      <c r="AH473" s="34" t="str">
        <f t="shared" si="39"/>
        <v/>
      </c>
      <c r="AI473" s="15"/>
    </row>
    <row r="474" spans="4:35" ht="15" customHeight="1" x14ac:dyDescent="0.25">
      <c r="D474" s="30" t="str">
        <f>IF(B474="",""&amp;C474,LEFT(B474,FIND(" ",B474)-1)&amp;"."&amp;COUNTIF($B$8:B474,B474))</f>
        <v/>
      </c>
      <c r="E474" s="31"/>
      <c r="F474" s="32"/>
      <c r="G474" s="32"/>
      <c r="H474" s="32"/>
      <c r="I474" s="33"/>
      <c r="J474" s="34" t="str">
        <f t="shared" si="35"/>
        <v/>
      </c>
      <c r="K474" s="15"/>
      <c r="L474" s="32"/>
      <c r="M474" s="32"/>
      <c r="N474" s="32"/>
      <c r="O474" s="33"/>
      <c r="P474" s="34" t="str">
        <f t="shared" si="36"/>
        <v/>
      </c>
      <c r="Q474" s="15"/>
      <c r="R474" s="32"/>
      <c r="S474" s="32"/>
      <c r="T474" s="32"/>
      <c r="U474" s="33"/>
      <c r="V474" s="34" t="str">
        <f t="shared" si="37"/>
        <v/>
      </c>
      <c r="W474" s="15"/>
      <c r="X474" s="32"/>
      <c r="Y474" s="32"/>
      <c r="Z474" s="32"/>
      <c r="AA474" s="33"/>
      <c r="AB474" s="34" t="str">
        <f t="shared" si="38"/>
        <v/>
      </c>
      <c r="AC474" s="15"/>
      <c r="AD474" s="32"/>
      <c r="AE474" s="32"/>
      <c r="AF474" s="32"/>
      <c r="AG474" s="33"/>
      <c r="AH474" s="34" t="str">
        <f t="shared" si="39"/>
        <v/>
      </c>
      <c r="AI474" s="15"/>
    </row>
    <row r="475" spans="4:35" ht="15" customHeight="1" x14ac:dyDescent="0.25">
      <c r="D475" s="30" t="str">
        <f>IF(B475="",""&amp;C475,LEFT(B475,FIND(" ",B475)-1)&amp;"."&amp;COUNTIF($B$8:B475,B475))</f>
        <v/>
      </c>
      <c r="E475" s="31"/>
      <c r="F475" s="32"/>
      <c r="G475" s="32"/>
      <c r="H475" s="32"/>
      <c r="I475" s="33"/>
      <c r="J475" s="34" t="str">
        <f t="shared" si="35"/>
        <v/>
      </c>
      <c r="K475" s="15"/>
      <c r="L475" s="32"/>
      <c r="M475" s="32"/>
      <c r="N475" s="32"/>
      <c r="O475" s="33"/>
      <c r="P475" s="34" t="str">
        <f t="shared" si="36"/>
        <v/>
      </c>
      <c r="Q475" s="15"/>
      <c r="R475" s="32"/>
      <c r="S475" s="32"/>
      <c r="T475" s="32"/>
      <c r="U475" s="33"/>
      <c r="V475" s="34" t="str">
        <f t="shared" si="37"/>
        <v/>
      </c>
      <c r="W475" s="15"/>
      <c r="X475" s="32"/>
      <c r="Y475" s="32"/>
      <c r="Z475" s="32"/>
      <c r="AA475" s="33"/>
      <c r="AB475" s="34" t="str">
        <f t="shared" si="38"/>
        <v/>
      </c>
      <c r="AC475" s="15"/>
      <c r="AD475" s="32"/>
      <c r="AE475" s="32"/>
      <c r="AF475" s="32"/>
      <c r="AG475" s="33"/>
      <c r="AH475" s="34" t="str">
        <f t="shared" si="39"/>
        <v/>
      </c>
      <c r="AI475" s="15"/>
    </row>
    <row r="476" spans="4:35" ht="15" customHeight="1" x14ac:dyDescent="0.25">
      <c r="D476" s="30" t="str">
        <f>IF(B476="",""&amp;C476,LEFT(B476,FIND(" ",B476)-1)&amp;"."&amp;COUNTIF($B$8:B476,B476))</f>
        <v/>
      </c>
      <c r="E476" s="31"/>
      <c r="F476" s="32"/>
      <c r="G476" s="32"/>
      <c r="H476" s="32"/>
      <c r="I476" s="33"/>
      <c r="J476" s="34" t="str">
        <f t="shared" si="35"/>
        <v/>
      </c>
      <c r="K476" s="15"/>
      <c r="L476" s="32"/>
      <c r="M476" s="32"/>
      <c r="N476" s="32"/>
      <c r="O476" s="33"/>
      <c r="P476" s="34" t="str">
        <f t="shared" si="36"/>
        <v/>
      </c>
      <c r="Q476" s="15"/>
      <c r="R476" s="32"/>
      <c r="S476" s="32"/>
      <c r="T476" s="32"/>
      <c r="U476" s="33"/>
      <c r="V476" s="34" t="str">
        <f t="shared" si="37"/>
        <v/>
      </c>
      <c r="W476" s="15"/>
      <c r="X476" s="32"/>
      <c r="Y476" s="32"/>
      <c r="Z476" s="32"/>
      <c r="AA476" s="33"/>
      <c r="AB476" s="34" t="str">
        <f t="shared" si="38"/>
        <v/>
      </c>
      <c r="AC476" s="15"/>
      <c r="AD476" s="32"/>
      <c r="AE476" s="32"/>
      <c r="AF476" s="32"/>
      <c r="AG476" s="33"/>
      <c r="AH476" s="34" t="str">
        <f t="shared" si="39"/>
        <v/>
      </c>
      <c r="AI476" s="15"/>
    </row>
    <row r="477" spans="4:35" ht="15" customHeight="1" x14ac:dyDescent="0.25">
      <c r="D477" s="30" t="str">
        <f>IF(B477="",""&amp;C477,LEFT(B477,FIND(" ",B477)-1)&amp;"."&amp;COUNTIF($B$8:B477,B477))</f>
        <v/>
      </c>
      <c r="E477" s="31"/>
      <c r="F477" s="32"/>
      <c r="G477" s="32"/>
      <c r="H477" s="32"/>
      <c r="I477" s="33"/>
      <c r="J477" s="34" t="str">
        <f t="shared" si="35"/>
        <v/>
      </c>
      <c r="K477" s="15"/>
      <c r="L477" s="32"/>
      <c r="M477" s="32"/>
      <c r="N477" s="32"/>
      <c r="O477" s="33"/>
      <c r="P477" s="34" t="str">
        <f t="shared" si="36"/>
        <v/>
      </c>
      <c r="Q477" s="15"/>
      <c r="R477" s="32"/>
      <c r="S477" s="32"/>
      <c r="T477" s="32"/>
      <c r="U477" s="33"/>
      <c r="V477" s="34" t="str">
        <f t="shared" si="37"/>
        <v/>
      </c>
      <c r="W477" s="15"/>
      <c r="X477" s="32"/>
      <c r="Y477" s="32"/>
      <c r="Z477" s="32"/>
      <c r="AA477" s="33"/>
      <c r="AB477" s="34" t="str">
        <f t="shared" si="38"/>
        <v/>
      </c>
      <c r="AC477" s="15"/>
      <c r="AD477" s="32"/>
      <c r="AE477" s="32"/>
      <c r="AF477" s="32"/>
      <c r="AG477" s="33"/>
      <c r="AH477" s="34" t="str">
        <f t="shared" si="39"/>
        <v/>
      </c>
      <c r="AI477" s="15"/>
    </row>
    <row r="478" spans="4:35" ht="15" customHeight="1" x14ac:dyDescent="0.25">
      <c r="D478" s="30" t="str">
        <f>IF(B478="",""&amp;C478,LEFT(B478,FIND(" ",B478)-1)&amp;"."&amp;COUNTIF($B$8:B478,B478))</f>
        <v/>
      </c>
      <c r="E478" s="31"/>
      <c r="F478" s="32"/>
      <c r="G478" s="32"/>
      <c r="H478" s="32"/>
      <c r="I478" s="33"/>
      <c r="J478" s="34" t="str">
        <f t="shared" si="35"/>
        <v/>
      </c>
      <c r="K478" s="15"/>
      <c r="L478" s="32"/>
      <c r="M478" s="32"/>
      <c r="N478" s="32"/>
      <c r="O478" s="33"/>
      <c r="P478" s="34" t="str">
        <f t="shared" si="36"/>
        <v/>
      </c>
      <c r="Q478" s="15"/>
      <c r="R478" s="32"/>
      <c r="S478" s="32"/>
      <c r="T478" s="32"/>
      <c r="U478" s="33"/>
      <c r="V478" s="34" t="str">
        <f t="shared" si="37"/>
        <v/>
      </c>
      <c r="W478" s="15"/>
      <c r="X478" s="32"/>
      <c r="Y478" s="32"/>
      <c r="Z478" s="32"/>
      <c r="AA478" s="33"/>
      <c r="AB478" s="34" t="str">
        <f t="shared" si="38"/>
        <v/>
      </c>
      <c r="AC478" s="15"/>
      <c r="AD478" s="32"/>
      <c r="AE478" s="32"/>
      <c r="AF478" s="32"/>
      <c r="AG478" s="33"/>
      <c r="AH478" s="34" t="str">
        <f t="shared" si="39"/>
        <v/>
      </c>
      <c r="AI478" s="15"/>
    </row>
    <row r="479" spans="4:35" ht="15" customHeight="1" x14ac:dyDescent="0.25">
      <c r="D479" s="30" t="str">
        <f>IF(B479="",""&amp;C479,LEFT(B479,FIND(" ",B479)-1)&amp;"."&amp;COUNTIF($B$8:B479,B479))</f>
        <v/>
      </c>
      <c r="E479" s="31"/>
      <c r="F479" s="32"/>
      <c r="G479" s="32"/>
      <c r="H479" s="32"/>
      <c r="I479" s="33"/>
      <c r="J479" s="34" t="str">
        <f t="shared" si="35"/>
        <v/>
      </c>
      <c r="K479" s="15"/>
      <c r="L479" s="32"/>
      <c r="M479" s="32"/>
      <c r="N479" s="32"/>
      <c r="O479" s="33"/>
      <c r="P479" s="34" t="str">
        <f t="shared" si="36"/>
        <v/>
      </c>
      <c r="Q479" s="15"/>
      <c r="R479" s="32"/>
      <c r="S479" s="32"/>
      <c r="T479" s="32"/>
      <c r="U479" s="33"/>
      <c r="V479" s="34" t="str">
        <f t="shared" si="37"/>
        <v/>
      </c>
      <c r="W479" s="15"/>
      <c r="X479" s="32"/>
      <c r="Y479" s="32"/>
      <c r="Z479" s="32"/>
      <c r="AA479" s="33"/>
      <c r="AB479" s="34" t="str">
        <f t="shared" si="38"/>
        <v/>
      </c>
      <c r="AC479" s="15"/>
      <c r="AD479" s="32"/>
      <c r="AE479" s="32"/>
      <c r="AF479" s="32"/>
      <c r="AG479" s="33"/>
      <c r="AH479" s="34" t="str">
        <f t="shared" si="39"/>
        <v/>
      </c>
      <c r="AI479" s="15"/>
    </row>
    <row r="480" spans="4:35" ht="15" customHeight="1" x14ac:dyDescent="0.25">
      <c r="D480" s="30" t="str">
        <f>IF(B480="",""&amp;C480,LEFT(B480,FIND(" ",B480)-1)&amp;"."&amp;COUNTIF($B$8:B480,B480))</f>
        <v/>
      </c>
      <c r="E480" s="31"/>
      <c r="F480" s="32"/>
      <c r="G480" s="32"/>
      <c r="H480" s="32"/>
      <c r="I480" s="33"/>
      <c r="J480" s="34" t="str">
        <f t="shared" si="35"/>
        <v/>
      </c>
      <c r="K480" s="15"/>
      <c r="L480" s="32"/>
      <c r="M480" s="32"/>
      <c r="N480" s="32"/>
      <c r="O480" s="33"/>
      <c r="P480" s="34" t="str">
        <f t="shared" si="36"/>
        <v/>
      </c>
      <c r="Q480" s="15"/>
      <c r="R480" s="32"/>
      <c r="S480" s="32"/>
      <c r="T480" s="32"/>
      <c r="U480" s="33"/>
      <c r="V480" s="34" t="str">
        <f t="shared" si="37"/>
        <v/>
      </c>
      <c r="W480" s="15"/>
      <c r="X480" s="32"/>
      <c r="Y480" s="32"/>
      <c r="Z480" s="32"/>
      <c r="AA480" s="33"/>
      <c r="AB480" s="34" t="str">
        <f t="shared" si="38"/>
        <v/>
      </c>
      <c r="AC480" s="15"/>
      <c r="AD480" s="32"/>
      <c r="AE480" s="32"/>
      <c r="AF480" s="32"/>
      <c r="AG480" s="33"/>
      <c r="AH480" s="34" t="str">
        <f t="shared" si="39"/>
        <v/>
      </c>
      <c r="AI480" s="15"/>
    </row>
    <row r="481" spans="4:35" ht="15" customHeight="1" x14ac:dyDescent="0.25">
      <c r="D481" s="30" t="str">
        <f>IF(B481="",""&amp;C481,LEFT(B481,FIND(" ",B481)-1)&amp;"."&amp;COUNTIF($B$8:B481,B481))</f>
        <v/>
      </c>
      <c r="E481" s="31"/>
      <c r="F481" s="32"/>
      <c r="G481" s="32"/>
      <c r="H481" s="32"/>
      <c r="I481" s="33"/>
      <c r="J481" s="34" t="str">
        <f t="shared" si="35"/>
        <v/>
      </c>
      <c r="K481" s="15"/>
      <c r="L481" s="32"/>
      <c r="M481" s="32"/>
      <c r="N481" s="32"/>
      <c r="O481" s="33"/>
      <c r="P481" s="34" t="str">
        <f t="shared" si="36"/>
        <v/>
      </c>
      <c r="Q481" s="15"/>
      <c r="R481" s="32"/>
      <c r="S481" s="32"/>
      <c r="T481" s="32"/>
      <c r="U481" s="33"/>
      <c r="V481" s="34" t="str">
        <f t="shared" si="37"/>
        <v/>
      </c>
      <c r="W481" s="15"/>
      <c r="X481" s="32"/>
      <c r="Y481" s="32"/>
      <c r="Z481" s="32"/>
      <c r="AA481" s="33"/>
      <c r="AB481" s="34" t="str">
        <f t="shared" si="38"/>
        <v/>
      </c>
      <c r="AC481" s="15"/>
      <c r="AD481" s="32"/>
      <c r="AE481" s="32"/>
      <c r="AF481" s="32"/>
      <c r="AG481" s="33"/>
      <c r="AH481" s="34" t="str">
        <f t="shared" si="39"/>
        <v/>
      </c>
      <c r="AI481" s="15"/>
    </row>
    <row r="482" spans="4:35" ht="15" customHeight="1" x14ac:dyDescent="0.25">
      <c r="D482" s="30" t="str">
        <f>IF(B482="",""&amp;C482,LEFT(B482,FIND(" ",B482)-1)&amp;"."&amp;COUNTIF($B$8:B482,B482))</f>
        <v/>
      </c>
      <c r="E482" s="31"/>
      <c r="F482" s="32"/>
      <c r="G482" s="32"/>
      <c r="H482" s="32"/>
      <c r="I482" s="33"/>
      <c r="J482" s="34" t="str">
        <f t="shared" si="35"/>
        <v/>
      </c>
      <c r="K482" s="15"/>
      <c r="L482" s="32"/>
      <c r="M482" s="32"/>
      <c r="N482" s="32"/>
      <c r="O482" s="33"/>
      <c r="P482" s="34" t="str">
        <f t="shared" si="36"/>
        <v/>
      </c>
      <c r="Q482" s="15"/>
      <c r="R482" s="32"/>
      <c r="S482" s="32"/>
      <c r="T482" s="32"/>
      <c r="U482" s="33"/>
      <c r="V482" s="34" t="str">
        <f t="shared" si="37"/>
        <v/>
      </c>
      <c r="W482" s="15"/>
      <c r="X482" s="32"/>
      <c r="Y482" s="32"/>
      <c r="Z482" s="32"/>
      <c r="AA482" s="33"/>
      <c r="AB482" s="34" t="str">
        <f t="shared" si="38"/>
        <v/>
      </c>
      <c r="AC482" s="15"/>
      <c r="AD482" s="32"/>
      <c r="AE482" s="32"/>
      <c r="AF482" s="32"/>
      <c r="AG482" s="33"/>
      <c r="AH482" s="34" t="str">
        <f t="shared" si="39"/>
        <v/>
      </c>
      <c r="AI482" s="15"/>
    </row>
    <row r="483" spans="4:35" ht="15" customHeight="1" x14ac:dyDescent="0.25">
      <c r="D483" s="30" t="str">
        <f>IF(B483="",""&amp;C483,LEFT(B483,FIND(" ",B483)-1)&amp;"."&amp;COUNTIF($B$8:B483,B483))</f>
        <v/>
      </c>
      <c r="E483" s="31"/>
      <c r="F483" s="32"/>
      <c r="G483" s="32"/>
      <c r="H483" s="32"/>
      <c r="I483" s="33"/>
      <c r="J483" s="34" t="str">
        <f t="shared" si="35"/>
        <v/>
      </c>
      <c r="K483" s="15"/>
      <c r="L483" s="32"/>
      <c r="M483" s="32"/>
      <c r="N483" s="32"/>
      <c r="O483" s="33"/>
      <c r="P483" s="34" t="str">
        <f t="shared" si="36"/>
        <v/>
      </c>
      <c r="Q483" s="15"/>
      <c r="R483" s="32"/>
      <c r="S483" s="32"/>
      <c r="T483" s="32"/>
      <c r="U483" s="33"/>
      <c r="V483" s="34" t="str">
        <f t="shared" si="37"/>
        <v/>
      </c>
      <c r="W483" s="15"/>
      <c r="X483" s="32"/>
      <c r="Y483" s="32"/>
      <c r="Z483" s="32"/>
      <c r="AA483" s="33"/>
      <c r="AB483" s="34" t="str">
        <f t="shared" si="38"/>
        <v/>
      </c>
      <c r="AC483" s="15"/>
      <c r="AD483" s="32"/>
      <c r="AE483" s="32"/>
      <c r="AF483" s="32"/>
      <c r="AG483" s="33"/>
      <c r="AH483" s="34" t="str">
        <f t="shared" si="39"/>
        <v/>
      </c>
      <c r="AI483" s="15"/>
    </row>
    <row r="484" spans="4:35" ht="15" customHeight="1" x14ac:dyDescent="0.25">
      <c r="D484" s="30" t="str">
        <f>IF(B484="",""&amp;C484,LEFT(B484,FIND(" ",B484)-1)&amp;"."&amp;COUNTIF($B$8:B484,B484))</f>
        <v/>
      </c>
      <c r="E484" s="31"/>
      <c r="F484" s="32"/>
      <c r="G484" s="32"/>
      <c r="H484" s="32"/>
      <c r="I484" s="33"/>
      <c r="J484" s="34" t="str">
        <f t="shared" si="35"/>
        <v/>
      </c>
      <c r="K484" s="15"/>
      <c r="L484" s="32"/>
      <c r="M484" s="32"/>
      <c r="N484" s="32"/>
      <c r="O484" s="33"/>
      <c r="P484" s="34" t="str">
        <f t="shared" si="36"/>
        <v/>
      </c>
      <c r="Q484" s="15"/>
      <c r="R484" s="32"/>
      <c r="S484" s="32"/>
      <c r="T484" s="32"/>
      <c r="U484" s="33"/>
      <c r="V484" s="34" t="str">
        <f t="shared" si="37"/>
        <v/>
      </c>
      <c r="W484" s="15"/>
      <c r="X484" s="32"/>
      <c r="Y484" s="32"/>
      <c r="Z484" s="32"/>
      <c r="AA484" s="33"/>
      <c r="AB484" s="34" t="str">
        <f t="shared" si="38"/>
        <v/>
      </c>
      <c r="AC484" s="15"/>
      <c r="AD484" s="32"/>
      <c r="AE484" s="32"/>
      <c r="AF484" s="32"/>
      <c r="AG484" s="33"/>
      <c r="AH484" s="34" t="str">
        <f t="shared" si="39"/>
        <v/>
      </c>
      <c r="AI484" s="15"/>
    </row>
    <row r="485" spans="4:35" ht="15" customHeight="1" x14ac:dyDescent="0.25">
      <c r="D485" s="30" t="str">
        <f>IF(B485="",""&amp;C485,LEFT(B485,FIND(" ",B485)-1)&amp;"."&amp;COUNTIF($B$8:B485,B485))</f>
        <v/>
      </c>
      <c r="E485" s="31"/>
      <c r="F485" s="32"/>
      <c r="G485" s="32"/>
      <c r="H485" s="32"/>
      <c r="I485" s="33"/>
      <c r="J485" s="34" t="str">
        <f t="shared" si="35"/>
        <v/>
      </c>
      <c r="K485" s="15"/>
      <c r="L485" s="32"/>
      <c r="M485" s="32"/>
      <c r="N485" s="32"/>
      <c r="O485" s="33"/>
      <c r="P485" s="34" t="str">
        <f t="shared" si="36"/>
        <v/>
      </c>
      <c r="Q485" s="15"/>
      <c r="R485" s="32"/>
      <c r="S485" s="32"/>
      <c r="T485" s="32"/>
      <c r="U485" s="33"/>
      <c r="V485" s="34" t="str">
        <f t="shared" si="37"/>
        <v/>
      </c>
      <c r="W485" s="15"/>
      <c r="X485" s="32"/>
      <c r="Y485" s="32"/>
      <c r="Z485" s="32"/>
      <c r="AA485" s="33"/>
      <c r="AB485" s="34" t="str">
        <f t="shared" si="38"/>
        <v/>
      </c>
      <c r="AC485" s="15"/>
      <c r="AD485" s="32"/>
      <c r="AE485" s="32"/>
      <c r="AF485" s="32"/>
      <c r="AG485" s="33"/>
      <c r="AH485" s="34" t="str">
        <f t="shared" si="39"/>
        <v/>
      </c>
      <c r="AI485" s="15"/>
    </row>
    <row r="486" spans="4:35" ht="15" customHeight="1" x14ac:dyDescent="0.25">
      <c r="D486" s="30" t="str">
        <f>IF(B486="",""&amp;C486,LEFT(B486,FIND(" ",B486)-1)&amp;"."&amp;COUNTIF($B$8:B486,B486))</f>
        <v/>
      </c>
      <c r="E486" s="31"/>
      <c r="F486" s="32"/>
      <c r="G486" s="32"/>
      <c r="H486" s="32"/>
      <c r="I486" s="33"/>
      <c r="J486" s="34" t="str">
        <f t="shared" si="35"/>
        <v/>
      </c>
      <c r="K486" s="15"/>
      <c r="L486" s="32"/>
      <c r="M486" s="32"/>
      <c r="N486" s="32"/>
      <c r="O486" s="33"/>
      <c r="P486" s="34" t="str">
        <f t="shared" si="36"/>
        <v/>
      </c>
      <c r="Q486" s="15"/>
      <c r="R486" s="32"/>
      <c r="S486" s="32"/>
      <c r="T486" s="32"/>
      <c r="U486" s="33"/>
      <c r="V486" s="34" t="str">
        <f t="shared" si="37"/>
        <v/>
      </c>
      <c r="W486" s="15"/>
      <c r="X486" s="32"/>
      <c r="Y486" s="32"/>
      <c r="Z486" s="32"/>
      <c r="AA486" s="33"/>
      <c r="AB486" s="34" t="str">
        <f t="shared" si="38"/>
        <v/>
      </c>
      <c r="AC486" s="15"/>
      <c r="AD486" s="32"/>
      <c r="AE486" s="32"/>
      <c r="AF486" s="32"/>
      <c r="AG486" s="33"/>
      <c r="AH486" s="34" t="str">
        <f t="shared" si="39"/>
        <v/>
      </c>
      <c r="AI486" s="15"/>
    </row>
    <row r="487" spans="4:35" ht="15" customHeight="1" x14ac:dyDescent="0.25">
      <c r="D487" s="30" t="str">
        <f>IF(B487="",""&amp;C487,LEFT(B487,FIND(" ",B487)-1)&amp;"."&amp;COUNTIF($B$8:B487,B487))</f>
        <v/>
      </c>
      <c r="E487" s="31"/>
      <c r="F487" s="32"/>
      <c r="G487" s="32"/>
      <c r="H487" s="32"/>
      <c r="I487" s="33"/>
      <c r="J487" s="34" t="str">
        <f t="shared" si="35"/>
        <v/>
      </c>
      <c r="K487" s="15"/>
      <c r="L487" s="32"/>
      <c r="M487" s="32"/>
      <c r="N487" s="32"/>
      <c r="O487" s="33"/>
      <c r="P487" s="34" t="str">
        <f t="shared" si="36"/>
        <v/>
      </c>
      <c r="Q487" s="15"/>
      <c r="R487" s="32"/>
      <c r="S487" s="32"/>
      <c r="T487" s="32"/>
      <c r="U487" s="33"/>
      <c r="V487" s="34" t="str">
        <f t="shared" si="37"/>
        <v/>
      </c>
      <c r="W487" s="15"/>
      <c r="X487" s="32"/>
      <c r="Y487" s="32"/>
      <c r="Z487" s="32"/>
      <c r="AA487" s="33"/>
      <c r="AB487" s="34" t="str">
        <f t="shared" si="38"/>
        <v/>
      </c>
      <c r="AC487" s="15"/>
      <c r="AD487" s="32"/>
      <c r="AE487" s="32"/>
      <c r="AF487" s="32"/>
      <c r="AG487" s="33"/>
      <c r="AH487" s="34" t="str">
        <f t="shared" si="39"/>
        <v/>
      </c>
      <c r="AI487" s="15"/>
    </row>
    <row r="488" spans="4:35" ht="15" customHeight="1" x14ac:dyDescent="0.25">
      <c r="D488" s="30" t="str">
        <f>IF(B488="",""&amp;C488,LEFT(B488,FIND(" ",B488)-1)&amp;"."&amp;COUNTIF($B$8:B488,B488))</f>
        <v/>
      </c>
      <c r="E488" s="31"/>
      <c r="F488" s="32"/>
      <c r="G488" s="32"/>
      <c r="H488" s="32"/>
      <c r="I488" s="33"/>
      <c r="J488" s="34" t="str">
        <f t="shared" si="35"/>
        <v/>
      </c>
      <c r="K488" s="15"/>
      <c r="L488" s="32"/>
      <c r="M488" s="32"/>
      <c r="N488" s="32"/>
      <c r="O488" s="33"/>
      <c r="P488" s="34" t="str">
        <f t="shared" si="36"/>
        <v/>
      </c>
      <c r="Q488" s="15"/>
      <c r="R488" s="32"/>
      <c r="S488" s="32"/>
      <c r="T488" s="32"/>
      <c r="U488" s="33"/>
      <c r="V488" s="34" t="str">
        <f t="shared" si="37"/>
        <v/>
      </c>
      <c r="W488" s="15"/>
      <c r="X488" s="32"/>
      <c r="Y488" s="32"/>
      <c r="Z488" s="32"/>
      <c r="AA488" s="33"/>
      <c r="AB488" s="34" t="str">
        <f t="shared" si="38"/>
        <v/>
      </c>
      <c r="AC488" s="15"/>
      <c r="AD488" s="32"/>
      <c r="AE488" s="32"/>
      <c r="AF488" s="32"/>
      <c r="AG488" s="33"/>
      <c r="AH488" s="34" t="str">
        <f t="shared" si="39"/>
        <v/>
      </c>
      <c r="AI488" s="15"/>
    </row>
    <row r="489" spans="4:35" ht="15" customHeight="1" x14ac:dyDescent="0.25">
      <c r="D489" s="30" t="str">
        <f>IF(B489="",""&amp;C489,LEFT(B489,FIND(" ",B489)-1)&amp;"."&amp;COUNTIF($B$8:B489,B489))</f>
        <v/>
      </c>
      <c r="E489" s="31"/>
      <c r="F489" s="32"/>
      <c r="G489" s="32"/>
      <c r="H489" s="32"/>
      <c r="I489" s="33"/>
      <c r="J489" s="34" t="str">
        <f t="shared" si="35"/>
        <v/>
      </c>
      <c r="K489" s="15"/>
      <c r="L489" s="32"/>
      <c r="M489" s="32"/>
      <c r="N489" s="32"/>
      <c r="O489" s="33"/>
      <c r="P489" s="34" t="str">
        <f t="shared" si="36"/>
        <v/>
      </c>
      <c r="Q489" s="15"/>
      <c r="R489" s="32"/>
      <c r="S489" s="32"/>
      <c r="T489" s="32"/>
      <c r="U489" s="33"/>
      <c r="V489" s="34" t="str">
        <f t="shared" si="37"/>
        <v/>
      </c>
      <c r="W489" s="15"/>
      <c r="X489" s="32"/>
      <c r="Y489" s="32"/>
      <c r="Z489" s="32"/>
      <c r="AA489" s="33"/>
      <c r="AB489" s="34" t="str">
        <f t="shared" si="38"/>
        <v/>
      </c>
      <c r="AC489" s="15"/>
      <c r="AD489" s="32"/>
      <c r="AE489" s="32"/>
      <c r="AF489" s="32"/>
      <c r="AG489" s="33"/>
      <c r="AH489" s="34" t="str">
        <f t="shared" si="39"/>
        <v/>
      </c>
      <c r="AI489" s="15"/>
    </row>
    <row r="490" spans="4:35" ht="15" customHeight="1" x14ac:dyDescent="0.25">
      <c r="D490" s="30" t="str">
        <f>IF(B490="",""&amp;C490,LEFT(B490,FIND(" ",B490)-1)&amp;"."&amp;COUNTIF($B$8:B490,B490))</f>
        <v/>
      </c>
      <c r="E490" s="31"/>
      <c r="F490" s="32"/>
      <c r="G490" s="32"/>
      <c r="H490" s="32"/>
      <c r="I490" s="33"/>
      <c r="J490" s="34" t="str">
        <f t="shared" si="35"/>
        <v/>
      </c>
      <c r="K490" s="15"/>
      <c r="L490" s="32"/>
      <c r="M490" s="32"/>
      <c r="N490" s="32"/>
      <c r="O490" s="33"/>
      <c r="P490" s="34" t="str">
        <f t="shared" si="36"/>
        <v/>
      </c>
      <c r="Q490" s="15"/>
      <c r="R490" s="32"/>
      <c r="S490" s="32"/>
      <c r="T490" s="32"/>
      <c r="U490" s="33"/>
      <c r="V490" s="34" t="str">
        <f t="shared" si="37"/>
        <v/>
      </c>
      <c r="W490" s="15"/>
      <c r="X490" s="32"/>
      <c r="Y490" s="32"/>
      <c r="Z490" s="32"/>
      <c r="AA490" s="33"/>
      <c r="AB490" s="34" t="str">
        <f t="shared" si="38"/>
        <v/>
      </c>
      <c r="AC490" s="15"/>
      <c r="AD490" s="32"/>
      <c r="AE490" s="32"/>
      <c r="AF490" s="32"/>
      <c r="AG490" s="33"/>
      <c r="AH490" s="34" t="str">
        <f t="shared" si="39"/>
        <v/>
      </c>
      <c r="AI490" s="15"/>
    </row>
    <row r="491" spans="4:35" ht="15" customHeight="1" x14ac:dyDescent="0.25">
      <c r="D491" s="30" t="str">
        <f>IF(B491="",""&amp;C491,LEFT(B491,FIND(" ",B491)-1)&amp;"."&amp;COUNTIF($B$8:B491,B491))</f>
        <v/>
      </c>
      <c r="E491" s="31"/>
      <c r="F491" s="32"/>
      <c r="G491" s="32"/>
      <c r="H491" s="32"/>
      <c r="I491" s="33"/>
      <c r="J491" s="34" t="str">
        <f t="shared" si="35"/>
        <v/>
      </c>
      <c r="K491" s="15"/>
      <c r="L491" s="32"/>
      <c r="M491" s="32"/>
      <c r="N491" s="32"/>
      <c r="O491" s="33"/>
      <c r="P491" s="34" t="str">
        <f t="shared" si="36"/>
        <v/>
      </c>
      <c r="Q491" s="15"/>
      <c r="R491" s="32"/>
      <c r="S491" s="32"/>
      <c r="T491" s="32"/>
      <c r="U491" s="33"/>
      <c r="V491" s="34" t="str">
        <f t="shared" si="37"/>
        <v/>
      </c>
      <c r="W491" s="15"/>
      <c r="X491" s="32"/>
      <c r="Y491" s="32"/>
      <c r="Z491" s="32"/>
      <c r="AA491" s="33"/>
      <c r="AB491" s="34" t="str">
        <f t="shared" si="38"/>
        <v/>
      </c>
      <c r="AC491" s="15"/>
      <c r="AD491" s="32"/>
      <c r="AE491" s="32"/>
      <c r="AF491" s="32"/>
      <c r="AG491" s="33"/>
      <c r="AH491" s="34" t="str">
        <f t="shared" si="39"/>
        <v/>
      </c>
      <c r="AI491" s="15"/>
    </row>
    <row r="492" spans="4:35" ht="15" customHeight="1" x14ac:dyDescent="0.25">
      <c r="D492" s="30" t="str">
        <f>IF(B492="",""&amp;C492,LEFT(B492,FIND(" ",B492)-1)&amp;"."&amp;COUNTIF($B$8:B492,B492))</f>
        <v/>
      </c>
      <c r="E492" s="31"/>
      <c r="F492" s="32"/>
      <c r="G492" s="32"/>
      <c r="H492" s="32"/>
      <c r="I492" s="33"/>
      <c r="J492" s="34" t="str">
        <f t="shared" si="35"/>
        <v/>
      </c>
      <c r="K492" s="15"/>
      <c r="L492" s="32"/>
      <c r="M492" s="32"/>
      <c r="N492" s="32"/>
      <c r="O492" s="33"/>
      <c r="P492" s="34" t="str">
        <f t="shared" si="36"/>
        <v/>
      </c>
      <c r="Q492" s="15"/>
      <c r="R492" s="32"/>
      <c r="S492" s="32"/>
      <c r="T492" s="32"/>
      <c r="U492" s="33"/>
      <c r="V492" s="34" t="str">
        <f t="shared" si="37"/>
        <v/>
      </c>
      <c r="W492" s="15"/>
      <c r="X492" s="32"/>
      <c r="Y492" s="32"/>
      <c r="Z492" s="32"/>
      <c r="AA492" s="33"/>
      <c r="AB492" s="34" t="str">
        <f t="shared" si="38"/>
        <v/>
      </c>
      <c r="AC492" s="15"/>
      <c r="AD492" s="32"/>
      <c r="AE492" s="32"/>
      <c r="AF492" s="32"/>
      <c r="AG492" s="33"/>
      <c r="AH492" s="34" t="str">
        <f t="shared" si="39"/>
        <v/>
      </c>
      <c r="AI492" s="15"/>
    </row>
    <row r="493" spans="4:35" ht="15" customHeight="1" x14ac:dyDescent="0.25">
      <c r="D493" s="30" t="str">
        <f>IF(B493="",""&amp;C493,LEFT(B493,FIND(" ",B493)-1)&amp;"."&amp;COUNTIF($B$8:B493,B493))</f>
        <v/>
      </c>
      <c r="E493" s="31"/>
      <c r="F493" s="32"/>
      <c r="G493" s="32"/>
      <c r="H493" s="32"/>
      <c r="I493" s="33"/>
      <c r="J493" s="34" t="str">
        <f t="shared" si="35"/>
        <v/>
      </c>
      <c r="K493" s="15"/>
      <c r="L493" s="32"/>
      <c r="M493" s="32"/>
      <c r="N493" s="32"/>
      <c r="O493" s="33"/>
      <c r="P493" s="34" t="str">
        <f t="shared" si="36"/>
        <v/>
      </c>
      <c r="Q493" s="15"/>
      <c r="R493" s="32"/>
      <c r="S493" s="32"/>
      <c r="T493" s="32"/>
      <c r="U493" s="33"/>
      <c r="V493" s="34" t="str">
        <f t="shared" si="37"/>
        <v/>
      </c>
      <c r="W493" s="15"/>
      <c r="X493" s="32"/>
      <c r="Y493" s="32"/>
      <c r="Z493" s="32"/>
      <c r="AA493" s="33"/>
      <c r="AB493" s="34" t="str">
        <f t="shared" si="38"/>
        <v/>
      </c>
      <c r="AC493" s="15"/>
      <c r="AD493" s="32"/>
      <c r="AE493" s="32"/>
      <c r="AF493" s="32"/>
      <c r="AG493" s="33"/>
      <c r="AH493" s="34" t="str">
        <f t="shared" si="39"/>
        <v/>
      </c>
      <c r="AI493" s="15"/>
    </row>
    <row r="494" spans="4:35" ht="15" customHeight="1" x14ac:dyDescent="0.25">
      <c r="D494" s="30" t="str">
        <f>IF(B494="",""&amp;C494,LEFT(B494,FIND(" ",B494)-1)&amp;"."&amp;COUNTIF($B$8:B494,B494))</f>
        <v/>
      </c>
      <c r="E494" s="31"/>
      <c r="F494" s="32"/>
      <c r="G494" s="32"/>
      <c r="H494" s="32"/>
      <c r="I494" s="33"/>
      <c r="J494" s="34" t="str">
        <f t="shared" ref="J494:J500" si="40">IF(G494="x",D494,"")</f>
        <v/>
      </c>
      <c r="K494" s="15"/>
      <c r="L494" s="32"/>
      <c r="M494" s="32"/>
      <c r="N494" s="32"/>
      <c r="O494" s="33"/>
      <c r="P494" s="34" t="str">
        <f t="shared" ref="P494:P500" si="41">IF(M494="x",D494,"")</f>
        <v/>
      </c>
      <c r="Q494" s="15"/>
      <c r="R494" s="32"/>
      <c r="S494" s="32"/>
      <c r="T494" s="32"/>
      <c r="U494" s="33"/>
      <c r="V494" s="34" t="str">
        <f t="shared" ref="V494:V500" si="42">IF(S494="x",D494,"")</f>
        <v/>
      </c>
      <c r="W494" s="15"/>
      <c r="X494" s="32"/>
      <c r="Y494" s="32"/>
      <c r="Z494" s="32"/>
      <c r="AA494" s="33"/>
      <c r="AB494" s="34" t="str">
        <f t="shared" ref="AB494:AB500" si="43">IF(Y494="x",D494,"")</f>
        <v/>
      </c>
      <c r="AC494" s="15"/>
      <c r="AD494" s="32"/>
      <c r="AE494" s="32"/>
      <c r="AF494" s="32"/>
      <c r="AG494" s="33"/>
      <c r="AH494" s="34" t="str">
        <f t="shared" ref="AH494:AH500" si="44">IF(AE494="x",D494,"")</f>
        <v/>
      </c>
      <c r="AI494" s="15"/>
    </row>
    <row r="495" spans="4:35" ht="15" customHeight="1" x14ac:dyDescent="0.25">
      <c r="D495" s="30" t="str">
        <f>IF(B495="",""&amp;C495,LEFT(B495,FIND(" ",B495)-1)&amp;"."&amp;COUNTIF($B$8:B495,B495))</f>
        <v/>
      </c>
      <c r="E495" s="31"/>
      <c r="F495" s="32"/>
      <c r="G495" s="32"/>
      <c r="H495" s="32"/>
      <c r="I495" s="33"/>
      <c r="J495" s="34" t="str">
        <f t="shared" si="40"/>
        <v/>
      </c>
      <c r="K495" s="15"/>
      <c r="L495" s="32"/>
      <c r="M495" s="32"/>
      <c r="N495" s="32"/>
      <c r="O495" s="33"/>
      <c r="P495" s="34" t="str">
        <f t="shared" si="41"/>
        <v/>
      </c>
      <c r="Q495" s="15"/>
      <c r="R495" s="32"/>
      <c r="S495" s="32"/>
      <c r="T495" s="32"/>
      <c r="U495" s="33"/>
      <c r="V495" s="34" t="str">
        <f t="shared" si="42"/>
        <v/>
      </c>
      <c r="W495" s="15"/>
      <c r="X495" s="32"/>
      <c r="Y495" s="32"/>
      <c r="Z495" s="32"/>
      <c r="AA495" s="33"/>
      <c r="AB495" s="34" t="str">
        <f t="shared" si="43"/>
        <v/>
      </c>
      <c r="AC495" s="15"/>
      <c r="AD495" s="32"/>
      <c r="AE495" s="32"/>
      <c r="AF495" s="32"/>
      <c r="AG495" s="33"/>
      <c r="AH495" s="34" t="str">
        <f t="shared" si="44"/>
        <v/>
      </c>
      <c r="AI495" s="15"/>
    </row>
    <row r="496" spans="4:35" ht="15" customHeight="1" x14ac:dyDescent="0.25">
      <c r="D496" s="30" t="str">
        <f>IF(B496="",""&amp;C496,LEFT(B496,FIND(" ",B496)-1)&amp;"."&amp;COUNTIF($B$8:B496,B496))</f>
        <v/>
      </c>
      <c r="E496" s="31"/>
      <c r="F496" s="32"/>
      <c r="G496" s="32"/>
      <c r="H496" s="32"/>
      <c r="I496" s="33"/>
      <c r="J496" s="34" t="str">
        <f t="shared" si="40"/>
        <v/>
      </c>
      <c r="K496" s="15"/>
      <c r="L496" s="32"/>
      <c r="M496" s="32"/>
      <c r="N496" s="32"/>
      <c r="O496" s="33"/>
      <c r="P496" s="34" t="str">
        <f t="shared" si="41"/>
        <v/>
      </c>
      <c r="Q496" s="15"/>
      <c r="R496" s="32"/>
      <c r="S496" s="32"/>
      <c r="T496" s="32"/>
      <c r="U496" s="33"/>
      <c r="V496" s="34" t="str">
        <f t="shared" si="42"/>
        <v/>
      </c>
      <c r="W496" s="15"/>
      <c r="X496" s="32"/>
      <c r="Y496" s="32"/>
      <c r="Z496" s="32"/>
      <c r="AA496" s="33"/>
      <c r="AB496" s="34" t="str">
        <f t="shared" si="43"/>
        <v/>
      </c>
      <c r="AC496" s="15"/>
      <c r="AD496" s="32"/>
      <c r="AE496" s="32"/>
      <c r="AF496" s="32"/>
      <c r="AG496" s="33"/>
      <c r="AH496" s="34" t="str">
        <f t="shared" si="44"/>
        <v/>
      </c>
      <c r="AI496" s="15"/>
    </row>
    <row r="497" spans="4:35" ht="15" customHeight="1" x14ac:dyDescent="0.25">
      <c r="D497" s="30" t="str">
        <f>IF(B497="",""&amp;C497,LEFT(B497,FIND(" ",B497)-1)&amp;"."&amp;COUNTIF($B$8:B497,B497))</f>
        <v/>
      </c>
      <c r="E497" s="31"/>
      <c r="F497" s="32"/>
      <c r="G497" s="32"/>
      <c r="H497" s="32"/>
      <c r="I497" s="33"/>
      <c r="J497" s="34" t="str">
        <f t="shared" si="40"/>
        <v/>
      </c>
      <c r="K497" s="15"/>
      <c r="L497" s="32"/>
      <c r="M497" s="32"/>
      <c r="N497" s="32"/>
      <c r="O497" s="33"/>
      <c r="P497" s="34" t="str">
        <f t="shared" si="41"/>
        <v/>
      </c>
      <c r="Q497" s="15"/>
      <c r="R497" s="32"/>
      <c r="S497" s="32"/>
      <c r="T497" s="32"/>
      <c r="U497" s="33"/>
      <c r="V497" s="34" t="str">
        <f t="shared" si="42"/>
        <v/>
      </c>
      <c r="W497" s="15"/>
      <c r="X497" s="32"/>
      <c r="Y497" s="32"/>
      <c r="Z497" s="32"/>
      <c r="AA497" s="33"/>
      <c r="AB497" s="34" t="str">
        <f t="shared" si="43"/>
        <v/>
      </c>
      <c r="AC497" s="15"/>
      <c r="AD497" s="32"/>
      <c r="AE497" s="32"/>
      <c r="AF497" s="32"/>
      <c r="AG497" s="33"/>
      <c r="AH497" s="34" t="str">
        <f t="shared" si="44"/>
        <v/>
      </c>
      <c r="AI497" s="15"/>
    </row>
    <row r="498" spans="4:35" ht="15" customHeight="1" x14ac:dyDescent="0.25">
      <c r="D498" s="30" t="str">
        <f>IF(B498="",""&amp;C498,LEFT(B498,FIND(" ",B498)-1)&amp;"."&amp;COUNTIF($B$8:B498,B498))</f>
        <v/>
      </c>
      <c r="E498" s="31"/>
      <c r="F498" s="32"/>
      <c r="G498" s="32"/>
      <c r="H498" s="32"/>
      <c r="I498" s="33"/>
      <c r="J498" s="34" t="str">
        <f t="shared" si="40"/>
        <v/>
      </c>
      <c r="K498" s="15"/>
      <c r="L498" s="32"/>
      <c r="M498" s="32"/>
      <c r="N498" s="32"/>
      <c r="O498" s="33"/>
      <c r="P498" s="34" t="str">
        <f t="shared" si="41"/>
        <v/>
      </c>
      <c r="Q498" s="15"/>
      <c r="R498" s="32"/>
      <c r="S498" s="32"/>
      <c r="T498" s="32"/>
      <c r="U498" s="33"/>
      <c r="V498" s="34" t="str">
        <f t="shared" si="42"/>
        <v/>
      </c>
      <c r="W498" s="15"/>
      <c r="X498" s="32"/>
      <c r="Y498" s="32"/>
      <c r="Z498" s="32"/>
      <c r="AA498" s="33"/>
      <c r="AB498" s="34" t="str">
        <f t="shared" si="43"/>
        <v/>
      </c>
      <c r="AC498" s="15"/>
      <c r="AD498" s="32"/>
      <c r="AE498" s="32"/>
      <c r="AF498" s="32"/>
      <c r="AG498" s="33"/>
      <c r="AH498" s="34" t="str">
        <f t="shared" si="44"/>
        <v/>
      </c>
      <c r="AI498" s="15"/>
    </row>
    <row r="499" spans="4:35" ht="15" customHeight="1" x14ac:dyDescent="0.25">
      <c r="D499" s="30" t="str">
        <f>IF(B499="",""&amp;C499,LEFT(B499,FIND(" ",B499)-1)&amp;"."&amp;COUNTIF($B$8:B499,B499))</f>
        <v/>
      </c>
      <c r="E499" s="31"/>
      <c r="F499" s="32"/>
      <c r="G499" s="32"/>
      <c r="H499" s="32"/>
      <c r="I499" s="33"/>
      <c r="J499" s="34" t="str">
        <f t="shared" si="40"/>
        <v/>
      </c>
      <c r="K499" s="15"/>
      <c r="L499" s="32"/>
      <c r="M499" s="32"/>
      <c r="N499" s="32"/>
      <c r="O499" s="33"/>
      <c r="P499" s="34" t="str">
        <f t="shared" si="41"/>
        <v/>
      </c>
      <c r="Q499" s="15"/>
      <c r="R499" s="32"/>
      <c r="S499" s="32"/>
      <c r="T499" s="32"/>
      <c r="U499" s="33"/>
      <c r="V499" s="34" t="str">
        <f t="shared" si="42"/>
        <v/>
      </c>
      <c r="W499" s="15"/>
      <c r="X499" s="32"/>
      <c r="Y499" s="32"/>
      <c r="Z499" s="32"/>
      <c r="AA499" s="33"/>
      <c r="AB499" s="34" t="str">
        <f t="shared" si="43"/>
        <v/>
      </c>
      <c r="AC499" s="15"/>
      <c r="AD499" s="32"/>
      <c r="AE499" s="32"/>
      <c r="AF499" s="32"/>
      <c r="AG499" s="33"/>
      <c r="AH499" s="34" t="str">
        <f t="shared" si="44"/>
        <v/>
      </c>
      <c r="AI499" s="15"/>
    </row>
    <row r="500" spans="4:35" ht="15" customHeight="1" x14ac:dyDescent="0.25">
      <c r="D500" s="30" t="str">
        <f>IF(B500="",""&amp;C500,LEFT(B500,FIND(" ",B500)-1)&amp;"."&amp;COUNTIF($B$8:B500,B500))</f>
        <v/>
      </c>
      <c r="E500" s="31"/>
      <c r="F500" s="32"/>
      <c r="G500" s="32"/>
      <c r="H500" s="32"/>
      <c r="I500" s="33"/>
      <c r="J500" s="34" t="str">
        <f t="shared" si="40"/>
        <v/>
      </c>
      <c r="K500" s="15"/>
      <c r="L500" s="32"/>
      <c r="M500" s="32"/>
      <c r="N500" s="32"/>
      <c r="O500" s="33"/>
      <c r="P500" s="34" t="str">
        <f t="shared" si="41"/>
        <v/>
      </c>
      <c r="Q500" s="15"/>
      <c r="R500" s="32"/>
      <c r="S500" s="32"/>
      <c r="T500" s="32"/>
      <c r="U500" s="33"/>
      <c r="V500" s="34" t="str">
        <f t="shared" si="42"/>
        <v/>
      </c>
      <c r="W500" s="15"/>
      <c r="X500" s="32"/>
      <c r="Y500" s="32"/>
      <c r="Z500" s="32"/>
      <c r="AA500" s="33"/>
      <c r="AB500" s="34" t="str">
        <f t="shared" si="43"/>
        <v/>
      </c>
      <c r="AC500" s="15"/>
      <c r="AD500" s="32"/>
      <c r="AE500" s="32"/>
      <c r="AF500" s="32"/>
      <c r="AG500" s="33"/>
      <c r="AH500" s="34" t="str">
        <f t="shared" si="44"/>
        <v/>
      </c>
      <c r="AI500" s="15"/>
    </row>
  </sheetData>
  <mergeCells count="31">
    <mergeCell ref="C7:D7"/>
    <mergeCell ref="X4:Y4"/>
    <mergeCell ref="Z4:AA4"/>
    <mergeCell ref="AD4:AE4"/>
    <mergeCell ref="AF4:AG4"/>
    <mergeCell ref="F5:G5"/>
    <mergeCell ref="H5:I5"/>
    <mergeCell ref="L5:M5"/>
    <mergeCell ref="N5:O5"/>
    <mergeCell ref="R5:S5"/>
    <mergeCell ref="T5:U5"/>
    <mergeCell ref="X5:Y5"/>
    <mergeCell ref="Z5:AA5"/>
    <mergeCell ref="AD5:AE5"/>
    <mergeCell ref="AF5:AG5"/>
    <mergeCell ref="X3:Y3"/>
    <mergeCell ref="Z3:AA3"/>
    <mergeCell ref="AD3:AE3"/>
    <mergeCell ref="AF3:AG3"/>
    <mergeCell ref="F4:G4"/>
    <mergeCell ref="H4:I4"/>
    <mergeCell ref="L4:M4"/>
    <mergeCell ref="N4:O4"/>
    <mergeCell ref="R4:S4"/>
    <mergeCell ref="T4:U4"/>
    <mergeCell ref="F3:G3"/>
    <mergeCell ref="H3:I3"/>
    <mergeCell ref="L3:M3"/>
    <mergeCell ref="N3:O3"/>
    <mergeCell ref="R3:S3"/>
    <mergeCell ref="T3:U3"/>
  </mergeCells>
  <conditionalFormatting sqref="F9:H500">
    <cfRule type="expression" dxfId="28" priority="30">
      <formula>COUNTIF($F9:$H9,"x")&gt;1</formula>
    </cfRule>
  </conditionalFormatting>
  <conditionalFormatting sqref="S8:T8">
    <cfRule type="expression" dxfId="27" priority="29">
      <formula>COUNTIF($F8:$H8,"x")&gt;1</formula>
    </cfRule>
  </conditionalFormatting>
  <conditionalFormatting sqref="X9:Z500">
    <cfRule type="expression" dxfId="26" priority="28">
      <formula>COUNTIF($X9:$Z9,"x")&gt;1</formula>
    </cfRule>
  </conditionalFormatting>
  <conditionalFormatting sqref="AE8:AF8">
    <cfRule type="expression" dxfId="25" priority="22">
      <formula>COUNTIF($F8:$H8,"x")&gt;1</formula>
    </cfRule>
    <cfRule type="expression" dxfId="24" priority="27">
      <formula>COUNTIF($F8:$H8,"x")&gt;1</formula>
    </cfRule>
  </conditionalFormatting>
  <conditionalFormatting sqref="AD9:AF500">
    <cfRule type="expression" dxfId="23" priority="26">
      <formula>COUNTIF($AD9:$AF9,"x")&gt;1</formula>
    </cfRule>
  </conditionalFormatting>
  <conditionalFormatting sqref="M8:N8">
    <cfRule type="expression" dxfId="22" priority="25">
      <formula>COUNTIF($F8:$H8,"x")&gt;1</formula>
    </cfRule>
  </conditionalFormatting>
  <conditionalFormatting sqref="L8">
    <cfRule type="expression" dxfId="21" priority="24">
      <formula>COUNTIF($F8:$H8,"x")&gt;1</formula>
    </cfRule>
  </conditionalFormatting>
  <conditionalFormatting sqref="L8:P500">
    <cfRule type="expression" dxfId="20" priority="23">
      <formula>ISTEXT($C8)</formula>
    </cfRule>
  </conditionalFormatting>
  <conditionalFormatting sqref="L9:N500">
    <cfRule type="expression" dxfId="19" priority="21">
      <formula>COUNTIF($L9:$N9,"x")&gt;1</formula>
    </cfRule>
  </conditionalFormatting>
  <conditionalFormatting sqref="F8:H8">
    <cfRule type="expression" dxfId="18" priority="19">
      <formula>COUNTIF($F8:$H8,"x")&gt;1</formula>
    </cfRule>
  </conditionalFormatting>
  <conditionalFormatting sqref="C8:E8">
    <cfRule type="expression" dxfId="17" priority="18">
      <formula>OR($C8="",ISNUMBER($C8))</formula>
    </cfRule>
  </conditionalFormatting>
  <conditionalFormatting sqref="C8:J301 D302:J500">
    <cfRule type="expression" dxfId="16" priority="15">
      <formula>ISTEXT($C8)</formula>
    </cfRule>
  </conditionalFormatting>
  <conditionalFormatting sqref="C8:C301">
    <cfRule type="cellIs" dxfId="15" priority="16" operator="equal">
      <formula>"X"</formula>
    </cfRule>
  </conditionalFormatting>
  <conditionalFormatting sqref="F8:H500">
    <cfRule type="expression" dxfId="14" priority="31">
      <formula>AND(C8="",_xlfn.ISFORMULA(C8))</formula>
    </cfRule>
  </conditionalFormatting>
  <conditionalFormatting sqref="J9:J500">
    <cfRule type="cellIs" dxfId="13" priority="14" operator="greaterThan">
      <formula>1</formula>
    </cfRule>
  </conditionalFormatting>
  <conditionalFormatting sqref="P9:P500">
    <cfRule type="cellIs" dxfId="12" priority="13" operator="greaterThan">
      <formula>1</formula>
    </cfRule>
  </conditionalFormatting>
  <conditionalFormatting sqref="R8:T500">
    <cfRule type="expression" dxfId="11" priority="11">
      <formula>COUNTIF($R8:$T8,"x")&gt;1</formula>
    </cfRule>
  </conditionalFormatting>
  <conditionalFormatting sqref="R8:V500">
    <cfRule type="expression" dxfId="10" priority="12">
      <formula>ISTEXT($C8)</formula>
    </cfRule>
  </conditionalFormatting>
  <conditionalFormatting sqref="V9:V500">
    <cfRule type="cellIs" dxfId="9" priority="10" operator="greaterThan">
      <formula>1</formula>
    </cfRule>
  </conditionalFormatting>
  <conditionalFormatting sqref="Y8:Z8 X9:Z500">
    <cfRule type="expression" dxfId="8" priority="9">
      <formula>COUNTIF($R8:$T8,"x")&gt;1</formula>
    </cfRule>
  </conditionalFormatting>
  <conditionalFormatting sqref="X8">
    <cfRule type="expression" dxfId="7" priority="7">
      <formula>COUNTIF($R8:$T8,"x")&gt;1</formula>
    </cfRule>
  </conditionalFormatting>
  <conditionalFormatting sqref="X8:AB500">
    <cfRule type="expression" dxfId="6" priority="8">
      <formula>ISTEXT($C8)</formula>
    </cfRule>
  </conditionalFormatting>
  <conditionalFormatting sqref="AB9:AB500">
    <cfRule type="cellIs" dxfId="5" priority="6" operator="greaterThan">
      <formula>1</formula>
    </cfRule>
  </conditionalFormatting>
  <conditionalFormatting sqref="AD8">
    <cfRule type="expression" dxfId="4" priority="4">
      <formula>COUNTIF($R8:$T8,"x")&gt;1</formula>
    </cfRule>
  </conditionalFormatting>
  <conditionalFormatting sqref="AD8:AH500">
    <cfRule type="expression" dxfId="3" priority="5">
      <formula>ISTEXT($C8)</formula>
    </cfRule>
  </conditionalFormatting>
  <conditionalFormatting sqref="AH9:AH500">
    <cfRule type="cellIs" dxfId="2" priority="3" operator="greaterThan">
      <formula>1</formula>
    </cfRule>
  </conditionalFormatting>
  <conditionalFormatting sqref="C9:E301 D302:E500">
    <cfRule type="expression" dxfId="1" priority="17">
      <formula>OR(C9="",ISNUMBER(B9))</formula>
    </cfRule>
  </conditionalFormatting>
  <conditionalFormatting sqref="D9:D500">
    <cfRule type="cellIs" dxfId="0" priority="1" operator="equal">
      <formula>"x"</formula>
    </cfRule>
  </conditionalFormatting>
  <dataValidations count="2">
    <dataValidation type="list" allowBlank="1" showDropDown="1" showErrorMessage="1" sqref="F8 X8:Z500 AD8:AF500 G8:H500 R8:T500 L8:N500" xr:uid="{578D7F9D-7DF6-4E92-A035-0F1D371F134E}">
      <formula1>"x"</formula1>
    </dataValidation>
    <dataValidation type="list" allowBlank="1" showDropDown="1" showInputMessage="1" showErrorMessage="1" sqref="F9:F500" xr:uid="{9E412888-C25F-4E93-9BBC-C1E329CE61D7}">
      <formula1>"x"</formula1>
    </dataValidation>
  </dataValidations>
  <pageMargins left="0.11811023622047245" right="0.11811023622047245" top="0.1574803149606299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4580F-51C3-4E71-8C46-5BC1119EF965}">
  <sheetPr codeName="Blad3">
    <pageSetUpPr fitToPage="1"/>
  </sheetPr>
  <dimension ref="A1:P994"/>
  <sheetViews>
    <sheetView showGridLines="0" showZeros="0" workbookViewId="0">
      <selection activeCell="B30" sqref="B30"/>
    </sheetView>
  </sheetViews>
  <sheetFormatPr defaultColWidth="14.42578125" defaultRowHeight="15" customHeight="1" x14ac:dyDescent="0.25"/>
  <cols>
    <col min="1" max="1" width="30.7109375" style="2" customWidth="1"/>
    <col min="2" max="16" width="5.7109375" style="2" customWidth="1"/>
    <col min="17" max="16384" width="14.42578125" style="2"/>
  </cols>
  <sheetData>
    <row r="1" spans="1:16" ht="18.75" x14ac:dyDescent="0.3">
      <c r="A1" s="1" t="s">
        <v>16</v>
      </c>
    </row>
    <row r="3" spans="1:16" ht="15.75" x14ac:dyDescent="0.25">
      <c r="A3" s="35" t="s">
        <v>17</v>
      </c>
      <c r="B3" s="55" t="s"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25">
      <c r="A4" s="7" t="s">
        <v>3</v>
      </c>
      <c r="B4" s="56">
        <f>Resultaten!K1</f>
        <v>2020</v>
      </c>
      <c r="C4" s="56"/>
      <c r="D4" s="56"/>
      <c r="E4" s="56">
        <f>Resultaten!Q1</f>
        <v>2021</v>
      </c>
      <c r="F4" s="56"/>
      <c r="G4" s="56"/>
      <c r="H4" s="56">
        <f>Resultaten!W1</f>
        <v>2022</v>
      </c>
      <c r="I4" s="56"/>
      <c r="J4" s="56"/>
      <c r="K4" s="56">
        <f>Resultaten!AC1</f>
        <v>2023</v>
      </c>
      <c r="L4" s="56"/>
      <c r="M4" s="56"/>
      <c r="N4" s="56">
        <f>Resultaten!AI1</f>
        <v>2024</v>
      </c>
      <c r="O4" s="56"/>
      <c r="P4" s="56"/>
    </row>
    <row r="5" spans="1:16" x14ac:dyDescent="0.25">
      <c r="A5" s="36" t="s">
        <v>1</v>
      </c>
      <c r="B5" s="37" t="s">
        <v>11</v>
      </c>
      <c r="C5" s="37" t="s">
        <v>12</v>
      </c>
      <c r="D5" s="37" t="s">
        <v>13</v>
      </c>
      <c r="E5" s="37" t="s">
        <v>11</v>
      </c>
      <c r="F5" s="37" t="s">
        <v>12</v>
      </c>
      <c r="G5" s="37" t="s">
        <v>13</v>
      </c>
      <c r="H5" s="37" t="s">
        <v>11</v>
      </c>
      <c r="I5" s="37" t="s">
        <v>12</v>
      </c>
      <c r="J5" s="37" t="s">
        <v>13</v>
      </c>
      <c r="K5" s="37" t="s">
        <v>11</v>
      </c>
      <c r="L5" s="37" t="s">
        <v>12</v>
      </c>
      <c r="M5" s="37" t="s">
        <v>13</v>
      </c>
      <c r="N5" s="37" t="s">
        <v>11</v>
      </c>
      <c r="O5" s="37" t="s">
        <v>12</v>
      </c>
      <c r="P5" s="37" t="s">
        <v>13</v>
      </c>
    </row>
    <row r="6" spans="1:16" x14ac:dyDescent="0.25">
      <c r="A6" s="38" t="str">
        <f>Onderwerpen!A4</f>
        <v>41 Excel</v>
      </c>
      <c r="B6" s="39">
        <f>COUNTIFS(Resultaten!F:F,"x",Resultaten!$B:$B,$A6)</f>
        <v>0</v>
      </c>
      <c r="C6" s="40">
        <f>COUNTIFS(Resultaten!G:G,"x",Resultaten!$B:$B,$A6)</f>
        <v>0</v>
      </c>
      <c r="D6" s="40">
        <f>COUNTIFS(Resultaten!H:H,"x",Resultaten!$B:$B,$A6)</f>
        <v>0</v>
      </c>
      <c r="E6" s="40">
        <f>COUNTIFS(Resultaten!L:L,"x",Resultaten!$B:$B,$A6)</f>
        <v>0</v>
      </c>
      <c r="F6" s="40">
        <f>COUNTIFS(Resultaten!M:M,"x",Resultaten!$B:$B,$A6)</f>
        <v>0</v>
      </c>
      <c r="G6" s="40">
        <f>COUNTIFS(Resultaten!N:N,"x",Resultaten!$B:$B,$A6)</f>
        <v>0</v>
      </c>
      <c r="H6" s="40">
        <f>COUNTIFS(Resultaten!R:R,"x",Resultaten!$B:$B,$A6)</f>
        <v>0</v>
      </c>
      <c r="I6" s="40">
        <f>COUNTIFS(Resultaten!S:S,"x",Resultaten!$B:$B,$A6)</f>
        <v>0</v>
      </c>
      <c r="J6" s="40">
        <f>COUNTIFS(Resultaten!T:T,"x",Resultaten!$B:$B,$A6)</f>
        <v>0</v>
      </c>
      <c r="K6" s="40">
        <f>COUNTIFS(Resultaten!X:X,"x",Resultaten!$B:$B,$A6)</f>
        <v>0</v>
      </c>
      <c r="L6" s="40">
        <f>COUNTIFS(Resultaten!Y:Y,"x",Resultaten!$B:$B,$A6)</f>
        <v>0</v>
      </c>
      <c r="M6" s="40">
        <f>COUNTIFS(Resultaten!Z:Z,"x",Resultaten!$B:$B,$A6)</f>
        <v>0</v>
      </c>
      <c r="N6" s="40">
        <f>COUNTIFS(Resultaten!AD:AD,"x",Resultaten!$B:$B,$A6)</f>
        <v>0</v>
      </c>
      <c r="O6" s="40">
        <f>COUNTIFS(Resultaten!AE:AE,"x",Resultaten!$B:$B,$A6)</f>
        <v>0</v>
      </c>
      <c r="P6" s="40">
        <f>COUNTIFS(Resultaten!AF:AF,"x",Resultaten!$B:$B,$A6)</f>
        <v>0</v>
      </c>
    </row>
    <row r="7" spans="1:16" x14ac:dyDescent="0.25">
      <c r="A7" s="41" t="str">
        <f>Onderwerpen!A5</f>
        <v>x</v>
      </c>
      <c r="B7" s="39">
        <f>COUNTIFS(Resultaten!F:F,"x",Resultaten!$B:$B,$A7)</f>
        <v>0</v>
      </c>
      <c r="C7" s="40">
        <f>COUNTIFS(Resultaten!G:G,"x",Resultaten!$B:$B,$A7)</f>
        <v>0</v>
      </c>
      <c r="D7" s="40">
        <f>COUNTIFS(Resultaten!H:H,"x",Resultaten!$B:$B,$A7)</f>
        <v>0</v>
      </c>
      <c r="E7" s="40">
        <f>COUNTIFS(Resultaten!L:L,"x",Resultaten!$B:$B,$A7)</f>
        <v>0</v>
      </c>
      <c r="F7" s="40">
        <f>COUNTIFS(Resultaten!M:M,"x",Resultaten!$B:$B,$A7)</f>
        <v>0</v>
      </c>
      <c r="G7" s="40">
        <f>COUNTIFS(Resultaten!N:N,"x",Resultaten!$B:$B,$A7)</f>
        <v>0</v>
      </c>
      <c r="H7" s="40">
        <f>COUNTIFS(Resultaten!R:R,"x",Resultaten!$B:$B,$A7)</f>
        <v>0</v>
      </c>
      <c r="I7" s="40">
        <f>COUNTIFS(Resultaten!S:S,"x",Resultaten!$B:$B,$A7)</f>
        <v>0</v>
      </c>
      <c r="J7" s="40">
        <f>COUNTIFS(Resultaten!T:T,"x",Resultaten!$B:$B,$A7)</f>
        <v>0</v>
      </c>
      <c r="K7" s="40">
        <f>COUNTIFS(Resultaten!X:X,"x",Resultaten!$B:$B,$A7)</f>
        <v>0</v>
      </c>
      <c r="L7" s="40">
        <f>COUNTIFS(Resultaten!Y:Y,"x",Resultaten!$B:$B,$A7)</f>
        <v>0</v>
      </c>
      <c r="M7" s="40">
        <f>COUNTIFS(Resultaten!Z:Z,"x",Resultaten!$B:$B,$A7)</f>
        <v>0</v>
      </c>
      <c r="N7" s="40">
        <f>COUNTIFS(Resultaten!AD:AD,"x",Resultaten!$B:$B,$A7)</f>
        <v>0</v>
      </c>
      <c r="O7" s="40">
        <f>COUNTIFS(Resultaten!AE:AE,"x",Resultaten!$B:$B,$A7)</f>
        <v>0</v>
      </c>
      <c r="P7" s="40">
        <f>COUNTIFS(Resultaten!AF:AF,"x",Resultaten!$B:$B,$A7)</f>
        <v>0</v>
      </c>
    </row>
    <row r="8" spans="1:16" x14ac:dyDescent="0.25">
      <c r="A8" s="41" t="str">
        <f>Onderwerpen!A6</f>
        <v>x</v>
      </c>
      <c r="B8" s="39">
        <f>COUNTIFS(Resultaten!F:F,"x",Resultaten!$B:$B,$A8)</f>
        <v>0</v>
      </c>
      <c r="C8" s="40">
        <f>COUNTIFS(Resultaten!G:G,"x",Resultaten!$B:$B,$A8)</f>
        <v>0</v>
      </c>
      <c r="D8" s="40">
        <f>COUNTIFS(Resultaten!H:H,"x",Resultaten!$B:$B,$A8)</f>
        <v>0</v>
      </c>
      <c r="E8" s="40">
        <f>COUNTIFS(Resultaten!L:L,"x",Resultaten!$B:$B,$A8)</f>
        <v>0</v>
      </c>
      <c r="F8" s="40">
        <f>COUNTIFS(Resultaten!M:M,"x",Resultaten!$B:$B,$A8)</f>
        <v>0</v>
      </c>
      <c r="G8" s="40">
        <f>COUNTIFS(Resultaten!N:N,"x",Resultaten!$B:$B,$A8)</f>
        <v>0</v>
      </c>
      <c r="H8" s="40">
        <f>COUNTIFS(Resultaten!R:R,"x",Resultaten!$B:$B,$A8)</f>
        <v>0</v>
      </c>
      <c r="I8" s="40">
        <f>COUNTIFS(Resultaten!S:S,"x",Resultaten!$B:$B,$A8)</f>
        <v>0</v>
      </c>
      <c r="J8" s="40">
        <f>COUNTIFS(Resultaten!T:T,"x",Resultaten!$B:$B,$A8)</f>
        <v>0</v>
      </c>
      <c r="K8" s="40">
        <f>COUNTIFS(Resultaten!X:X,"x",Resultaten!$B:$B,$A8)</f>
        <v>0</v>
      </c>
      <c r="L8" s="40">
        <f>COUNTIFS(Resultaten!Y:Y,"x",Resultaten!$B:$B,$A8)</f>
        <v>0</v>
      </c>
      <c r="M8" s="40">
        <f>COUNTIFS(Resultaten!Z:Z,"x",Resultaten!$B:$B,$A8)</f>
        <v>0</v>
      </c>
      <c r="N8" s="40">
        <f>COUNTIFS(Resultaten!AD:AD,"x",Resultaten!$B:$B,$A8)</f>
        <v>0</v>
      </c>
      <c r="O8" s="40">
        <f>COUNTIFS(Resultaten!AE:AE,"x",Resultaten!$B:$B,$A8)</f>
        <v>0</v>
      </c>
      <c r="P8" s="40">
        <f>COUNTIFS(Resultaten!AF:AF,"x",Resultaten!$B:$B,$A8)</f>
        <v>0</v>
      </c>
    </row>
    <row r="9" spans="1:16" x14ac:dyDescent="0.25">
      <c r="A9" s="41" t="str">
        <f>Onderwerpen!A7</f>
        <v>x</v>
      </c>
      <c r="B9" s="39">
        <f>COUNTIFS(Resultaten!F:F,"x",Resultaten!$B:$B,$A9)</f>
        <v>0</v>
      </c>
      <c r="C9" s="40">
        <f>COUNTIFS(Resultaten!G:G,"x",Resultaten!$B:$B,$A9)</f>
        <v>0</v>
      </c>
      <c r="D9" s="40">
        <f>COUNTIFS(Resultaten!H:H,"x",Resultaten!$B:$B,$A9)</f>
        <v>0</v>
      </c>
      <c r="E9" s="40">
        <f>COUNTIFS(Resultaten!L:L,"x",Resultaten!$B:$B,$A9)</f>
        <v>0</v>
      </c>
      <c r="F9" s="40">
        <f>COUNTIFS(Resultaten!M:M,"x",Resultaten!$B:$B,$A9)</f>
        <v>0</v>
      </c>
      <c r="G9" s="40">
        <f>COUNTIFS(Resultaten!N:N,"x",Resultaten!$B:$B,$A9)</f>
        <v>0</v>
      </c>
      <c r="H9" s="40">
        <f>COUNTIFS(Resultaten!R:R,"x",Resultaten!$B:$B,$A9)</f>
        <v>0</v>
      </c>
      <c r="I9" s="40">
        <f>COUNTIFS(Resultaten!S:S,"x",Resultaten!$B:$B,$A9)</f>
        <v>0</v>
      </c>
      <c r="J9" s="40">
        <f>COUNTIFS(Resultaten!T:T,"x",Resultaten!$B:$B,$A9)</f>
        <v>0</v>
      </c>
      <c r="K9" s="40">
        <f>COUNTIFS(Resultaten!X:X,"x",Resultaten!$B:$B,$A9)</f>
        <v>0</v>
      </c>
      <c r="L9" s="40">
        <f>COUNTIFS(Resultaten!Y:Y,"x",Resultaten!$B:$B,$A9)</f>
        <v>0</v>
      </c>
      <c r="M9" s="40">
        <f>COUNTIFS(Resultaten!Z:Z,"x",Resultaten!$B:$B,$A9)</f>
        <v>0</v>
      </c>
      <c r="N9" s="40">
        <f>COUNTIFS(Resultaten!AD:AD,"x",Resultaten!$B:$B,$A9)</f>
        <v>0</v>
      </c>
      <c r="O9" s="40">
        <f>COUNTIFS(Resultaten!AE:AE,"x",Resultaten!$B:$B,$A9)</f>
        <v>0</v>
      </c>
      <c r="P9" s="40">
        <f>COUNTIFS(Resultaten!AF:AF,"x",Resultaten!$B:$B,$A9)</f>
        <v>0</v>
      </c>
    </row>
    <row r="10" spans="1:16" x14ac:dyDescent="0.25">
      <c r="A10" s="41" t="str">
        <f>Onderwerpen!A8</f>
        <v>x</v>
      </c>
      <c r="B10" s="39">
        <f>COUNTIFS(Resultaten!F:F,"x",Resultaten!$B:$B,$A10)</f>
        <v>0</v>
      </c>
      <c r="C10" s="40">
        <f>COUNTIFS(Resultaten!G:G,"x",Resultaten!$B:$B,$A10)</f>
        <v>0</v>
      </c>
      <c r="D10" s="40">
        <f>COUNTIFS(Resultaten!H:H,"x",Resultaten!$B:$B,$A10)</f>
        <v>0</v>
      </c>
      <c r="E10" s="40">
        <f>COUNTIFS(Resultaten!L:L,"x",Resultaten!$B:$B,$A10)</f>
        <v>0</v>
      </c>
      <c r="F10" s="40">
        <f>COUNTIFS(Resultaten!M:M,"x",Resultaten!$B:$B,$A10)</f>
        <v>0</v>
      </c>
      <c r="G10" s="40">
        <f>COUNTIFS(Resultaten!N:N,"x",Resultaten!$B:$B,$A10)</f>
        <v>0</v>
      </c>
      <c r="H10" s="40">
        <f>COUNTIFS(Resultaten!R:R,"x",Resultaten!$B:$B,$A10)</f>
        <v>0</v>
      </c>
      <c r="I10" s="40">
        <f>COUNTIFS(Resultaten!S:S,"x",Resultaten!$B:$B,$A10)</f>
        <v>0</v>
      </c>
      <c r="J10" s="40">
        <f>COUNTIFS(Resultaten!T:T,"x",Resultaten!$B:$B,$A10)</f>
        <v>0</v>
      </c>
      <c r="K10" s="40">
        <f>COUNTIFS(Resultaten!X:X,"x",Resultaten!$B:$B,$A10)</f>
        <v>0</v>
      </c>
      <c r="L10" s="40">
        <f>COUNTIFS(Resultaten!Y:Y,"x",Resultaten!$B:$B,$A10)</f>
        <v>0</v>
      </c>
      <c r="M10" s="40">
        <f>COUNTIFS(Resultaten!Z:Z,"x",Resultaten!$B:$B,$A10)</f>
        <v>0</v>
      </c>
      <c r="N10" s="40">
        <f>COUNTIFS(Resultaten!AD:AD,"x",Resultaten!$B:$B,$A10)</f>
        <v>0</v>
      </c>
      <c r="O10" s="40">
        <f>COUNTIFS(Resultaten!AE:AE,"x",Resultaten!$B:$B,$A10)</f>
        <v>0</v>
      </c>
      <c r="P10" s="40">
        <f>COUNTIFS(Resultaten!AF:AF,"x",Resultaten!$B:$B,$A10)</f>
        <v>0</v>
      </c>
    </row>
    <row r="11" spans="1:16" ht="15" customHeight="1" x14ac:dyDescent="0.25">
      <c r="A11" s="41" t="str">
        <f>Onderwerpen!A9</f>
        <v>x</v>
      </c>
      <c r="B11" s="39">
        <f>COUNTIFS(Resultaten!F:F,"x",Resultaten!$B:$B,$A11)</f>
        <v>0</v>
      </c>
      <c r="C11" s="40">
        <f>COUNTIFS(Resultaten!G:G,"x",Resultaten!$B:$B,$A11)</f>
        <v>0</v>
      </c>
      <c r="D11" s="40">
        <f>COUNTIFS(Resultaten!H:H,"x",Resultaten!$B:$B,$A11)</f>
        <v>0</v>
      </c>
      <c r="E11" s="40">
        <f>COUNTIFS(Resultaten!L:L,"x",Resultaten!$B:$B,$A11)</f>
        <v>0</v>
      </c>
      <c r="F11" s="40">
        <f>COUNTIFS(Resultaten!M:M,"x",Resultaten!$B:$B,$A11)</f>
        <v>0</v>
      </c>
      <c r="G11" s="40">
        <f>COUNTIFS(Resultaten!N:N,"x",Resultaten!$B:$B,$A11)</f>
        <v>0</v>
      </c>
      <c r="H11" s="40">
        <f>COUNTIFS(Resultaten!R:R,"x",Resultaten!$B:$B,$A11)</f>
        <v>0</v>
      </c>
      <c r="I11" s="40">
        <f>COUNTIFS(Resultaten!S:S,"x",Resultaten!$B:$B,$A11)</f>
        <v>0</v>
      </c>
      <c r="J11" s="40">
        <f>COUNTIFS(Resultaten!T:T,"x",Resultaten!$B:$B,$A11)</f>
        <v>0</v>
      </c>
      <c r="K11" s="40">
        <f>COUNTIFS(Resultaten!X:X,"x",Resultaten!$B:$B,$A11)</f>
        <v>0</v>
      </c>
      <c r="L11" s="40">
        <f>COUNTIFS(Resultaten!Y:Y,"x",Resultaten!$B:$B,$A11)</f>
        <v>0</v>
      </c>
      <c r="M11" s="40">
        <f>COUNTIFS(Resultaten!Z:Z,"x",Resultaten!$B:$B,$A11)</f>
        <v>0</v>
      </c>
      <c r="N11" s="40">
        <f>COUNTIFS(Resultaten!AD:AD,"x",Resultaten!$B:$B,$A11)</f>
        <v>0</v>
      </c>
      <c r="O11" s="40">
        <f>COUNTIFS(Resultaten!AE:AE,"x",Resultaten!$B:$B,$A11)</f>
        <v>0</v>
      </c>
      <c r="P11" s="40">
        <f>COUNTIFS(Resultaten!AF:AF,"x",Resultaten!$B:$B,$A11)</f>
        <v>0</v>
      </c>
    </row>
    <row r="12" spans="1:16" x14ac:dyDescent="0.25">
      <c r="A12" s="41" t="str">
        <f>Onderwerpen!A10</f>
        <v>x</v>
      </c>
      <c r="B12" s="39">
        <f>COUNTIFS(Resultaten!F:F,"x",Resultaten!$B:$B,$A12)</f>
        <v>0</v>
      </c>
      <c r="C12" s="40">
        <f>COUNTIFS(Resultaten!G:G,"x",Resultaten!$B:$B,$A12)</f>
        <v>0</v>
      </c>
      <c r="D12" s="40">
        <f>COUNTIFS(Resultaten!H:H,"x",Resultaten!$B:$B,$A12)</f>
        <v>0</v>
      </c>
      <c r="E12" s="40">
        <f>COUNTIFS(Resultaten!L:L,"x",Resultaten!$B:$B,$A12)</f>
        <v>0</v>
      </c>
      <c r="F12" s="40">
        <f>COUNTIFS(Resultaten!M:M,"x",Resultaten!$B:$B,$A12)</f>
        <v>0</v>
      </c>
      <c r="G12" s="40">
        <f>COUNTIFS(Resultaten!N:N,"x",Resultaten!$B:$B,$A12)</f>
        <v>0</v>
      </c>
      <c r="H12" s="40">
        <f>COUNTIFS(Resultaten!R:R,"x",Resultaten!$B:$B,$A12)</f>
        <v>0</v>
      </c>
      <c r="I12" s="40">
        <f>COUNTIFS(Resultaten!S:S,"x",Resultaten!$B:$B,$A12)</f>
        <v>0</v>
      </c>
      <c r="J12" s="40">
        <f>COUNTIFS(Resultaten!T:T,"x",Resultaten!$B:$B,$A12)</f>
        <v>0</v>
      </c>
      <c r="K12" s="40">
        <f>COUNTIFS(Resultaten!X:X,"x",Resultaten!$B:$B,$A12)</f>
        <v>0</v>
      </c>
      <c r="L12" s="40">
        <f>COUNTIFS(Resultaten!Y:Y,"x",Resultaten!$B:$B,$A12)</f>
        <v>0</v>
      </c>
      <c r="M12" s="40">
        <f>COUNTIFS(Resultaten!Z:Z,"x",Resultaten!$B:$B,$A12)</f>
        <v>0</v>
      </c>
      <c r="N12" s="40">
        <f>COUNTIFS(Resultaten!AD:AD,"x",Resultaten!$B:$B,$A12)</f>
        <v>0</v>
      </c>
      <c r="O12" s="40">
        <f>COUNTIFS(Resultaten!AE:AE,"x",Resultaten!$B:$B,$A12)</f>
        <v>0</v>
      </c>
      <c r="P12" s="40">
        <f>COUNTIFS(Resultaten!AF:AF,"x",Resultaten!$B:$B,$A12)</f>
        <v>0</v>
      </c>
    </row>
    <row r="13" spans="1:16" x14ac:dyDescent="0.25">
      <c r="A13" s="41" t="str">
        <f>Onderwerpen!A11</f>
        <v>x</v>
      </c>
      <c r="B13" s="39">
        <f>COUNTIFS(Resultaten!F:F,"x",Resultaten!$B:$B,$A13)</f>
        <v>0</v>
      </c>
      <c r="C13" s="40">
        <f>COUNTIFS(Resultaten!G:G,"x",Resultaten!$B:$B,$A13)</f>
        <v>0</v>
      </c>
      <c r="D13" s="40">
        <f>COUNTIFS(Resultaten!H:H,"x",Resultaten!$B:$B,$A13)</f>
        <v>0</v>
      </c>
      <c r="E13" s="40">
        <f>COUNTIFS(Resultaten!L:L,"x",Resultaten!$B:$B,$A13)</f>
        <v>0</v>
      </c>
      <c r="F13" s="40">
        <f>COUNTIFS(Resultaten!M:M,"x",Resultaten!$B:$B,$A13)</f>
        <v>0</v>
      </c>
      <c r="G13" s="40">
        <f>COUNTIFS(Resultaten!N:N,"x",Resultaten!$B:$B,$A13)</f>
        <v>0</v>
      </c>
      <c r="H13" s="40">
        <f>COUNTIFS(Resultaten!R:R,"x",Resultaten!$B:$B,$A13)</f>
        <v>0</v>
      </c>
      <c r="I13" s="40">
        <f>COUNTIFS(Resultaten!S:S,"x",Resultaten!$B:$B,$A13)</f>
        <v>0</v>
      </c>
      <c r="J13" s="40">
        <f>COUNTIFS(Resultaten!T:T,"x",Resultaten!$B:$B,$A13)</f>
        <v>0</v>
      </c>
      <c r="K13" s="40">
        <f>COUNTIFS(Resultaten!X:X,"x",Resultaten!$B:$B,$A13)</f>
        <v>0</v>
      </c>
      <c r="L13" s="40">
        <f>COUNTIFS(Resultaten!Y:Y,"x",Resultaten!$B:$B,$A13)</f>
        <v>0</v>
      </c>
      <c r="M13" s="40">
        <f>COUNTIFS(Resultaten!Z:Z,"x",Resultaten!$B:$B,$A13)</f>
        <v>0</v>
      </c>
      <c r="N13" s="40">
        <f>COUNTIFS(Resultaten!AD:AD,"x",Resultaten!$B:$B,$A13)</f>
        <v>0</v>
      </c>
      <c r="O13" s="40">
        <f>COUNTIFS(Resultaten!AE:AE,"x",Resultaten!$B:$B,$A13)</f>
        <v>0</v>
      </c>
      <c r="P13" s="40">
        <f>COUNTIFS(Resultaten!AF:AF,"x",Resultaten!$B:$B,$A13)</f>
        <v>0</v>
      </c>
    </row>
    <row r="14" spans="1:16" ht="15" customHeight="1" x14ac:dyDescent="0.25">
      <c r="A14" s="41" t="str">
        <f>Onderwerpen!A12</f>
        <v>x</v>
      </c>
      <c r="B14" s="39">
        <f>COUNTIFS(Resultaten!F:F,"x",Resultaten!$B:$B,$A14)</f>
        <v>0</v>
      </c>
      <c r="C14" s="40">
        <f>COUNTIFS(Resultaten!G:G,"x",Resultaten!$B:$B,$A14)</f>
        <v>0</v>
      </c>
      <c r="D14" s="40">
        <f>COUNTIFS(Resultaten!H:H,"x",Resultaten!$B:$B,$A14)</f>
        <v>0</v>
      </c>
      <c r="E14" s="40">
        <f>COUNTIFS(Resultaten!L:L,"x",Resultaten!$B:$B,$A14)</f>
        <v>0</v>
      </c>
      <c r="F14" s="40">
        <f>COUNTIFS(Resultaten!M:M,"x",Resultaten!$B:$B,$A14)</f>
        <v>0</v>
      </c>
      <c r="G14" s="40">
        <f>COUNTIFS(Resultaten!N:N,"x",Resultaten!$B:$B,$A14)</f>
        <v>0</v>
      </c>
      <c r="H14" s="40">
        <f>COUNTIFS(Resultaten!R:R,"x",Resultaten!$B:$B,$A14)</f>
        <v>0</v>
      </c>
      <c r="I14" s="40">
        <f>COUNTIFS(Resultaten!S:S,"x",Resultaten!$B:$B,$A14)</f>
        <v>0</v>
      </c>
      <c r="J14" s="40">
        <f>COUNTIFS(Resultaten!T:T,"x",Resultaten!$B:$B,$A14)</f>
        <v>0</v>
      </c>
      <c r="K14" s="40">
        <f>COUNTIFS(Resultaten!X:X,"x",Resultaten!$B:$B,$A14)</f>
        <v>0</v>
      </c>
      <c r="L14" s="40">
        <f>COUNTIFS(Resultaten!Y:Y,"x",Resultaten!$B:$B,$A14)</f>
        <v>0</v>
      </c>
      <c r="M14" s="40">
        <f>COUNTIFS(Resultaten!Z:Z,"x",Resultaten!$B:$B,$A14)</f>
        <v>0</v>
      </c>
      <c r="N14" s="40">
        <f>COUNTIFS(Resultaten!AD:AD,"x",Resultaten!$B:$B,$A14)</f>
        <v>0</v>
      </c>
      <c r="O14" s="40">
        <f>COUNTIFS(Resultaten!AE:AE,"x",Resultaten!$B:$B,$A14)</f>
        <v>0</v>
      </c>
      <c r="P14" s="40">
        <f>COUNTIFS(Resultaten!AF:AF,"x",Resultaten!$B:$B,$A14)</f>
        <v>0</v>
      </c>
    </row>
    <row r="15" spans="1:16" ht="15" customHeight="1" x14ac:dyDescent="0.25">
      <c r="A15" s="41" t="str">
        <f>Onderwerpen!A13</f>
        <v>x</v>
      </c>
      <c r="B15" s="39">
        <f>COUNTIFS(Resultaten!F:F,"x",Resultaten!$B:$B,$A15)</f>
        <v>0</v>
      </c>
      <c r="C15" s="40">
        <f>COUNTIFS(Resultaten!G:G,"x",Resultaten!$B:$B,$A15)</f>
        <v>0</v>
      </c>
      <c r="D15" s="40">
        <f>COUNTIFS(Resultaten!H:H,"x",Resultaten!$B:$B,$A15)</f>
        <v>0</v>
      </c>
      <c r="E15" s="40">
        <f>COUNTIFS(Resultaten!L:L,"x",Resultaten!$B:$B,$A15)</f>
        <v>0</v>
      </c>
      <c r="F15" s="40">
        <f>COUNTIFS(Resultaten!M:M,"x",Resultaten!$B:$B,$A15)</f>
        <v>0</v>
      </c>
      <c r="G15" s="40">
        <f>COUNTIFS(Resultaten!N:N,"x",Resultaten!$B:$B,$A15)</f>
        <v>0</v>
      </c>
      <c r="H15" s="40">
        <f>COUNTIFS(Resultaten!R:R,"x",Resultaten!$B:$B,$A15)</f>
        <v>0</v>
      </c>
      <c r="I15" s="40">
        <f>COUNTIFS(Resultaten!S:S,"x",Resultaten!$B:$B,$A15)</f>
        <v>0</v>
      </c>
      <c r="J15" s="40">
        <f>COUNTIFS(Resultaten!T:T,"x",Resultaten!$B:$B,$A15)</f>
        <v>0</v>
      </c>
      <c r="K15" s="40">
        <f>COUNTIFS(Resultaten!X:X,"x",Resultaten!$B:$B,$A15)</f>
        <v>0</v>
      </c>
      <c r="L15" s="40">
        <f>COUNTIFS(Resultaten!Y:Y,"x",Resultaten!$B:$B,$A15)</f>
        <v>0</v>
      </c>
      <c r="M15" s="40">
        <f>COUNTIFS(Resultaten!Z:Z,"x",Resultaten!$B:$B,$A15)</f>
        <v>0</v>
      </c>
      <c r="N15" s="40">
        <f>COUNTIFS(Resultaten!AD:AD,"x",Resultaten!$B:$B,$A15)</f>
        <v>0</v>
      </c>
      <c r="O15" s="40">
        <f>COUNTIFS(Resultaten!AE:AE,"x",Resultaten!$B:$B,$A15)</f>
        <v>0</v>
      </c>
      <c r="P15" s="40">
        <f>COUNTIFS(Resultaten!AF:AF,"x",Resultaten!$B:$B,$A15)</f>
        <v>0</v>
      </c>
    </row>
    <row r="16" spans="1:16" ht="15" customHeight="1" x14ac:dyDescent="0.25">
      <c r="A16" s="41" t="str">
        <f>Onderwerpen!A14</f>
        <v>x</v>
      </c>
      <c r="B16" s="39">
        <f>COUNTIFS(Resultaten!F:F,"x",Resultaten!$B:$B,$A16)</f>
        <v>0</v>
      </c>
      <c r="C16" s="40">
        <f>COUNTIFS(Resultaten!G:G,"x",Resultaten!$B:$B,$A16)</f>
        <v>0</v>
      </c>
      <c r="D16" s="40">
        <f>COUNTIFS(Resultaten!H:H,"x",Resultaten!$B:$B,$A16)</f>
        <v>0</v>
      </c>
      <c r="E16" s="40">
        <f>COUNTIFS(Resultaten!L:L,"x",Resultaten!$B:$B,$A16)</f>
        <v>0</v>
      </c>
      <c r="F16" s="40">
        <f>COUNTIFS(Resultaten!M:M,"x",Resultaten!$B:$B,$A16)</f>
        <v>0</v>
      </c>
      <c r="G16" s="40">
        <f>COUNTIFS(Resultaten!N:N,"x",Resultaten!$B:$B,$A16)</f>
        <v>0</v>
      </c>
      <c r="H16" s="40">
        <f>COUNTIFS(Resultaten!R:R,"x",Resultaten!$B:$B,$A16)</f>
        <v>0</v>
      </c>
      <c r="I16" s="40">
        <f>COUNTIFS(Resultaten!S:S,"x",Resultaten!$B:$B,$A16)</f>
        <v>0</v>
      </c>
      <c r="J16" s="40">
        <f>COUNTIFS(Resultaten!T:T,"x",Resultaten!$B:$B,$A16)</f>
        <v>0</v>
      </c>
      <c r="K16" s="40">
        <f>COUNTIFS(Resultaten!X:X,"x",Resultaten!$B:$B,$A16)</f>
        <v>0</v>
      </c>
      <c r="L16" s="40">
        <f>COUNTIFS(Resultaten!Y:Y,"x",Resultaten!$B:$B,$A16)</f>
        <v>0</v>
      </c>
      <c r="M16" s="40">
        <f>COUNTIFS(Resultaten!Z:Z,"x",Resultaten!$B:$B,$A16)</f>
        <v>0</v>
      </c>
      <c r="N16" s="40">
        <f>COUNTIFS(Resultaten!AD:AD,"x",Resultaten!$B:$B,$A16)</f>
        <v>0</v>
      </c>
      <c r="O16" s="40">
        <f>COUNTIFS(Resultaten!AE:AE,"x",Resultaten!$B:$B,$A16)</f>
        <v>0</v>
      </c>
      <c r="P16" s="40">
        <f>COUNTIFS(Resultaten!AF:AF,"x",Resultaten!$B:$B,$A16)</f>
        <v>0</v>
      </c>
    </row>
    <row r="17" spans="1:16" ht="15" customHeight="1" x14ac:dyDescent="0.25">
      <c r="A17" s="41" t="str">
        <f>Onderwerpen!A15</f>
        <v>x</v>
      </c>
      <c r="B17" s="39">
        <f>COUNTIFS(Resultaten!F:F,"x",Resultaten!$B:$B,$A17)</f>
        <v>0</v>
      </c>
      <c r="C17" s="40">
        <f>COUNTIFS(Resultaten!G:G,"x",Resultaten!$B:$B,$A17)</f>
        <v>0</v>
      </c>
      <c r="D17" s="40">
        <f>COUNTIFS(Resultaten!H:H,"x",Resultaten!$B:$B,$A17)</f>
        <v>0</v>
      </c>
      <c r="E17" s="40">
        <f>COUNTIFS(Resultaten!L:L,"x",Resultaten!$B:$B,$A17)</f>
        <v>0</v>
      </c>
      <c r="F17" s="40">
        <f>COUNTIFS(Resultaten!M:M,"x",Resultaten!$B:$B,$A17)</f>
        <v>0</v>
      </c>
      <c r="G17" s="40">
        <f>COUNTIFS(Resultaten!N:N,"x",Resultaten!$B:$B,$A17)</f>
        <v>0</v>
      </c>
      <c r="H17" s="40">
        <f>COUNTIFS(Resultaten!R:R,"x",Resultaten!$B:$B,$A17)</f>
        <v>0</v>
      </c>
      <c r="I17" s="40">
        <f>COUNTIFS(Resultaten!S:S,"x",Resultaten!$B:$B,$A17)</f>
        <v>0</v>
      </c>
      <c r="J17" s="40">
        <f>COUNTIFS(Resultaten!T:T,"x",Resultaten!$B:$B,$A17)</f>
        <v>0</v>
      </c>
      <c r="K17" s="40">
        <f>COUNTIFS(Resultaten!X:X,"x",Resultaten!$B:$B,$A17)</f>
        <v>0</v>
      </c>
      <c r="L17" s="40">
        <f>COUNTIFS(Resultaten!Y:Y,"x",Resultaten!$B:$B,$A17)</f>
        <v>0</v>
      </c>
      <c r="M17" s="40">
        <f>COUNTIFS(Resultaten!Z:Z,"x",Resultaten!$B:$B,$A17)</f>
        <v>0</v>
      </c>
      <c r="N17" s="40">
        <f>COUNTIFS(Resultaten!AD:AD,"x",Resultaten!$B:$B,$A17)</f>
        <v>0</v>
      </c>
      <c r="O17" s="40">
        <f>COUNTIFS(Resultaten!AE:AE,"x",Resultaten!$B:$B,$A17)</f>
        <v>0</v>
      </c>
      <c r="P17" s="40">
        <f>COUNTIFS(Resultaten!AF:AF,"x",Resultaten!$B:$B,$A17)</f>
        <v>0</v>
      </c>
    </row>
    <row r="18" spans="1:16" ht="15" customHeight="1" x14ac:dyDescent="0.25">
      <c r="A18" s="41" t="str">
        <f>Onderwerpen!A16</f>
        <v>x</v>
      </c>
      <c r="B18" s="39">
        <f>COUNTIFS(Resultaten!F:F,"x",Resultaten!$B:$B,$A18)</f>
        <v>0</v>
      </c>
      <c r="C18" s="40">
        <f>COUNTIFS(Resultaten!G:G,"x",Resultaten!$B:$B,$A18)</f>
        <v>0</v>
      </c>
      <c r="D18" s="40">
        <f>COUNTIFS(Resultaten!H:H,"x",Resultaten!$B:$B,$A18)</f>
        <v>0</v>
      </c>
      <c r="E18" s="40">
        <f>COUNTIFS(Resultaten!L:L,"x",Resultaten!$B:$B,$A18)</f>
        <v>0</v>
      </c>
      <c r="F18" s="40">
        <f>COUNTIFS(Resultaten!M:M,"x",Resultaten!$B:$B,$A18)</f>
        <v>0</v>
      </c>
      <c r="G18" s="40">
        <f>COUNTIFS(Resultaten!N:N,"x",Resultaten!$B:$B,$A18)</f>
        <v>0</v>
      </c>
      <c r="H18" s="40">
        <f>COUNTIFS(Resultaten!R:R,"x",Resultaten!$B:$B,$A18)</f>
        <v>0</v>
      </c>
      <c r="I18" s="40">
        <f>COUNTIFS(Resultaten!S:S,"x",Resultaten!$B:$B,$A18)</f>
        <v>0</v>
      </c>
      <c r="J18" s="40">
        <f>COUNTIFS(Resultaten!T:T,"x",Resultaten!$B:$B,$A18)</f>
        <v>0</v>
      </c>
      <c r="K18" s="40">
        <f>COUNTIFS(Resultaten!X:X,"x",Resultaten!$B:$B,$A18)</f>
        <v>0</v>
      </c>
      <c r="L18" s="40">
        <f>COUNTIFS(Resultaten!Y:Y,"x",Resultaten!$B:$B,$A18)</f>
        <v>0</v>
      </c>
      <c r="M18" s="40">
        <f>COUNTIFS(Resultaten!Z:Z,"x",Resultaten!$B:$B,$A18)</f>
        <v>0</v>
      </c>
      <c r="N18" s="40">
        <f>COUNTIFS(Resultaten!AD:AD,"x",Resultaten!$B:$B,$A18)</f>
        <v>0</v>
      </c>
      <c r="O18" s="40">
        <f>COUNTIFS(Resultaten!AE:AE,"x",Resultaten!$B:$B,$A18)</f>
        <v>0</v>
      </c>
      <c r="P18" s="40">
        <f>COUNTIFS(Resultaten!AF:AF,"x",Resultaten!$B:$B,$A18)</f>
        <v>0</v>
      </c>
    </row>
    <row r="19" spans="1:16" ht="15.75" customHeight="1" x14ac:dyDescent="0.25">
      <c r="A19" s="41" t="str">
        <f>Onderwerpen!A17</f>
        <v>x</v>
      </c>
      <c r="B19" s="39">
        <f>COUNTIFS(Resultaten!F:F,"x",Resultaten!$B:$B,$A19)</f>
        <v>0</v>
      </c>
      <c r="C19" s="40">
        <f>COUNTIFS(Resultaten!G:G,"x",Resultaten!$B:$B,$A19)</f>
        <v>0</v>
      </c>
      <c r="D19" s="40">
        <f>COUNTIFS(Resultaten!H:H,"x",Resultaten!$B:$B,$A19)</f>
        <v>0</v>
      </c>
      <c r="E19" s="40">
        <f>COUNTIFS(Resultaten!L:L,"x",Resultaten!$B:$B,$A19)</f>
        <v>0</v>
      </c>
      <c r="F19" s="40">
        <f>COUNTIFS(Resultaten!M:M,"x",Resultaten!$B:$B,$A19)</f>
        <v>0</v>
      </c>
      <c r="G19" s="40">
        <f>COUNTIFS(Resultaten!N:N,"x",Resultaten!$B:$B,$A19)</f>
        <v>0</v>
      </c>
      <c r="H19" s="40">
        <f>COUNTIFS(Resultaten!R:R,"x",Resultaten!$B:$B,$A19)</f>
        <v>0</v>
      </c>
      <c r="I19" s="40">
        <f>COUNTIFS(Resultaten!S:S,"x",Resultaten!$B:$B,$A19)</f>
        <v>0</v>
      </c>
      <c r="J19" s="40">
        <f>COUNTIFS(Resultaten!T:T,"x",Resultaten!$B:$B,$A19)</f>
        <v>0</v>
      </c>
      <c r="K19" s="40">
        <f>COUNTIFS(Resultaten!X:X,"x",Resultaten!$B:$B,$A19)</f>
        <v>0</v>
      </c>
      <c r="L19" s="40">
        <f>COUNTIFS(Resultaten!Y:Y,"x",Resultaten!$B:$B,$A19)</f>
        <v>0</v>
      </c>
      <c r="M19" s="40">
        <f>COUNTIFS(Resultaten!Z:Z,"x",Resultaten!$B:$B,$A19)</f>
        <v>0</v>
      </c>
      <c r="N19" s="40">
        <f>COUNTIFS(Resultaten!AD:AD,"x",Resultaten!$B:$B,$A19)</f>
        <v>0</v>
      </c>
      <c r="O19" s="40">
        <f>COUNTIFS(Resultaten!AE:AE,"x",Resultaten!$B:$B,$A19)</f>
        <v>0</v>
      </c>
      <c r="P19" s="40">
        <f>COUNTIFS(Resultaten!AF:AF,"x",Resultaten!$B:$B,$A19)</f>
        <v>0</v>
      </c>
    </row>
    <row r="20" spans="1:16" ht="15.75" customHeight="1" x14ac:dyDescent="0.25">
      <c r="A20" s="41" t="str">
        <f>Onderwerpen!A18</f>
        <v>x</v>
      </c>
      <c r="B20" s="39">
        <f>COUNTIFS(Resultaten!F:F,"x",Resultaten!$B:$B,$A20)</f>
        <v>0</v>
      </c>
      <c r="C20" s="40">
        <f>COUNTIFS(Resultaten!G:G,"x",Resultaten!$B:$B,$A20)</f>
        <v>0</v>
      </c>
      <c r="D20" s="40">
        <f>COUNTIFS(Resultaten!H:H,"x",Resultaten!$B:$B,$A20)</f>
        <v>0</v>
      </c>
      <c r="E20" s="40">
        <f>COUNTIFS(Resultaten!L:L,"x",Resultaten!$B:$B,$A20)</f>
        <v>0</v>
      </c>
      <c r="F20" s="40">
        <f>COUNTIFS(Resultaten!M:M,"x",Resultaten!$B:$B,$A20)</f>
        <v>0</v>
      </c>
      <c r="G20" s="40">
        <f>COUNTIFS(Resultaten!N:N,"x",Resultaten!$B:$B,$A20)</f>
        <v>0</v>
      </c>
      <c r="H20" s="40">
        <f>COUNTIFS(Resultaten!R:R,"x",Resultaten!$B:$B,$A20)</f>
        <v>0</v>
      </c>
      <c r="I20" s="40">
        <f>COUNTIFS(Resultaten!S:S,"x",Resultaten!$B:$B,$A20)</f>
        <v>0</v>
      </c>
      <c r="J20" s="40">
        <f>COUNTIFS(Resultaten!T:T,"x",Resultaten!$B:$B,$A20)</f>
        <v>0</v>
      </c>
      <c r="K20" s="40">
        <f>COUNTIFS(Resultaten!X:X,"x",Resultaten!$B:$B,$A20)</f>
        <v>0</v>
      </c>
      <c r="L20" s="40">
        <f>COUNTIFS(Resultaten!Y:Y,"x",Resultaten!$B:$B,$A20)</f>
        <v>0</v>
      </c>
      <c r="M20" s="40">
        <f>COUNTIFS(Resultaten!Z:Z,"x",Resultaten!$B:$B,$A20)</f>
        <v>0</v>
      </c>
      <c r="N20" s="40">
        <f>COUNTIFS(Resultaten!AD:AD,"x",Resultaten!$B:$B,$A20)</f>
        <v>0</v>
      </c>
      <c r="O20" s="40">
        <f>COUNTIFS(Resultaten!AE:AE,"x",Resultaten!$B:$B,$A20)</f>
        <v>0</v>
      </c>
      <c r="P20" s="40">
        <f>COUNTIFS(Resultaten!AF:AF,"x",Resultaten!$B:$B,$A20)</f>
        <v>0</v>
      </c>
    </row>
    <row r="21" spans="1:16" ht="15.75" customHeight="1" x14ac:dyDescent="0.25">
      <c r="A21" s="41" t="str">
        <f>Onderwerpen!A19</f>
        <v>x</v>
      </c>
      <c r="B21" s="39">
        <f>COUNTIFS(Resultaten!F:F,"x",Resultaten!$B:$B,$A21)</f>
        <v>0</v>
      </c>
      <c r="C21" s="40">
        <f>COUNTIFS(Resultaten!G:G,"x",Resultaten!$B:$B,$A21)</f>
        <v>0</v>
      </c>
      <c r="D21" s="40">
        <f>COUNTIFS(Resultaten!H:H,"x",Resultaten!$B:$B,$A21)</f>
        <v>0</v>
      </c>
      <c r="E21" s="40">
        <f>COUNTIFS(Resultaten!L:L,"x",Resultaten!$B:$B,$A21)</f>
        <v>0</v>
      </c>
      <c r="F21" s="40">
        <f>COUNTIFS(Resultaten!M:M,"x",Resultaten!$B:$B,$A21)</f>
        <v>0</v>
      </c>
      <c r="G21" s="40">
        <f>COUNTIFS(Resultaten!N:N,"x",Resultaten!$B:$B,$A21)</f>
        <v>0</v>
      </c>
      <c r="H21" s="40">
        <f>COUNTIFS(Resultaten!R:R,"x",Resultaten!$B:$B,$A21)</f>
        <v>0</v>
      </c>
      <c r="I21" s="40">
        <f>COUNTIFS(Resultaten!S:S,"x",Resultaten!$B:$B,$A21)</f>
        <v>0</v>
      </c>
      <c r="J21" s="40">
        <f>COUNTIFS(Resultaten!T:T,"x",Resultaten!$B:$B,$A21)</f>
        <v>0</v>
      </c>
      <c r="K21" s="40">
        <f>COUNTIFS(Resultaten!X:X,"x",Resultaten!$B:$B,$A21)</f>
        <v>0</v>
      </c>
      <c r="L21" s="40">
        <f>COUNTIFS(Resultaten!Y:Y,"x",Resultaten!$B:$B,$A21)</f>
        <v>0</v>
      </c>
      <c r="M21" s="40">
        <f>COUNTIFS(Resultaten!Z:Z,"x",Resultaten!$B:$B,$A21)</f>
        <v>0</v>
      </c>
      <c r="N21" s="40">
        <f>COUNTIFS(Resultaten!AD:AD,"x",Resultaten!$B:$B,$A21)</f>
        <v>0</v>
      </c>
      <c r="O21" s="40">
        <f>COUNTIFS(Resultaten!AE:AE,"x",Resultaten!$B:$B,$A21)</f>
        <v>0</v>
      </c>
      <c r="P21" s="40">
        <f>COUNTIFS(Resultaten!AF:AF,"x",Resultaten!$B:$B,$A21)</f>
        <v>0</v>
      </c>
    </row>
    <row r="22" spans="1:16" ht="15.75" customHeight="1" x14ac:dyDescent="0.25">
      <c r="A22" s="41" t="str">
        <f>Onderwerpen!A20</f>
        <v>x</v>
      </c>
      <c r="B22" s="39">
        <f>COUNTIFS(Resultaten!F:F,"x",Resultaten!$B:$B,$A22)</f>
        <v>0</v>
      </c>
      <c r="C22" s="40">
        <f>COUNTIFS(Resultaten!G:G,"x",Resultaten!$B:$B,$A22)</f>
        <v>0</v>
      </c>
      <c r="D22" s="40">
        <f>COUNTIFS(Resultaten!H:H,"x",Resultaten!$B:$B,$A22)</f>
        <v>0</v>
      </c>
      <c r="E22" s="40">
        <f>COUNTIFS(Resultaten!L:L,"x",Resultaten!$B:$B,$A22)</f>
        <v>0</v>
      </c>
      <c r="F22" s="40">
        <f>COUNTIFS(Resultaten!M:M,"x",Resultaten!$B:$B,$A22)</f>
        <v>0</v>
      </c>
      <c r="G22" s="40">
        <f>COUNTIFS(Resultaten!N:N,"x",Resultaten!$B:$B,$A22)</f>
        <v>0</v>
      </c>
      <c r="H22" s="40">
        <f>COUNTIFS(Resultaten!R:R,"x",Resultaten!$B:$B,$A22)</f>
        <v>0</v>
      </c>
      <c r="I22" s="40">
        <f>COUNTIFS(Resultaten!S:S,"x",Resultaten!$B:$B,$A22)</f>
        <v>0</v>
      </c>
      <c r="J22" s="40">
        <f>COUNTIFS(Resultaten!T:T,"x",Resultaten!$B:$B,$A22)</f>
        <v>0</v>
      </c>
      <c r="K22" s="40">
        <f>COUNTIFS(Resultaten!X:X,"x",Resultaten!$B:$B,$A22)</f>
        <v>0</v>
      </c>
      <c r="L22" s="40">
        <f>COUNTIFS(Resultaten!Y:Y,"x",Resultaten!$B:$B,$A22)</f>
        <v>0</v>
      </c>
      <c r="M22" s="40">
        <f>COUNTIFS(Resultaten!Z:Z,"x",Resultaten!$B:$B,$A22)</f>
        <v>0</v>
      </c>
      <c r="N22" s="40">
        <f>COUNTIFS(Resultaten!AD:AD,"x",Resultaten!$B:$B,$A22)</f>
        <v>0</v>
      </c>
      <c r="O22" s="40">
        <f>COUNTIFS(Resultaten!AE:AE,"x",Resultaten!$B:$B,$A22)</f>
        <v>0</v>
      </c>
      <c r="P22" s="40">
        <f>COUNTIFS(Resultaten!AF:AF,"x",Resultaten!$B:$B,$A22)</f>
        <v>0</v>
      </c>
    </row>
    <row r="23" spans="1:16" ht="15.75" customHeight="1" x14ac:dyDescent="0.25">
      <c r="A23" s="41" t="str">
        <f>Onderwerpen!A21</f>
        <v>x</v>
      </c>
      <c r="B23" s="39">
        <f>COUNTIFS(Resultaten!F:F,"x",Resultaten!$B:$B,$A23)</f>
        <v>0</v>
      </c>
      <c r="C23" s="40">
        <f>COUNTIFS(Resultaten!G:G,"x",Resultaten!$B:$B,$A23)</f>
        <v>0</v>
      </c>
      <c r="D23" s="40">
        <f>COUNTIFS(Resultaten!H:H,"x",Resultaten!$B:$B,$A23)</f>
        <v>0</v>
      </c>
      <c r="E23" s="40">
        <f>COUNTIFS(Resultaten!L:L,"x",Resultaten!$B:$B,$A23)</f>
        <v>0</v>
      </c>
      <c r="F23" s="40">
        <f>COUNTIFS(Resultaten!M:M,"x",Resultaten!$B:$B,$A23)</f>
        <v>0</v>
      </c>
      <c r="G23" s="40">
        <f>COUNTIFS(Resultaten!N:N,"x",Resultaten!$B:$B,$A23)</f>
        <v>0</v>
      </c>
      <c r="H23" s="40">
        <f>COUNTIFS(Resultaten!R:R,"x",Resultaten!$B:$B,$A23)</f>
        <v>0</v>
      </c>
      <c r="I23" s="40">
        <f>COUNTIFS(Resultaten!S:S,"x",Resultaten!$B:$B,$A23)</f>
        <v>0</v>
      </c>
      <c r="J23" s="40">
        <f>COUNTIFS(Resultaten!T:T,"x",Resultaten!$B:$B,$A23)</f>
        <v>0</v>
      </c>
      <c r="K23" s="40">
        <f>COUNTIFS(Resultaten!X:X,"x",Resultaten!$B:$B,$A23)</f>
        <v>0</v>
      </c>
      <c r="L23" s="40">
        <f>COUNTIFS(Resultaten!Y:Y,"x",Resultaten!$B:$B,$A23)</f>
        <v>0</v>
      </c>
      <c r="M23" s="40">
        <f>COUNTIFS(Resultaten!Z:Z,"x",Resultaten!$B:$B,$A23)</f>
        <v>0</v>
      </c>
      <c r="N23" s="40">
        <f>COUNTIFS(Resultaten!AD:AD,"x",Resultaten!$B:$B,$A23)</f>
        <v>0</v>
      </c>
      <c r="O23" s="40">
        <f>COUNTIFS(Resultaten!AE:AE,"x",Resultaten!$B:$B,$A23)</f>
        <v>0</v>
      </c>
      <c r="P23" s="40">
        <f>COUNTIFS(Resultaten!AF:AF,"x",Resultaten!$B:$B,$A23)</f>
        <v>0</v>
      </c>
    </row>
    <row r="24" spans="1:16" ht="15.75" customHeight="1" x14ac:dyDescent="0.25">
      <c r="A24" s="41" t="str">
        <f>Onderwerpen!A22</f>
        <v>x</v>
      </c>
      <c r="B24" s="39">
        <f>COUNTIFS(Resultaten!F:F,"x",Resultaten!$B:$B,$A24)</f>
        <v>0</v>
      </c>
      <c r="C24" s="40">
        <f>COUNTIFS(Resultaten!G:G,"x",Resultaten!$B:$B,$A24)</f>
        <v>0</v>
      </c>
      <c r="D24" s="40">
        <f>COUNTIFS(Resultaten!H:H,"x",Resultaten!$B:$B,$A24)</f>
        <v>0</v>
      </c>
      <c r="E24" s="40">
        <f>COUNTIFS(Resultaten!L:L,"x",Resultaten!$B:$B,$A24)</f>
        <v>0</v>
      </c>
      <c r="F24" s="40">
        <f>COUNTIFS(Resultaten!M:M,"x",Resultaten!$B:$B,$A24)</f>
        <v>0</v>
      </c>
      <c r="G24" s="40">
        <f>COUNTIFS(Resultaten!N:N,"x",Resultaten!$B:$B,$A24)</f>
        <v>0</v>
      </c>
      <c r="H24" s="40">
        <f>COUNTIFS(Resultaten!R:R,"x",Resultaten!$B:$B,$A24)</f>
        <v>0</v>
      </c>
      <c r="I24" s="40">
        <f>COUNTIFS(Resultaten!S:S,"x",Resultaten!$B:$B,$A24)</f>
        <v>0</v>
      </c>
      <c r="J24" s="40">
        <f>COUNTIFS(Resultaten!T:T,"x",Resultaten!$B:$B,$A24)</f>
        <v>0</v>
      </c>
      <c r="K24" s="40">
        <f>COUNTIFS(Resultaten!X:X,"x",Resultaten!$B:$B,$A24)</f>
        <v>0</v>
      </c>
      <c r="L24" s="40">
        <f>COUNTIFS(Resultaten!Y:Y,"x",Resultaten!$B:$B,$A24)</f>
        <v>0</v>
      </c>
      <c r="M24" s="40">
        <f>COUNTIFS(Resultaten!Z:Z,"x",Resultaten!$B:$B,$A24)</f>
        <v>0</v>
      </c>
      <c r="N24" s="40">
        <f>COUNTIFS(Resultaten!AD:AD,"x",Resultaten!$B:$B,$A24)</f>
        <v>0</v>
      </c>
      <c r="O24" s="40">
        <f>COUNTIFS(Resultaten!AE:AE,"x",Resultaten!$B:$B,$A24)</f>
        <v>0</v>
      </c>
      <c r="P24" s="40">
        <f>COUNTIFS(Resultaten!AF:AF,"x",Resultaten!$B:$B,$A24)</f>
        <v>0</v>
      </c>
    </row>
    <row r="25" spans="1:16" ht="15.75" customHeight="1" x14ac:dyDescent="0.25">
      <c r="A25" s="41" t="str">
        <f>Onderwerpen!A23</f>
        <v>x</v>
      </c>
      <c r="B25" s="39">
        <f>COUNTIFS(Resultaten!F:F,"x",Resultaten!$B:$B,$A25)</f>
        <v>0</v>
      </c>
      <c r="C25" s="40">
        <f>COUNTIFS(Resultaten!G:G,"x",Resultaten!$B:$B,$A25)</f>
        <v>0</v>
      </c>
      <c r="D25" s="40">
        <f>COUNTIFS(Resultaten!H:H,"x",Resultaten!$B:$B,$A25)</f>
        <v>0</v>
      </c>
      <c r="E25" s="40">
        <f>COUNTIFS(Resultaten!L:L,"x",Resultaten!$B:$B,$A25)</f>
        <v>0</v>
      </c>
      <c r="F25" s="40">
        <f>COUNTIFS(Resultaten!M:M,"x",Resultaten!$B:$B,$A25)</f>
        <v>0</v>
      </c>
      <c r="G25" s="40">
        <f>COUNTIFS(Resultaten!N:N,"x",Resultaten!$B:$B,$A25)</f>
        <v>0</v>
      </c>
      <c r="H25" s="40">
        <f>COUNTIFS(Resultaten!R:R,"x",Resultaten!$B:$B,$A25)</f>
        <v>0</v>
      </c>
      <c r="I25" s="40">
        <f>COUNTIFS(Resultaten!S:S,"x",Resultaten!$B:$B,$A25)</f>
        <v>0</v>
      </c>
      <c r="J25" s="40">
        <f>COUNTIFS(Resultaten!T:T,"x",Resultaten!$B:$B,$A25)</f>
        <v>0</v>
      </c>
      <c r="K25" s="40">
        <f>COUNTIFS(Resultaten!X:X,"x",Resultaten!$B:$B,$A25)</f>
        <v>0</v>
      </c>
      <c r="L25" s="40">
        <f>COUNTIFS(Resultaten!Y:Y,"x",Resultaten!$B:$B,$A25)</f>
        <v>0</v>
      </c>
      <c r="M25" s="40">
        <f>COUNTIFS(Resultaten!Z:Z,"x",Resultaten!$B:$B,$A25)</f>
        <v>0</v>
      </c>
      <c r="N25" s="40">
        <f>COUNTIFS(Resultaten!AD:AD,"x",Resultaten!$B:$B,$A25)</f>
        <v>0</v>
      </c>
      <c r="O25" s="40">
        <f>COUNTIFS(Resultaten!AE:AE,"x",Resultaten!$B:$B,$A25)</f>
        <v>0</v>
      </c>
      <c r="P25" s="40">
        <f>COUNTIFS(Resultaten!AF:AF,"x",Resultaten!$B:$B,$A25)</f>
        <v>0</v>
      </c>
    </row>
    <row r="26" spans="1:16" ht="15.75" customHeight="1" x14ac:dyDescent="0.25"/>
    <row r="27" spans="1:16" ht="15.75" customHeight="1" x14ac:dyDescent="0.25"/>
    <row r="28" spans="1:16" ht="15.75" customHeight="1" x14ac:dyDescent="0.25"/>
    <row r="29" spans="1:16" ht="15.75" customHeight="1" x14ac:dyDescent="0.25"/>
    <row r="30" spans="1:16" ht="15.75" customHeight="1" x14ac:dyDescent="0.25"/>
    <row r="31" spans="1:16" ht="15.75" customHeight="1" x14ac:dyDescent="0.25"/>
    <row r="32" spans="1:16" ht="15.75" customHeight="1" x14ac:dyDescent="0.25"/>
    <row r="33" spans="1:16" ht="15.75" customHeight="1" x14ac:dyDescent="0.25"/>
    <row r="34" spans="1:16" ht="15.75" customHeight="1" x14ac:dyDescent="0.25"/>
    <row r="35" spans="1:16" ht="15.75" customHeight="1" x14ac:dyDescent="0.25">
      <c r="A35" s="42" t="str">
        <f>A4</f>
        <v>1 Excel</v>
      </c>
      <c r="B35" s="42" t="e">
        <f t="shared" ref="B35:P35" si="0">VLOOKUP($A$35,$A$6:$P$15,COLUMN(B:B),FALSE)</f>
        <v>#N/A</v>
      </c>
      <c r="C35" s="42" t="e">
        <f t="shared" si="0"/>
        <v>#N/A</v>
      </c>
      <c r="D35" s="42" t="e">
        <f t="shared" si="0"/>
        <v>#N/A</v>
      </c>
      <c r="E35" s="42" t="e">
        <f t="shared" si="0"/>
        <v>#N/A</v>
      </c>
      <c r="F35" s="42" t="e">
        <f t="shared" si="0"/>
        <v>#N/A</v>
      </c>
      <c r="G35" s="42" t="e">
        <f t="shared" si="0"/>
        <v>#N/A</v>
      </c>
      <c r="H35" s="42" t="e">
        <f t="shared" si="0"/>
        <v>#N/A</v>
      </c>
      <c r="I35" s="42" t="e">
        <f t="shared" si="0"/>
        <v>#N/A</v>
      </c>
      <c r="J35" s="42" t="e">
        <f t="shared" si="0"/>
        <v>#N/A</v>
      </c>
      <c r="K35" s="42" t="e">
        <f t="shared" si="0"/>
        <v>#N/A</v>
      </c>
      <c r="L35" s="42" t="e">
        <f t="shared" si="0"/>
        <v>#N/A</v>
      </c>
      <c r="M35" s="42" t="e">
        <f t="shared" si="0"/>
        <v>#N/A</v>
      </c>
      <c r="N35" s="42" t="e">
        <f t="shared" si="0"/>
        <v>#N/A</v>
      </c>
      <c r="O35" s="42" t="e">
        <f t="shared" si="0"/>
        <v>#N/A</v>
      </c>
      <c r="P35" s="42" t="e">
        <f t="shared" si="0"/>
        <v>#N/A</v>
      </c>
    </row>
    <row r="36" spans="1:16" ht="15.75" customHeight="1" x14ac:dyDescent="0.25"/>
    <row r="37" spans="1:16" ht="15.75" customHeight="1" x14ac:dyDescent="0.25"/>
    <row r="38" spans="1:16" ht="15.75" customHeight="1" x14ac:dyDescent="0.25"/>
    <row r="39" spans="1:16" ht="15.75" customHeight="1" x14ac:dyDescent="0.25"/>
    <row r="40" spans="1:16" ht="15.75" customHeight="1" x14ac:dyDescent="0.25"/>
    <row r="41" spans="1:16" ht="15.75" customHeight="1" x14ac:dyDescent="0.25"/>
    <row r="42" spans="1:16" ht="15.75" customHeight="1" x14ac:dyDescent="0.25"/>
    <row r="43" spans="1:16" ht="15.75" customHeight="1" x14ac:dyDescent="0.25"/>
    <row r="44" spans="1:16" ht="15.75" customHeight="1" x14ac:dyDescent="0.25"/>
    <row r="45" spans="1:16" ht="15.75" customHeight="1" x14ac:dyDescent="0.25"/>
    <row r="46" spans="1:16" ht="15.75" customHeight="1" x14ac:dyDescent="0.25"/>
    <row r="47" spans="1:16" ht="15.75" customHeight="1" x14ac:dyDescent="0.25"/>
    <row r="48" spans="1:1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6">
    <mergeCell ref="B3:P3"/>
    <mergeCell ref="B4:D4"/>
    <mergeCell ref="E4:G4"/>
    <mergeCell ref="H4:J4"/>
    <mergeCell ref="K4:M4"/>
    <mergeCell ref="N4:P4"/>
  </mergeCells>
  <dataValidations count="1">
    <dataValidation type="list" allowBlank="1" showErrorMessage="1" sqref="A4" xr:uid="{BF8B7AB2-950E-43C2-B85E-49D3D733A563}">
      <formula1>$A$6:$A$25</formula1>
    </dataValidation>
  </dataValidations>
  <pageMargins left="0.11811023622047245" right="0.11811023622047245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Onderwerpen</vt:lpstr>
      <vt:lpstr>Resultaten</vt:lpstr>
      <vt:lpstr>Grafiek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dirk</cp:lastModifiedBy>
  <dcterms:created xsi:type="dcterms:W3CDTF">2019-10-15T15:16:40Z</dcterms:created>
  <dcterms:modified xsi:type="dcterms:W3CDTF">2019-11-26T16:42:36Z</dcterms:modified>
</cp:coreProperties>
</file>