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TC13\Kilometers\2020\"/>
    </mc:Choice>
  </mc:AlternateContent>
  <xr:revisionPtr revIDLastSave="0" documentId="13_ncr:1_{4F2EC3A5-69A3-45CD-8469-86DCD994AF22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Kilometriekske" sheetId="3" r:id="rId1"/>
    <sheet name="Nat Piloten" sheetId="1" r:id="rId2"/>
    <sheet name="Nat Duo&quot;s" sheetId="9" r:id="rId3"/>
    <sheet name="Intnat pil" sheetId="10" r:id="rId4"/>
    <sheet name="Intnat Duo" sheetId="11" r:id="rId5"/>
    <sheet name="Maandelijks" sheetId="5" r:id="rId6"/>
    <sheet name="Totaal gereden treffens" sheetId="6" r:id="rId7"/>
    <sheet name="Kampioenen door de jaren heen" sheetId="7" r:id="rId8"/>
  </sheets>
  <externalReferences>
    <externalReference r:id="rId9"/>
    <externalReference r:id="rId10"/>
    <externalReference r:id="rId11"/>
    <externalReference r:id="rId12"/>
  </externalReferences>
  <definedNames>
    <definedName name="_xlnm._FilterDatabase" localSheetId="0" hidden="1">Kilometriekske!$A$4:$U$4</definedName>
    <definedName name="_xlnm._FilterDatabase" localSheetId="6" hidden="1">'Totaal gereden treffens'!$B$4:$O$4</definedName>
    <definedName name="abmb">'[1]Lijst Piloten'!$J$36</definedName>
    <definedName name="Aintfim">'[1]Lijst Piloten'!$L$36</definedName>
    <definedName name="aintvrij">'[1]Lijst Piloten'!$M$36</definedName>
    <definedName name="apunt">'[1]Lijst Piloten'!$N$36</definedName>
    <definedName name="aubmb">'[1]Lijst Piloten'!$J$49</definedName>
    <definedName name="auintfim">'[1]Lijst Piloten'!$L$49</definedName>
    <definedName name="auintvrij">'[1]Lijst Piloten'!$M$49</definedName>
    <definedName name="aupunt">'[1]Lijst Piloten'!$N$49</definedName>
    <definedName name="auvrij">'[1]Lijst Piloten'!$K$49</definedName>
    <definedName name="avrij">'[1]Lijst Piloten'!$K$36</definedName>
    <definedName name="dvrij">'[1]Lijst Piloten'!$K$11</definedName>
    <definedName name="fbmb">'[1]Lijst Piloten'!$J$11</definedName>
    <definedName name="fint">'[1]Lijst Piloten'!$L$11</definedName>
    <definedName name="fpunt">'[1]Lijst Piloten'!$M$11</definedName>
    <definedName name="fvrij">'[1]Lijst Piloten'!$K$11</definedName>
    <definedName name="I16Daniël">'[2]Lijst Piloten'!$L$31</definedName>
    <definedName name="I16Geys">'[2]Lijst Piloten'!$L$31</definedName>
    <definedName name="I16Johan">'[2]Lijst Piloten'!$L$31</definedName>
    <definedName name="I16Ludo">'[2]Lijst Piloten'!$L$31</definedName>
    <definedName name="I16Mercedes">'[2]Lijst Piloten'!$K$31</definedName>
    <definedName name="I16Staf">'[2]Lijst Piloten'!$L$31</definedName>
    <definedName name="jbmb">'[1]Lijst Piloten'!$J$42</definedName>
    <definedName name="jintfim">'[1]Lijst Piloten'!$L$42</definedName>
    <definedName name="jintvrij">'[1]Lijst Piloten'!$M$42</definedName>
    <definedName name="jpunt">'[1]Lijst Piloten'!$N$42</definedName>
    <definedName name="jubmb">'[1]Lijst Piloten'!$J$38</definedName>
    <definedName name="juintfim">'[1]Lijst Piloten'!$L$38</definedName>
    <definedName name="juintvrij">'[1]Lijst Piloten'!$M$38</definedName>
    <definedName name="jupunt">'[1]Lijst Piloten'!$N$38</definedName>
    <definedName name="juvrij">'[1]Lijst Piloten'!$K$38</definedName>
    <definedName name="jvrij">'[1]Lijst Piloten'!$K$42</definedName>
    <definedName name="Mbmb">'[1]Lijst Piloten'!$J$22</definedName>
    <definedName name="meibmb">[1]Mei!$J$56</definedName>
    <definedName name="meiintfim">[1]Mei!$L$56</definedName>
    <definedName name="meiintvrij">[1]Mei!$M$56</definedName>
    <definedName name="meipunt">[1]Mei!$N$56</definedName>
    <definedName name="meivrij">[1]Mei!$K$56</definedName>
    <definedName name="Mpunt">'[1]Lijst Piloten'!$N$22</definedName>
    <definedName name="Mvrij">'[1]Lijst Piloten'!$K$22</definedName>
    <definedName name="N16Anja">'[3]Lijst Piloten'!$L$31</definedName>
    <definedName name="N16Bianca">'[3]Lijst Piloten'!$L$31</definedName>
    <definedName name="N16Carina">'[3]Lijst Piloten'!$L$32</definedName>
    <definedName name="N16Els">'[3]Lijst Piloten'!$L$31</definedName>
    <definedName name="N16Greeven">'[3]Lijst Piloten'!$L$34</definedName>
    <definedName name="N16Griet">'[3]Lijst Piloten'!$L$31</definedName>
    <definedName name="N16Josefa">'[3]Lijst Piloten'!$L$31</definedName>
    <definedName name="N16Linda">'[3]Lijst Piloten'!$L$31</definedName>
    <definedName name="N16Marc">'[3]Lijst Piloten'!$L$31</definedName>
    <definedName name="N16Marina">'[3]Lijst Piloten'!$L$31</definedName>
    <definedName name="N16Marion">'[3]Lijst Piloten'!$L$43</definedName>
    <definedName name="N16Martine">'[3]Lijst Piloten'!$L$31</definedName>
    <definedName name="N16Paula">'[3]Lijst Piloten'!$L$46</definedName>
    <definedName name="N16Peggy">'[3]Lijst Piloten'!$L$31</definedName>
    <definedName name="N16Renilde">'[3]Lijst Piloten'!$L$31</definedName>
    <definedName name="N16Sigrid">'[3]Lijst Piloten'!$L$31</definedName>
    <definedName name="nbmb">'[1]Lijst Piloten'!$J$14</definedName>
    <definedName name="nintfim">'[1]Lijst Piloten'!$L$14</definedName>
    <definedName name="nintvrij">'[1]Lijst Piloten'!$M$14</definedName>
    <definedName name="npunt">'[1]Lijst Piloten'!$N$14</definedName>
    <definedName name="nvrij">'[1]Lijst Piloten'!$K$14</definedName>
    <definedName name="obmb">'[1]Lijst Piloten'!$J$32</definedName>
    <definedName name="ointfim">'[1]Lijst Piloten'!$L$32</definedName>
    <definedName name="ointvrij">'[1]Lijst Piloten'!$M$32</definedName>
    <definedName name="opunt">'[1]Lijst Piloten'!$N$32</definedName>
    <definedName name="ovrij">'[1]Lijst Piloten'!$K$32</definedName>
    <definedName name="sbmb">'[1]Lijst Piloten'!$J$40</definedName>
    <definedName name="sintfim">'[1]Lijst Piloten'!$L$40</definedName>
    <definedName name="sintvrij">'[1]Lijst Piloten'!$M$40</definedName>
    <definedName name="spunt">'[1]Lijst Piloten'!$N$40</definedName>
    <definedName name="svrij">'[1]Lijst Piloten'!$K$40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3" l="1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F6" i="3" l="1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B58" i="6" l="1"/>
  <c r="C58" i="6"/>
  <c r="B59" i="6"/>
  <c r="C59" i="6"/>
  <c r="B60" i="6"/>
  <c r="C60" i="6"/>
  <c r="B61" i="6"/>
  <c r="C61" i="6"/>
  <c r="B62" i="6"/>
  <c r="C62" i="6"/>
  <c r="B63" i="6"/>
  <c r="C63" i="6"/>
  <c r="B64" i="6"/>
  <c r="C64" i="6"/>
  <c r="B65" i="6"/>
  <c r="C65" i="6"/>
  <c r="B66" i="6"/>
  <c r="C66" i="6"/>
  <c r="B56" i="6"/>
  <c r="C56" i="6"/>
  <c r="B57" i="6"/>
  <c r="C57" i="6"/>
  <c r="B52" i="6"/>
  <c r="C52" i="6"/>
  <c r="B53" i="6"/>
  <c r="C53" i="6"/>
  <c r="B54" i="6"/>
  <c r="C54" i="6"/>
  <c r="B55" i="6"/>
  <c r="C55" i="6"/>
  <c r="B43" i="6"/>
  <c r="C43" i="6"/>
  <c r="B44" i="6"/>
  <c r="C44" i="6"/>
  <c r="B45" i="6"/>
  <c r="C45" i="6"/>
  <c r="B46" i="6"/>
  <c r="C46" i="6"/>
  <c r="B47" i="6"/>
  <c r="C47" i="6"/>
  <c r="B48" i="6"/>
  <c r="C48" i="6"/>
  <c r="B49" i="6"/>
  <c r="C49" i="6"/>
  <c r="B50" i="6"/>
  <c r="C50" i="6"/>
  <c r="B51" i="6"/>
  <c r="C51" i="6"/>
  <c r="B6" i="6"/>
  <c r="C6" i="6"/>
  <c r="B7" i="6"/>
  <c r="C7" i="6"/>
  <c r="B8" i="6"/>
  <c r="C8" i="6"/>
  <c r="B9" i="6"/>
  <c r="C9" i="6"/>
  <c r="B10" i="6"/>
  <c r="C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B25" i="6"/>
  <c r="C25" i="6"/>
  <c r="B26" i="6"/>
  <c r="C26" i="6"/>
  <c r="B27" i="6"/>
  <c r="C27" i="6"/>
  <c r="B28" i="6"/>
  <c r="C28" i="6"/>
  <c r="B29" i="6"/>
  <c r="C29" i="6"/>
  <c r="B30" i="6"/>
  <c r="C30" i="6"/>
  <c r="B31" i="6"/>
  <c r="C31" i="6"/>
  <c r="B32" i="6"/>
  <c r="C32" i="6"/>
  <c r="B33" i="6"/>
  <c r="C33" i="6"/>
  <c r="B34" i="6"/>
  <c r="C34" i="6"/>
  <c r="B35" i="6"/>
  <c r="C35" i="6"/>
  <c r="B36" i="6"/>
  <c r="C36" i="6"/>
  <c r="B37" i="6"/>
  <c r="C37" i="6"/>
  <c r="B38" i="6"/>
  <c r="C38" i="6"/>
  <c r="B39" i="6"/>
  <c r="C39" i="6"/>
  <c r="B40" i="6"/>
  <c r="C40" i="6"/>
  <c r="B41" i="6"/>
  <c r="C41" i="6"/>
  <c r="B42" i="6"/>
  <c r="C42" i="6"/>
  <c r="C5" i="6"/>
  <c r="B5" i="6"/>
  <c r="K41" i="5" l="1"/>
  <c r="J41" i="5"/>
  <c r="F41" i="5" l="1"/>
  <c r="E41" i="5"/>
  <c r="H41" i="5"/>
  <c r="G41" i="5" l="1"/>
  <c r="B10" i="11" l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10" i="10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28" i="10" s="1"/>
  <c r="B29" i="10" s="1"/>
  <c r="B30" i="10" s="1"/>
  <c r="B31" i="10" s="1"/>
  <c r="B32" i="10" s="1"/>
  <c r="B33" i="10" s="1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B45" i="10" s="1"/>
  <c r="B10" i="9" l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F5" i="3" l="1"/>
  <c r="B10" i="1" l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L41" i="5" l="1"/>
  <c r="M41" i="5"/>
  <c r="B70" i="3" l="1"/>
  <c r="B55" i="3" l="1"/>
  <c r="C55" i="3" s="1"/>
  <c r="G55" i="3" s="1"/>
  <c r="M55" i="3" s="1"/>
  <c r="N55" i="3" s="1"/>
  <c r="O55" i="3" s="1"/>
  <c r="P55" i="3" s="1"/>
  <c r="Q55" i="3" s="1"/>
  <c r="R55" i="3" s="1"/>
  <c r="S55" i="3" s="1"/>
  <c r="T55" i="3" s="1"/>
  <c r="U55" i="3" s="1"/>
  <c r="B59" i="3"/>
  <c r="C59" i="3" s="1"/>
  <c r="G59" i="3" s="1"/>
  <c r="M59" i="3" s="1"/>
  <c r="N59" i="3" s="1"/>
  <c r="O59" i="3" s="1"/>
  <c r="P59" i="3" s="1"/>
  <c r="Q59" i="3" s="1"/>
  <c r="R59" i="3" s="1"/>
  <c r="S59" i="3" s="1"/>
  <c r="T59" i="3" s="1"/>
  <c r="U59" i="3" s="1"/>
  <c r="B54" i="3" l="1"/>
  <c r="C54" i="3" s="1"/>
  <c r="G54" i="3" s="1"/>
  <c r="M54" i="3" s="1"/>
  <c r="N54" i="3" s="1"/>
  <c r="O54" i="3" s="1"/>
  <c r="P54" i="3" s="1"/>
  <c r="Q54" i="3" s="1"/>
  <c r="R54" i="3" s="1"/>
  <c r="S54" i="3" s="1"/>
  <c r="T54" i="3" s="1"/>
  <c r="U54" i="3" s="1"/>
  <c r="B50" i="3"/>
  <c r="C50" i="3" s="1"/>
  <c r="G50" i="3" s="1"/>
  <c r="M50" i="3" s="1"/>
  <c r="N50" i="3" s="1"/>
  <c r="O50" i="3" s="1"/>
  <c r="P50" i="3" s="1"/>
  <c r="Q50" i="3" s="1"/>
  <c r="R50" i="3" s="1"/>
  <c r="S50" i="3" s="1"/>
  <c r="T50" i="3" s="1"/>
  <c r="U50" i="3" s="1"/>
  <c r="B51" i="3"/>
  <c r="C51" i="3" s="1"/>
  <c r="G51" i="3" s="1"/>
  <c r="M51" i="3" s="1"/>
  <c r="N51" i="3" s="1"/>
  <c r="O51" i="3" s="1"/>
  <c r="P51" i="3" s="1"/>
  <c r="Q51" i="3" s="1"/>
  <c r="R51" i="3" s="1"/>
  <c r="S51" i="3" s="1"/>
  <c r="T51" i="3" s="1"/>
  <c r="U51" i="3" s="1"/>
  <c r="B40" i="3"/>
  <c r="C40" i="3" s="1"/>
  <c r="G40" i="3" s="1"/>
  <c r="M40" i="3" s="1"/>
  <c r="N40" i="3" s="1"/>
  <c r="O40" i="3" s="1"/>
  <c r="P40" i="3" s="1"/>
  <c r="Q40" i="3" s="1"/>
  <c r="R40" i="3" s="1"/>
  <c r="S40" i="3" s="1"/>
  <c r="T40" i="3" s="1"/>
  <c r="U40" i="3" s="1"/>
  <c r="B65" i="3"/>
  <c r="C65" i="3" s="1"/>
  <c r="G65" i="3" s="1"/>
  <c r="M65" i="3" s="1"/>
  <c r="B56" i="3"/>
  <c r="C56" i="3" s="1"/>
  <c r="G56" i="3" s="1"/>
  <c r="M56" i="3" s="1"/>
  <c r="N56" i="3" s="1"/>
  <c r="O56" i="3" s="1"/>
  <c r="P56" i="3" s="1"/>
  <c r="Q56" i="3" s="1"/>
  <c r="R56" i="3" s="1"/>
  <c r="S56" i="3" s="1"/>
  <c r="T56" i="3" s="1"/>
  <c r="U56" i="3" s="1"/>
  <c r="B39" i="3"/>
  <c r="C39" i="3" s="1"/>
  <c r="G39" i="3" s="1"/>
  <c r="M39" i="3" s="1"/>
  <c r="N39" i="3" s="1"/>
  <c r="O39" i="3" s="1"/>
  <c r="P39" i="3" s="1"/>
  <c r="Q39" i="3" s="1"/>
  <c r="R39" i="3" s="1"/>
  <c r="S39" i="3" s="1"/>
  <c r="T39" i="3" s="1"/>
  <c r="U39" i="3" s="1"/>
  <c r="B61" i="3"/>
  <c r="C61" i="3" s="1"/>
  <c r="G61" i="3" s="1"/>
  <c r="M61" i="3" s="1"/>
  <c r="B46" i="3"/>
  <c r="C46" i="3" s="1"/>
  <c r="G46" i="3" s="1"/>
  <c r="M46" i="3" s="1"/>
  <c r="N46" i="3" s="1"/>
  <c r="O46" i="3" s="1"/>
  <c r="P46" i="3" s="1"/>
  <c r="Q46" i="3" s="1"/>
  <c r="R46" i="3" s="1"/>
  <c r="S46" i="3" s="1"/>
  <c r="T46" i="3" s="1"/>
  <c r="U46" i="3" s="1"/>
  <c r="B66" i="3"/>
  <c r="C66" i="3" s="1"/>
  <c r="G66" i="3" s="1"/>
  <c r="M66" i="3" s="1"/>
  <c r="B42" i="3"/>
  <c r="C42" i="3" s="1"/>
  <c r="G42" i="3" s="1"/>
  <c r="M42" i="3" s="1"/>
  <c r="N42" i="3" s="1"/>
  <c r="O42" i="3" s="1"/>
  <c r="P42" i="3" s="1"/>
  <c r="Q42" i="3" s="1"/>
  <c r="R42" i="3" s="1"/>
  <c r="S42" i="3" s="1"/>
  <c r="T42" i="3" s="1"/>
  <c r="U42" i="3" s="1"/>
  <c r="B43" i="3"/>
  <c r="C43" i="3" s="1"/>
  <c r="G43" i="3" s="1"/>
  <c r="M43" i="3" s="1"/>
  <c r="N43" i="3" s="1"/>
  <c r="O43" i="3" s="1"/>
  <c r="P43" i="3" s="1"/>
  <c r="Q43" i="3" s="1"/>
  <c r="R43" i="3" s="1"/>
  <c r="S43" i="3" s="1"/>
  <c r="T43" i="3" s="1"/>
  <c r="U43" i="3" s="1"/>
  <c r="B60" i="3"/>
  <c r="C60" i="3" s="1"/>
  <c r="G60" i="3" s="1"/>
  <c r="M60" i="3" s="1"/>
  <c r="N60" i="3" s="1"/>
  <c r="O60" i="3" s="1"/>
  <c r="P60" i="3" s="1"/>
  <c r="Q60" i="3" s="1"/>
  <c r="R60" i="3" s="1"/>
  <c r="S60" i="3" s="1"/>
  <c r="T60" i="3" s="1"/>
  <c r="U60" i="3" s="1"/>
  <c r="B45" i="3"/>
  <c r="C45" i="3" s="1"/>
  <c r="G45" i="3" s="1"/>
  <c r="M45" i="3" s="1"/>
  <c r="N45" i="3" s="1"/>
  <c r="O45" i="3" s="1"/>
  <c r="P45" i="3" s="1"/>
  <c r="Q45" i="3" s="1"/>
  <c r="R45" i="3" s="1"/>
  <c r="S45" i="3" s="1"/>
  <c r="T45" i="3" s="1"/>
  <c r="U45" i="3" s="1"/>
  <c r="B53" i="3"/>
  <c r="C53" i="3" s="1"/>
  <c r="G53" i="3" s="1"/>
  <c r="M53" i="3" s="1"/>
  <c r="N53" i="3" s="1"/>
  <c r="O53" i="3" s="1"/>
  <c r="P53" i="3" s="1"/>
  <c r="Q53" i="3" s="1"/>
  <c r="R53" i="3" s="1"/>
  <c r="S53" i="3" s="1"/>
  <c r="T53" i="3" s="1"/>
  <c r="U53" i="3" s="1"/>
  <c r="B47" i="3"/>
  <c r="C47" i="3" s="1"/>
  <c r="G47" i="3" s="1"/>
  <c r="M47" i="3" s="1"/>
  <c r="N47" i="3" s="1"/>
  <c r="O47" i="3" s="1"/>
  <c r="P47" i="3" s="1"/>
  <c r="Q47" i="3" s="1"/>
  <c r="R47" i="3" s="1"/>
  <c r="S47" i="3" s="1"/>
  <c r="T47" i="3" s="1"/>
  <c r="U47" i="3" s="1"/>
  <c r="B63" i="3"/>
  <c r="C63" i="3" s="1"/>
  <c r="G63" i="3" s="1"/>
  <c r="M63" i="3" s="1"/>
  <c r="B44" i="3"/>
  <c r="C44" i="3" s="1"/>
  <c r="G44" i="3" s="1"/>
  <c r="M44" i="3" s="1"/>
  <c r="N44" i="3" s="1"/>
  <c r="O44" i="3" s="1"/>
  <c r="P44" i="3" s="1"/>
  <c r="Q44" i="3" s="1"/>
  <c r="R44" i="3" s="1"/>
  <c r="S44" i="3" s="1"/>
  <c r="T44" i="3" s="1"/>
  <c r="U44" i="3" s="1"/>
  <c r="B52" i="3"/>
  <c r="C52" i="3" s="1"/>
  <c r="G52" i="3" s="1"/>
  <c r="M52" i="3" s="1"/>
  <c r="N52" i="3" s="1"/>
  <c r="O52" i="3" s="1"/>
  <c r="P52" i="3" s="1"/>
  <c r="Q52" i="3" s="1"/>
  <c r="R52" i="3" s="1"/>
  <c r="S52" i="3" s="1"/>
  <c r="T52" i="3" s="1"/>
  <c r="U52" i="3" s="1"/>
  <c r="B49" i="3"/>
  <c r="C49" i="3" s="1"/>
  <c r="G49" i="3" s="1"/>
  <c r="M49" i="3" s="1"/>
  <c r="N49" i="3" s="1"/>
  <c r="O49" i="3" s="1"/>
  <c r="P49" i="3" s="1"/>
  <c r="Q49" i="3" s="1"/>
  <c r="R49" i="3" s="1"/>
  <c r="S49" i="3" s="1"/>
  <c r="T49" i="3" s="1"/>
  <c r="U49" i="3" s="1"/>
  <c r="B41" i="3"/>
  <c r="C41" i="3" s="1"/>
  <c r="G41" i="3" s="1"/>
  <c r="M41" i="3" s="1"/>
  <c r="N41" i="3" s="1"/>
  <c r="O41" i="3" s="1"/>
  <c r="P41" i="3" s="1"/>
  <c r="Q41" i="3" s="1"/>
  <c r="R41" i="3" s="1"/>
  <c r="S41" i="3" s="1"/>
  <c r="T41" i="3" s="1"/>
  <c r="U41" i="3" s="1"/>
  <c r="B57" i="3"/>
  <c r="C57" i="3" s="1"/>
  <c r="G57" i="3" s="1"/>
  <c r="M57" i="3" s="1"/>
  <c r="N57" i="3" s="1"/>
  <c r="O57" i="3" s="1"/>
  <c r="P57" i="3" s="1"/>
  <c r="Q57" i="3" s="1"/>
  <c r="R57" i="3" s="1"/>
  <c r="S57" i="3" s="1"/>
  <c r="T57" i="3" s="1"/>
  <c r="U57" i="3" s="1"/>
  <c r="B58" i="3"/>
  <c r="C58" i="3" s="1"/>
  <c r="G58" i="3" s="1"/>
  <c r="M58" i="3" s="1"/>
  <c r="N58" i="3" s="1"/>
  <c r="O58" i="3" s="1"/>
  <c r="P58" i="3" s="1"/>
  <c r="Q58" i="3" s="1"/>
  <c r="R58" i="3" s="1"/>
  <c r="S58" i="3" s="1"/>
  <c r="T58" i="3" s="1"/>
  <c r="U58" i="3" s="1"/>
  <c r="B62" i="3"/>
  <c r="C62" i="3" s="1"/>
  <c r="G62" i="3" s="1"/>
  <c r="M62" i="3" s="1"/>
  <c r="B64" i="3"/>
  <c r="C64" i="3" s="1"/>
  <c r="G64" i="3" s="1"/>
  <c r="M64" i="3" s="1"/>
  <c r="B48" i="3"/>
  <c r="C48" i="3" s="1"/>
  <c r="G48" i="3" s="1"/>
  <c r="M48" i="3" s="1"/>
  <c r="N48" i="3" s="1"/>
  <c r="O48" i="3" s="1"/>
  <c r="P48" i="3" s="1"/>
  <c r="Q48" i="3" s="1"/>
  <c r="R48" i="3" s="1"/>
  <c r="S48" i="3" s="1"/>
  <c r="T48" i="3" s="1"/>
  <c r="U48" i="3" s="1"/>
  <c r="B23" i="3"/>
  <c r="C23" i="3" s="1"/>
  <c r="G23" i="3" s="1"/>
  <c r="M23" i="3" s="1"/>
  <c r="N23" i="3" s="1"/>
  <c r="O23" i="3" s="1"/>
  <c r="P23" i="3" s="1"/>
  <c r="Q23" i="3" s="1"/>
  <c r="R23" i="3" s="1"/>
  <c r="S23" i="3" s="1"/>
  <c r="T23" i="3" s="1"/>
  <c r="U23" i="3" s="1"/>
  <c r="B5" i="3" l="1"/>
  <c r="C5" i="3" s="1"/>
  <c r="G5" i="3" s="1"/>
  <c r="M5" i="3" l="1"/>
  <c r="N5" i="3" s="1"/>
  <c r="O5" i="3" s="1"/>
  <c r="P5" i="3" s="1"/>
  <c r="Q5" i="3" s="1"/>
  <c r="R5" i="3" s="1"/>
  <c r="S5" i="3" s="1"/>
  <c r="T5" i="3" s="1"/>
  <c r="U5" i="3" s="1"/>
  <c r="H5" i="3"/>
  <c r="B24" i="3"/>
  <c r="C24" i="3" s="1"/>
  <c r="G24" i="3" s="1"/>
  <c r="M24" i="3" s="1"/>
  <c r="N24" i="3" s="1"/>
  <c r="O24" i="3" s="1"/>
  <c r="P24" i="3" s="1"/>
  <c r="Q24" i="3" s="1"/>
  <c r="R24" i="3" s="1"/>
  <c r="S24" i="3" s="1"/>
  <c r="T24" i="3" s="1"/>
  <c r="U24" i="3" s="1"/>
  <c r="B22" i="3"/>
  <c r="C22" i="3" s="1"/>
  <c r="G22" i="3" s="1"/>
  <c r="M22" i="3" s="1"/>
  <c r="N22" i="3" s="1"/>
  <c r="O22" i="3" s="1"/>
  <c r="P22" i="3" s="1"/>
  <c r="Q22" i="3" s="1"/>
  <c r="R22" i="3" s="1"/>
  <c r="S22" i="3" s="1"/>
  <c r="T22" i="3" s="1"/>
  <c r="U22" i="3" s="1"/>
  <c r="B15" i="3"/>
  <c r="C15" i="3" s="1"/>
  <c r="G15" i="3" s="1"/>
  <c r="M15" i="3" s="1"/>
  <c r="N15" i="3" s="1"/>
  <c r="O15" i="3" s="1"/>
  <c r="P15" i="3" s="1"/>
  <c r="Q15" i="3" s="1"/>
  <c r="R15" i="3" s="1"/>
  <c r="S15" i="3" s="1"/>
  <c r="T15" i="3" s="1"/>
  <c r="U15" i="3" s="1"/>
  <c r="B16" i="3"/>
  <c r="C16" i="3" s="1"/>
  <c r="G16" i="3" s="1"/>
  <c r="M16" i="3" s="1"/>
  <c r="N16" i="3" s="1"/>
  <c r="O16" i="3" s="1"/>
  <c r="P16" i="3" s="1"/>
  <c r="Q16" i="3" s="1"/>
  <c r="R16" i="3" s="1"/>
  <c r="S16" i="3" s="1"/>
  <c r="T16" i="3" s="1"/>
  <c r="U16" i="3" s="1"/>
  <c r="B14" i="3"/>
  <c r="C14" i="3" s="1"/>
  <c r="G14" i="3" s="1"/>
  <c r="M14" i="3" s="1"/>
  <c r="N14" i="3" s="1"/>
  <c r="O14" i="3" s="1"/>
  <c r="P14" i="3" s="1"/>
  <c r="Q14" i="3" s="1"/>
  <c r="R14" i="3" s="1"/>
  <c r="S14" i="3" s="1"/>
  <c r="T14" i="3" s="1"/>
  <c r="U14" i="3" s="1"/>
  <c r="B6" i="3"/>
  <c r="C6" i="3" s="1"/>
  <c r="G6" i="3" s="1"/>
  <c r="M6" i="3" s="1"/>
  <c r="N6" i="3" s="1"/>
  <c r="O6" i="3" s="1"/>
  <c r="P6" i="3" s="1"/>
  <c r="Q6" i="3" s="1"/>
  <c r="R6" i="3" s="1"/>
  <c r="S6" i="3" s="1"/>
  <c r="T6" i="3" s="1"/>
  <c r="U6" i="3" s="1"/>
  <c r="B30" i="3"/>
  <c r="C30" i="3" s="1"/>
  <c r="G30" i="3" s="1"/>
  <c r="M30" i="3" s="1"/>
  <c r="N30" i="3" s="1"/>
  <c r="O30" i="3" s="1"/>
  <c r="P30" i="3" s="1"/>
  <c r="Q30" i="3" s="1"/>
  <c r="R30" i="3" s="1"/>
  <c r="S30" i="3" s="1"/>
  <c r="T30" i="3" s="1"/>
  <c r="U30" i="3" s="1"/>
  <c r="B36" i="3"/>
  <c r="C36" i="3" s="1"/>
  <c r="G36" i="3" s="1"/>
  <c r="M36" i="3" s="1"/>
  <c r="N36" i="3" s="1"/>
  <c r="O36" i="3" s="1"/>
  <c r="P36" i="3" s="1"/>
  <c r="Q36" i="3" s="1"/>
  <c r="R36" i="3" s="1"/>
  <c r="S36" i="3" s="1"/>
  <c r="T36" i="3" s="1"/>
  <c r="U36" i="3" s="1"/>
  <c r="B12" i="3"/>
  <c r="C12" i="3" s="1"/>
  <c r="G12" i="3" s="1"/>
  <c r="M12" i="3" s="1"/>
  <c r="N12" i="3" s="1"/>
  <c r="O12" i="3" s="1"/>
  <c r="P12" i="3" s="1"/>
  <c r="Q12" i="3" s="1"/>
  <c r="R12" i="3" s="1"/>
  <c r="S12" i="3" s="1"/>
  <c r="T12" i="3" s="1"/>
  <c r="U12" i="3" s="1"/>
  <c r="B38" i="3"/>
  <c r="C38" i="3" s="1"/>
  <c r="G38" i="3" s="1"/>
  <c r="M38" i="3" s="1"/>
  <c r="N38" i="3" s="1"/>
  <c r="O38" i="3" s="1"/>
  <c r="P38" i="3" s="1"/>
  <c r="Q38" i="3" s="1"/>
  <c r="R38" i="3" s="1"/>
  <c r="S38" i="3" s="1"/>
  <c r="T38" i="3" s="1"/>
  <c r="U38" i="3" s="1"/>
  <c r="B20" i="3"/>
  <c r="C20" i="3" s="1"/>
  <c r="G20" i="3" s="1"/>
  <c r="M20" i="3" s="1"/>
  <c r="N20" i="3" s="1"/>
  <c r="O20" i="3" s="1"/>
  <c r="P20" i="3" s="1"/>
  <c r="Q20" i="3" s="1"/>
  <c r="R20" i="3" s="1"/>
  <c r="S20" i="3" s="1"/>
  <c r="T20" i="3" s="1"/>
  <c r="U20" i="3" s="1"/>
  <c r="B37" i="3"/>
  <c r="C37" i="3" s="1"/>
  <c r="G37" i="3" s="1"/>
  <c r="M37" i="3" s="1"/>
  <c r="N37" i="3" s="1"/>
  <c r="O37" i="3" s="1"/>
  <c r="P37" i="3" s="1"/>
  <c r="Q37" i="3" s="1"/>
  <c r="R37" i="3" s="1"/>
  <c r="S37" i="3" s="1"/>
  <c r="T37" i="3" s="1"/>
  <c r="U37" i="3" s="1"/>
  <c r="B10" i="3"/>
  <c r="C10" i="3" s="1"/>
  <c r="G10" i="3" s="1"/>
  <c r="M10" i="3" s="1"/>
  <c r="N10" i="3" s="1"/>
  <c r="O10" i="3" s="1"/>
  <c r="P10" i="3" s="1"/>
  <c r="Q10" i="3" s="1"/>
  <c r="R10" i="3" s="1"/>
  <c r="S10" i="3" s="1"/>
  <c r="T10" i="3" s="1"/>
  <c r="U10" i="3" s="1"/>
  <c r="B28" i="3"/>
  <c r="C28" i="3" s="1"/>
  <c r="G28" i="3" s="1"/>
  <c r="M28" i="3" s="1"/>
  <c r="N28" i="3" s="1"/>
  <c r="O28" i="3" s="1"/>
  <c r="P28" i="3" s="1"/>
  <c r="Q28" i="3" s="1"/>
  <c r="R28" i="3" s="1"/>
  <c r="S28" i="3" s="1"/>
  <c r="T28" i="3" s="1"/>
  <c r="U28" i="3" s="1"/>
  <c r="B31" i="3"/>
  <c r="C31" i="3" s="1"/>
  <c r="G31" i="3" s="1"/>
  <c r="M31" i="3" s="1"/>
  <c r="N31" i="3" s="1"/>
  <c r="O31" i="3" s="1"/>
  <c r="P31" i="3" s="1"/>
  <c r="Q31" i="3" s="1"/>
  <c r="R31" i="3" s="1"/>
  <c r="S31" i="3" s="1"/>
  <c r="T31" i="3" s="1"/>
  <c r="U31" i="3" s="1"/>
  <c r="B11" i="3"/>
  <c r="C11" i="3" s="1"/>
  <c r="G11" i="3" s="1"/>
  <c r="M11" i="3" s="1"/>
  <c r="N11" i="3" s="1"/>
  <c r="O11" i="3" s="1"/>
  <c r="P11" i="3" s="1"/>
  <c r="Q11" i="3" s="1"/>
  <c r="R11" i="3" s="1"/>
  <c r="S11" i="3" s="1"/>
  <c r="T11" i="3" s="1"/>
  <c r="U11" i="3" s="1"/>
  <c r="B34" i="3"/>
  <c r="C34" i="3" s="1"/>
  <c r="G34" i="3" s="1"/>
  <c r="M34" i="3" s="1"/>
  <c r="N34" i="3" s="1"/>
  <c r="O34" i="3" s="1"/>
  <c r="P34" i="3" s="1"/>
  <c r="Q34" i="3" s="1"/>
  <c r="R34" i="3" s="1"/>
  <c r="S34" i="3" s="1"/>
  <c r="T34" i="3" s="1"/>
  <c r="U34" i="3" s="1"/>
  <c r="B17" i="3"/>
  <c r="C17" i="3" s="1"/>
  <c r="G17" i="3" s="1"/>
  <c r="M17" i="3" s="1"/>
  <c r="N17" i="3" s="1"/>
  <c r="O17" i="3" s="1"/>
  <c r="P17" i="3" s="1"/>
  <c r="Q17" i="3" s="1"/>
  <c r="R17" i="3" s="1"/>
  <c r="S17" i="3" s="1"/>
  <c r="T17" i="3" s="1"/>
  <c r="U17" i="3" s="1"/>
  <c r="B21" i="3"/>
  <c r="C21" i="3" s="1"/>
  <c r="G21" i="3" s="1"/>
  <c r="M21" i="3" s="1"/>
  <c r="N21" i="3" s="1"/>
  <c r="O21" i="3" s="1"/>
  <c r="P21" i="3" s="1"/>
  <c r="Q21" i="3" s="1"/>
  <c r="R21" i="3" s="1"/>
  <c r="S21" i="3" s="1"/>
  <c r="T21" i="3" s="1"/>
  <c r="U21" i="3" s="1"/>
  <c r="B29" i="3"/>
  <c r="C29" i="3" s="1"/>
  <c r="G29" i="3" s="1"/>
  <c r="M29" i="3" s="1"/>
  <c r="N29" i="3" s="1"/>
  <c r="O29" i="3" s="1"/>
  <c r="P29" i="3" s="1"/>
  <c r="Q29" i="3" s="1"/>
  <c r="R29" i="3" s="1"/>
  <c r="S29" i="3" s="1"/>
  <c r="T29" i="3" s="1"/>
  <c r="U29" i="3" s="1"/>
  <c r="B13" i="3"/>
  <c r="C13" i="3" s="1"/>
  <c r="G13" i="3" s="1"/>
  <c r="M13" i="3" s="1"/>
  <c r="N13" i="3" s="1"/>
  <c r="O13" i="3" s="1"/>
  <c r="P13" i="3" s="1"/>
  <c r="Q13" i="3" s="1"/>
  <c r="R13" i="3" s="1"/>
  <c r="S13" i="3" s="1"/>
  <c r="T13" i="3" s="1"/>
  <c r="U13" i="3" s="1"/>
  <c r="B26" i="3"/>
  <c r="C26" i="3" s="1"/>
  <c r="G26" i="3" s="1"/>
  <c r="M26" i="3" s="1"/>
  <c r="N26" i="3" s="1"/>
  <c r="O26" i="3" s="1"/>
  <c r="P26" i="3" s="1"/>
  <c r="Q26" i="3" s="1"/>
  <c r="R26" i="3" s="1"/>
  <c r="S26" i="3" s="1"/>
  <c r="T26" i="3" s="1"/>
  <c r="U26" i="3" s="1"/>
  <c r="B33" i="3"/>
  <c r="C33" i="3" s="1"/>
  <c r="G33" i="3" s="1"/>
  <c r="M33" i="3" s="1"/>
  <c r="N33" i="3" s="1"/>
  <c r="O33" i="3" s="1"/>
  <c r="P33" i="3" s="1"/>
  <c r="Q33" i="3" s="1"/>
  <c r="R33" i="3" s="1"/>
  <c r="S33" i="3" s="1"/>
  <c r="T33" i="3" s="1"/>
  <c r="U33" i="3" s="1"/>
  <c r="B27" i="3"/>
  <c r="C27" i="3" s="1"/>
  <c r="G27" i="3" s="1"/>
  <c r="M27" i="3" s="1"/>
  <c r="N27" i="3" s="1"/>
  <c r="O27" i="3" s="1"/>
  <c r="P27" i="3" s="1"/>
  <c r="Q27" i="3" s="1"/>
  <c r="R27" i="3" s="1"/>
  <c r="S27" i="3" s="1"/>
  <c r="T27" i="3" s="1"/>
  <c r="U27" i="3" s="1"/>
  <c r="B18" i="3"/>
  <c r="C18" i="3" s="1"/>
  <c r="G18" i="3" s="1"/>
  <c r="M18" i="3" s="1"/>
  <c r="N18" i="3" s="1"/>
  <c r="O18" i="3" s="1"/>
  <c r="P18" i="3" s="1"/>
  <c r="Q18" i="3" s="1"/>
  <c r="R18" i="3" s="1"/>
  <c r="S18" i="3" s="1"/>
  <c r="T18" i="3" s="1"/>
  <c r="U18" i="3" s="1"/>
  <c r="B25" i="3"/>
  <c r="C25" i="3" s="1"/>
  <c r="G25" i="3" s="1"/>
  <c r="M25" i="3" s="1"/>
  <c r="N25" i="3" s="1"/>
  <c r="O25" i="3" s="1"/>
  <c r="P25" i="3" s="1"/>
  <c r="Q25" i="3" s="1"/>
  <c r="R25" i="3" s="1"/>
  <c r="S25" i="3" s="1"/>
  <c r="T25" i="3" s="1"/>
  <c r="U25" i="3" s="1"/>
  <c r="B32" i="3"/>
  <c r="C32" i="3" s="1"/>
  <c r="G32" i="3" s="1"/>
  <c r="M32" i="3" s="1"/>
  <c r="N32" i="3" s="1"/>
  <c r="O32" i="3" s="1"/>
  <c r="P32" i="3" s="1"/>
  <c r="Q32" i="3" s="1"/>
  <c r="R32" i="3" s="1"/>
  <c r="S32" i="3" s="1"/>
  <c r="T32" i="3" s="1"/>
  <c r="U32" i="3" s="1"/>
  <c r="B19" i="3"/>
  <c r="C19" i="3" s="1"/>
  <c r="G19" i="3" s="1"/>
  <c r="M19" i="3" s="1"/>
  <c r="N19" i="3" s="1"/>
  <c r="O19" i="3" s="1"/>
  <c r="P19" i="3" s="1"/>
  <c r="Q19" i="3" s="1"/>
  <c r="R19" i="3" s="1"/>
  <c r="S19" i="3" s="1"/>
  <c r="T19" i="3" s="1"/>
  <c r="U19" i="3" s="1"/>
  <c r="B35" i="3" l="1"/>
  <c r="C35" i="3" s="1"/>
  <c r="G35" i="3" s="1"/>
  <c r="M35" i="3" s="1"/>
  <c r="N35" i="3" s="1"/>
  <c r="O35" i="3" s="1"/>
  <c r="P35" i="3" s="1"/>
  <c r="Q35" i="3" s="1"/>
  <c r="R35" i="3" s="1"/>
  <c r="S35" i="3" s="1"/>
  <c r="T35" i="3" s="1"/>
  <c r="U35" i="3" s="1"/>
  <c r="B9" i="3"/>
  <c r="C9" i="3" s="1"/>
  <c r="G9" i="3" s="1"/>
  <c r="M9" i="3" s="1"/>
  <c r="N9" i="3" s="1"/>
  <c r="O9" i="3" s="1"/>
  <c r="P9" i="3" s="1"/>
  <c r="Q9" i="3" s="1"/>
  <c r="R9" i="3" s="1"/>
  <c r="S9" i="3" s="1"/>
  <c r="T9" i="3" s="1"/>
  <c r="U9" i="3" s="1"/>
  <c r="B8" i="3"/>
  <c r="C8" i="3" s="1"/>
  <c r="G8" i="3" s="1"/>
  <c r="M8" i="3" s="1"/>
  <c r="N8" i="3" s="1"/>
  <c r="O8" i="3" s="1"/>
  <c r="P8" i="3" s="1"/>
  <c r="Q8" i="3" s="1"/>
  <c r="R8" i="3" s="1"/>
  <c r="S8" i="3" s="1"/>
  <c r="T8" i="3" s="1"/>
  <c r="U8" i="3" s="1"/>
  <c r="B7" i="3"/>
  <c r="C7" i="3" s="1"/>
  <c r="G7" i="3" s="1"/>
  <c r="M7" i="3" s="1"/>
  <c r="N7" i="3" s="1"/>
  <c r="O7" i="3" s="1"/>
  <c r="P7" i="3" s="1"/>
  <c r="Q7" i="3" s="1"/>
  <c r="R7" i="3" s="1"/>
  <c r="S7" i="3" s="1"/>
  <c r="T7" i="3" s="1"/>
  <c r="U7" i="3" s="1"/>
</calcChain>
</file>

<file path=xl/sharedStrings.xml><?xml version="1.0" encoding="utf-8"?>
<sst xmlns="http://schemas.openxmlformats.org/spreadsheetml/2006/main" count="815" uniqueCount="207">
  <si>
    <t>Reynders Daniël</t>
  </si>
  <si>
    <t>De Keyser Patrick</t>
  </si>
  <si>
    <t>Vandebosch Ludo</t>
  </si>
  <si>
    <t>Landuyt Chris</t>
  </si>
  <si>
    <t>Jacobs Ludo</t>
  </si>
  <si>
    <t>Wouters Erik</t>
  </si>
  <si>
    <t>Van Den Heuvel Martin</t>
  </si>
  <si>
    <t>Mariën Patrick</t>
  </si>
  <si>
    <t>Op de Beek Dirk</t>
  </si>
  <si>
    <t>Bosmans Stefan</t>
  </si>
  <si>
    <t>Geys Erik</t>
  </si>
  <si>
    <t>Ambroos Johan</t>
  </si>
  <si>
    <t>Carmans Willy</t>
  </si>
  <si>
    <t>Ciolek Felix</t>
  </si>
  <si>
    <t>Bolssens Mercedes</t>
  </si>
  <si>
    <t>Vanderhoydonks Jean</t>
  </si>
  <si>
    <t>Goossens Wim</t>
  </si>
  <si>
    <t>Loos Dirk</t>
  </si>
  <si>
    <t>Kuyken Serge</t>
  </si>
  <si>
    <t>Boonen Tim</t>
  </si>
  <si>
    <t>Volders Eddy</t>
  </si>
  <si>
    <t>De Moor Yolande</t>
  </si>
  <si>
    <t>Bosmans Karel</t>
  </si>
  <si>
    <t>Treffens</t>
  </si>
  <si>
    <t>Vangenechten Paula</t>
  </si>
  <si>
    <t>Müller Marion</t>
  </si>
  <si>
    <t>Van Nijlen Sigrid</t>
  </si>
  <si>
    <t>Verdonck Renilde</t>
  </si>
  <si>
    <t>Vandeven Anja</t>
  </si>
  <si>
    <t>Janssens Els</t>
  </si>
  <si>
    <t>Berrevoets Linda</t>
  </si>
  <si>
    <t>TOTAAL</t>
  </si>
  <si>
    <t>Chris Ceyssens</t>
  </si>
  <si>
    <t>Erik Wouters</t>
  </si>
  <si>
    <t>Wim Peers</t>
  </si>
  <si>
    <t>Daniël Reynders</t>
  </si>
  <si>
    <t>Jos Schevernels</t>
  </si>
  <si>
    <t>Peter Boudry</t>
  </si>
  <si>
    <t>Marion Müller</t>
  </si>
  <si>
    <t>Willy Carmans</t>
  </si>
  <si>
    <t>Fons Ceunen</t>
  </si>
  <si>
    <t>Marc Walbers</t>
  </si>
  <si>
    <t>Staf Geens</t>
  </si>
  <si>
    <t>Felix Ciolek</t>
  </si>
  <si>
    <t>Carina Toelen</t>
  </si>
  <si>
    <t>Pepe Merino</t>
  </si>
  <si>
    <t>Ronald Moens</t>
  </si>
  <si>
    <t>Patje De Keyser</t>
  </si>
  <si>
    <t>Paula Vangenechten</t>
  </si>
  <si>
    <t>Eddy Volders</t>
  </si>
  <si>
    <t>Serge Kuyken</t>
  </si>
  <si>
    <t>Snoopy</t>
  </si>
  <si>
    <t>Marc Luyten</t>
  </si>
  <si>
    <t>Verdonk Renilde</t>
  </si>
  <si>
    <t xml:space="preserve"> </t>
  </si>
  <si>
    <t>Nationaal</t>
  </si>
  <si>
    <t>Internationaal</t>
  </si>
  <si>
    <t>BMB</t>
  </si>
  <si>
    <t>Vrij</t>
  </si>
  <si>
    <t>FIM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</si>
  <si>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</si>
  <si>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</si>
  <si>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</si>
  <si>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</si>
  <si>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</si>
  <si>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</si>
  <si>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</si>
  <si>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</si>
  <si>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</si>
  <si>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 xml:space="preserve">Oktober </t>
  </si>
  <si>
    <t>Totaal</t>
  </si>
  <si>
    <t>Aantal gereden nationale en internationale treffens de laatste jaren</t>
  </si>
  <si>
    <t>-</t>
  </si>
  <si>
    <t>Naam</t>
  </si>
  <si>
    <t>Km's</t>
  </si>
  <si>
    <t>Nat. Piloten</t>
  </si>
  <si>
    <t>1e</t>
  </si>
  <si>
    <t>Ludo Vandebosch</t>
  </si>
  <si>
    <t>2e</t>
  </si>
  <si>
    <t>Denis Franco</t>
  </si>
  <si>
    <t>3e</t>
  </si>
  <si>
    <t>Patrick Vandewijngaert</t>
  </si>
  <si>
    <t>Kris Moons</t>
  </si>
  <si>
    <t>Roger Laforge</t>
  </si>
  <si>
    <t>Nat. Duo</t>
  </si>
  <si>
    <t>Heidi Noels</t>
  </si>
  <si>
    <t>Berenice Van Camp</t>
  </si>
  <si>
    <t>Anna Cheli</t>
  </si>
  <si>
    <t>Sofie Vanhelden</t>
  </si>
  <si>
    <t>Lieve Verdonck</t>
  </si>
  <si>
    <t>Nancy Scheyvaerts</t>
  </si>
  <si>
    <t>Esther Stalmans</t>
  </si>
  <si>
    <t>Ghislaine Lesterie</t>
  </si>
  <si>
    <t>Int. Piloten</t>
  </si>
  <si>
    <t>Harry Conings</t>
  </si>
  <si>
    <t>Noël Pede</t>
  </si>
  <si>
    <t>Int. Duo</t>
  </si>
  <si>
    <t>Nancy D'Exelle</t>
  </si>
  <si>
    <t>Corine Kaerts</t>
  </si>
  <si>
    <t>Sonja Vleugels</t>
  </si>
  <si>
    <t>Christel vanbael</t>
  </si>
  <si>
    <t>Marc Goossens</t>
  </si>
  <si>
    <t>Nick Wuyts</t>
  </si>
  <si>
    <t>Marcel theunissen</t>
  </si>
  <si>
    <t>Hanne Jensen</t>
  </si>
  <si>
    <t>Ludo vandebosch</t>
  </si>
  <si>
    <t>Carlo Beets</t>
  </si>
  <si>
    <t>Erik Geys</t>
  </si>
  <si>
    <t>Brigitte Willems</t>
  </si>
  <si>
    <t>Nicole Vingerhoed</t>
  </si>
  <si>
    <t>Vera Maus</t>
  </si>
  <si>
    <t>Nick Ciolek</t>
  </si>
  <si>
    <t>Daniël Hincourt</t>
  </si>
  <si>
    <t>Marcel Theunissen</t>
  </si>
  <si>
    <t>Tony Steurs</t>
  </si>
  <si>
    <t>Danny&amp;Heidi</t>
  </si>
  <si>
    <t>Dominique Nijsten</t>
  </si>
  <si>
    <t>Wieske Bellinckx</t>
  </si>
  <si>
    <t>Willy carmans</t>
  </si>
  <si>
    <t>Martin Van den Heuvel</t>
  </si>
  <si>
    <t>Cecile Polmans</t>
  </si>
  <si>
    <t>Linda Berrevoets</t>
  </si>
  <si>
    <t>Martine Dekonick</t>
  </si>
  <si>
    <t>Martine Dekoninck</t>
  </si>
  <si>
    <t>Patrick Moonen</t>
  </si>
  <si>
    <t>Nick&amp;Hanne</t>
  </si>
  <si>
    <t>Nick&amp;Hanne&amp;JosS</t>
  </si>
  <si>
    <t>Marleen Saenen</t>
  </si>
  <si>
    <t>Petra Bors</t>
  </si>
  <si>
    <t>Esly Houtmeyers</t>
  </si>
  <si>
    <t>Ludo Jacobs</t>
  </si>
  <si>
    <t>Carina Greeven</t>
  </si>
  <si>
    <t>Peggy Deswarte</t>
  </si>
  <si>
    <t>Josefa Cutillas</t>
  </si>
  <si>
    <t>Sigrid Van Nijlen</t>
  </si>
  <si>
    <t>Patje de Keyser</t>
  </si>
  <si>
    <t>Saenen Marc</t>
  </si>
  <si>
    <t>Keyken Danny</t>
  </si>
  <si>
    <t>Toelen Carina</t>
  </si>
  <si>
    <t>Moons Kris</t>
  </si>
  <si>
    <t>Ganseman Kathleen</t>
  </si>
  <si>
    <t>Van Den Bosch Ann</t>
  </si>
  <si>
    <t>Poets Sonja</t>
  </si>
  <si>
    <t>Totaal N.</t>
  </si>
  <si>
    <t>Totaal Int.</t>
  </si>
  <si>
    <t>C5 plus F5</t>
  </si>
  <si>
    <t>Te hernemen in A5</t>
  </si>
  <si>
    <t>A5 plus B5</t>
  </si>
  <si>
    <t>Te hernemen D5</t>
  </si>
  <si>
    <t>uit Kl Pil Nat</t>
  </si>
  <si>
    <t>uit Kl Internat</t>
  </si>
  <si>
    <t>D7 plus E7</t>
  </si>
  <si>
    <t>Kilometriekske  12-11-2019</t>
  </si>
  <si>
    <t>November '18</t>
  </si>
  <si>
    <t>December'18</t>
  </si>
  <si>
    <t>November'19</t>
  </si>
  <si>
    <t>Voornaam</t>
  </si>
  <si>
    <t>Ptn BMB</t>
  </si>
  <si>
    <t xml:space="preserve">               Meest rijdend Dertientje 2019</t>
  </si>
  <si>
    <t>Nationaal piloten 2019</t>
  </si>
  <si>
    <t>Nationaal Duo 2019</t>
  </si>
  <si>
    <t>Plaats</t>
  </si>
  <si>
    <t>Ptn FIM</t>
  </si>
  <si>
    <t>Internationaal piloten 2019</t>
  </si>
  <si>
    <t>MAAND</t>
  </si>
  <si>
    <t>KM's</t>
  </si>
  <si>
    <t>Ptn</t>
  </si>
  <si>
    <t>Overzicht per maand</t>
  </si>
  <si>
    <t>Verbinnen ludo</t>
  </si>
  <si>
    <t>Boers Martine</t>
  </si>
  <si>
    <t>Stultiens Ingeborg</t>
  </si>
  <si>
    <t>Deswart Peggy</t>
  </si>
  <si>
    <t>Opgelet is gekoppeld piloten nationaal en internationaal</t>
  </si>
  <si>
    <t>X</t>
  </si>
  <si>
    <t>DO NOT REMOVE THIS VALUES</t>
  </si>
  <si>
    <t>Inter Nationaal Duo 2019</t>
  </si>
  <si>
    <t>Van loock Petra</t>
  </si>
  <si>
    <t>Piloot/ Duo/NA</t>
  </si>
  <si>
    <t>NA</t>
  </si>
  <si>
    <t>P</t>
  </si>
  <si>
    <t>p</t>
  </si>
  <si>
    <t>D</t>
  </si>
  <si>
    <t>Licentie</t>
  </si>
  <si>
    <t>ja</t>
  </si>
  <si>
    <t>nee</t>
  </si>
  <si>
    <t>2020 Int.</t>
  </si>
  <si>
    <t>Totaal 2020 Int.</t>
  </si>
  <si>
    <t>Totaal 2020 Nat.</t>
  </si>
  <si>
    <t>2020 Nat.</t>
  </si>
  <si>
    <t>Boudry Peter</t>
  </si>
  <si>
    <t>Ceunen Fons</t>
  </si>
  <si>
    <t>Ceyssens Chris</t>
  </si>
  <si>
    <t>De Keyser Patje</t>
  </si>
  <si>
    <t>Geens Staf</t>
  </si>
  <si>
    <t>Gestels Ronald</t>
  </si>
  <si>
    <t>Kaerts Berten</t>
  </si>
  <si>
    <t>Merino Pepe</t>
  </si>
  <si>
    <t>Peers Wim</t>
  </si>
  <si>
    <t xml:space="preserve"> Schevernels Jos</t>
  </si>
  <si>
    <t>Vanderheyden Benny</t>
  </si>
  <si>
    <t>Volbragt Toine</t>
  </si>
  <si>
    <t>Walbers Marc</t>
  </si>
  <si>
    <t>De Koninck Martine</t>
  </si>
  <si>
    <t>Lespoix Luc</t>
  </si>
  <si>
    <t>Reserve</t>
  </si>
  <si>
    <t>2020 Nat</t>
  </si>
  <si>
    <t>Ctl 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</si>
</sst>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theme="1"/>
      <name val="Calibri"/>
      <family val="2"/>
      <scheme val="minor"/>
    </font>
    <font>
      <sz val="14"/>
      <name val="Arial"/>
      <family val="2"/>
    </font>
    <font>
      <b/>
      <sz val="18"/>
      <name val="Arial"/>
      <family val="2"/>
    </font>
    <font>
      <b/>
      <i/>
      <sz val="14"/>
      <name val="Arial"/>
      <family val="2"/>
    </font>
    <font>
      <b/>
      <sz val="12"/>
      <name val="Comic Sans MS"/>
      <family val="4"/>
    </font>
    <font>
      <sz val="11"/>
      <name val="Calibri"/>
      <family val="2"/>
      <scheme val="minor"/>
    </font>
    <font>
      <sz val="12"/>
      <name val="Comic Sans MS"/>
      <family val="4"/>
    </font>
    <font>
      <b/>
      <sz val="16"/>
      <color theme="1"/>
      <name val="Calibri"/>
      <family val="2"/>
      <scheme val="minor"/>
    </font>
    <font>
      <b/>
      <sz val="14"/>
      <color theme="1"/>
      <name val="Century Gothic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7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5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1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8" fillId="0" borderId="0" xfId="0" quotePrefix="1" applyFont="1" applyAlignment="1">
      <alignment horizontal="left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10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5" xfId="0" applyBorder="1"/>
    <xf numFmtId="0" fontId="0" fillId="0" borderId="4" xfId="0" applyBorder="1" applyAlignment="1">
      <alignment horizontal="right"/>
    </xf>
    <xf numFmtId="0" fontId="0" fillId="0" borderId="6" xfId="0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2" borderId="5" xfId="0" applyFill="1" applyBorder="1"/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6" xfId="0" applyFill="1" applyBorder="1" applyAlignment="1">
      <alignment horizontal="right"/>
    </xf>
    <xf numFmtId="0" fontId="11" fillId="0" borderId="0" xfId="0" applyFont="1"/>
    <xf numFmtId="0" fontId="1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0" borderId="4" xfId="0" applyFont="1" applyBorder="1"/>
    <xf numFmtId="0" fontId="1" fillId="0" borderId="6" xfId="0" applyFont="1" applyBorder="1" applyAlignment="1">
      <alignment horizontal="center"/>
    </xf>
    <xf numFmtId="0" fontId="13" fillId="0" borderId="0" xfId="0" applyFont="1"/>
    <xf numFmtId="1" fontId="0" fillId="0" borderId="0" xfId="0" applyNumberFormat="1" applyAlignment="1">
      <alignment horizontal="center"/>
    </xf>
    <xf numFmtId="0" fontId="15" fillId="0" borderId="0" xfId="0" applyFont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1" applyBorder="1"/>
    <xf numFmtId="0" fontId="5" fillId="0" borderId="0" xfId="1" applyFont="1" applyBorder="1"/>
    <xf numFmtId="0" fontId="2" fillId="0" borderId="16" xfId="1" applyBorder="1"/>
    <xf numFmtId="0" fontId="4" fillId="0" borderId="0" xfId="1" applyFont="1" applyBorder="1"/>
    <xf numFmtId="0" fontId="5" fillId="0" borderId="13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5" fillId="3" borderId="17" xfId="1" applyFont="1" applyFill="1" applyBorder="1" applyAlignment="1">
      <alignment horizontal="center" vertical="center"/>
    </xf>
    <xf numFmtId="0" fontId="2" fillId="3" borderId="18" xfId="1" applyFill="1" applyBorder="1"/>
    <xf numFmtId="0" fontId="2" fillId="3" borderId="19" xfId="1" applyFill="1" applyBorder="1"/>
    <xf numFmtId="0" fontId="4" fillId="0" borderId="12" xfId="1" applyFont="1" applyBorder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1" fontId="3" fillId="0" borderId="0" xfId="1" applyNumberFormat="1" applyFont="1" applyBorder="1" applyAlignment="1">
      <alignment horizontal="center" vertical="center"/>
    </xf>
    <xf numFmtId="0" fontId="2" fillId="3" borderId="0" xfId="1" applyFill="1" applyBorder="1" applyAlignment="1">
      <alignment horizontal="center" vertical="center"/>
    </xf>
    <xf numFmtId="0" fontId="2" fillId="3" borderId="16" xfId="1" applyFill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1" fontId="3" fillId="0" borderId="13" xfId="1" applyNumberFormat="1" applyFont="1" applyBorder="1" applyAlignment="1">
      <alignment horizontal="center" vertical="center"/>
    </xf>
    <xf numFmtId="1" fontId="3" fillId="0" borderId="14" xfId="1" applyNumberFormat="1" applyFont="1" applyBorder="1" applyAlignment="1">
      <alignment horizontal="center" vertical="center"/>
    </xf>
    <xf numFmtId="1" fontId="3" fillId="0" borderId="16" xfId="1" applyNumberFormat="1" applyFont="1" applyBorder="1" applyAlignment="1">
      <alignment horizontal="center" vertical="center"/>
    </xf>
    <xf numFmtId="0" fontId="3" fillId="4" borderId="15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center" vertical="center"/>
    </xf>
    <xf numFmtId="1" fontId="3" fillId="4" borderId="0" xfId="1" applyNumberFormat="1" applyFont="1" applyFill="1" applyBorder="1" applyAlignment="1">
      <alignment horizontal="center" vertical="center"/>
    </xf>
    <xf numFmtId="1" fontId="3" fillId="4" borderId="16" xfId="1" applyNumberFormat="1" applyFont="1" applyFill="1" applyBorder="1" applyAlignment="1">
      <alignment horizontal="center" vertical="center"/>
    </xf>
    <xf numFmtId="0" fontId="3" fillId="4" borderId="17" xfId="1" applyFont="1" applyFill="1" applyBorder="1" applyAlignment="1">
      <alignment horizontal="center" vertical="center"/>
    </xf>
    <xf numFmtId="0" fontId="3" fillId="4" borderId="18" xfId="1" applyFont="1" applyFill="1" applyBorder="1" applyAlignment="1">
      <alignment horizontal="center" vertical="center"/>
    </xf>
    <xf numFmtId="1" fontId="3" fillId="4" borderId="18" xfId="1" applyNumberFormat="1" applyFont="1" applyFill="1" applyBorder="1" applyAlignment="1">
      <alignment horizontal="center" vertical="center"/>
    </xf>
    <xf numFmtId="1" fontId="3" fillId="4" borderId="19" xfId="1" applyNumberFormat="1" applyFont="1" applyFill="1" applyBorder="1" applyAlignment="1">
      <alignment horizontal="center" vertical="center"/>
    </xf>
    <xf numFmtId="0" fontId="7" fillId="6" borderId="15" xfId="0" applyFont="1" applyFill="1" applyBorder="1"/>
    <xf numFmtId="0" fontId="7" fillId="6" borderId="0" xfId="0" applyFont="1" applyFill="1" applyBorder="1"/>
    <xf numFmtId="0" fontId="12" fillId="6" borderId="0" xfId="0" applyFont="1" applyFill="1" applyBorder="1"/>
    <xf numFmtId="0" fontId="12" fillId="6" borderId="16" xfId="0" applyFont="1" applyFill="1" applyBorder="1"/>
    <xf numFmtId="0" fontId="7" fillId="6" borderId="0" xfId="0" applyFont="1" applyFill="1" applyBorder="1" applyAlignment="1">
      <alignment horizontal="right"/>
    </xf>
    <xf numFmtId="0" fontId="7" fillId="6" borderId="16" xfId="0" applyFont="1" applyFill="1" applyBorder="1" applyAlignment="1">
      <alignment horizontal="right"/>
    </xf>
    <xf numFmtId="0" fontId="7" fillId="6" borderId="13" xfId="0" applyFont="1" applyFill="1" applyBorder="1"/>
    <xf numFmtId="0" fontId="7" fillId="4" borderId="0" xfId="0" applyFont="1" applyFill="1" applyBorder="1" applyAlignment="1">
      <alignment horizontal="center"/>
    </xf>
    <xf numFmtId="0" fontId="7" fillId="5" borderId="16" xfId="0" applyFont="1" applyFill="1" applyBorder="1"/>
    <xf numFmtId="0" fontId="9" fillId="0" borderId="17" xfId="0" applyFont="1" applyBorder="1"/>
    <xf numFmtId="0" fontId="5" fillId="0" borderId="18" xfId="0" applyFont="1" applyBorder="1"/>
    <xf numFmtId="0" fontId="10" fillId="0" borderId="18" xfId="0" applyFont="1" applyBorder="1" applyAlignment="1">
      <alignment horizontal="center" vertical="center"/>
    </xf>
    <xf numFmtId="0" fontId="10" fillId="6" borderId="18" xfId="0" applyFont="1" applyFill="1" applyBorder="1"/>
    <xf numFmtId="0" fontId="7" fillId="6" borderId="13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/>
    </xf>
    <xf numFmtId="0" fontId="7" fillId="5" borderId="0" xfId="0" applyFont="1" applyFill="1" applyBorder="1"/>
    <xf numFmtId="0" fontId="7" fillId="4" borderId="0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6" borderId="16" xfId="0" applyFont="1" applyFill="1" applyBorder="1"/>
    <xf numFmtId="0" fontId="7" fillId="6" borderId="15" xfId="0" applyFont="1" applyFill="1" applyBorder="1" applyAlignment="1">
      <alignment horizontal="center"/>
    </xf>
    <xf numFmtId="0" fontId="12" fillId="4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center" vertical="center"/>
    </xf>
    <xf numFmtId="0" fontId="3" fillId="8" borderId="15" xfId="1" applyFont="1" applyFill="1" applyBorder="1" applyAlignment="1">
      <alignment horizontal="center" vertical="center"/>
    </xf>
    <xf numFmtId="0" fontId="3" fillId="8" borderId="0" xfId="1" applyFont="1" applyFill="1" applyBorder="1" applyAlignment="1">
      <alignment horizontal="center" vertical="center"/>
    </xf>
    <xf numFmtId="1" fontId="3" fillId="8" borderId="0" xfId="1" applyNumberFormat="1" applyFont="1" applyFill="1" applyBorder="1" applyAlignment="1">
      <alignment horizontal="center" vertical="center"/>
    </xf>
    <xf numFmtId="1" fontId="3" fillId="8" borderId="16" xfId="1" applyNumberFormat="1" applyFont="1" applyFill="1" applyBorder="1" applyAlignment="1">
      <alignment horizontal="center" vertical="center"/>
    </xf>
    <xf numFmtId="0" fontId="3" fillId="8" borderId="17" xfId="1" applyFont="1" applyFill="1" applyBorder="1" applyAlignment="1">
      <alignment horizontal="center" vertical="center"/>
    </xf>
    <xf numFmtId="0" fontId="3" fillId="8" borderId="18" xfId="1" applyFont="1" applyFill="1" applyBorder="1" applyAlignment="1">
      <alignment horizontal="center" vertical="center"/>
    </xf>
    <xf numFmtId="1" fontId="3" fillId="8" borderId="18" xfId="1" applyNumberFormat="1" applyFont="1" applyFill="1" applyBorder="1" applyAlignment="1">
      <alignment horizontal="center" vertical="center"/>
    </xf>
    <xf numFmtId="1" fontId="3" fillId="8" borderId="19" xfId="1" applyNumberFormat="1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6" borderId="16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2" fillId="6" borderId="16" xfId="0" applyFont="1" applyFill="1" applyBorder="1" applyAlignment="1">
      <alignment horizontal="center" vertical="center"/>
    </xf>
    <xf numFmtId="0" fontId="1" fillId="7" borderId="34" xfId="0" applyFont="1" applyFill="1" applyBorder="1"/>
    <xf numFmtId="0" fontId="0" fillId="7" borderId="34" xfId="0" applyFill="1" applyBorder="1"/>
    <xf numFmtId="0" fontId="0" fillId="4" borderId="35" xfId="0" applyFill="1" applyBorder="1" applyAlignment="1">
      <alignment horizontal="center"/>
    </xf>
    <xf numFmtId="1" fontId="0" fillId="4" borderId="35" xfId="0" applyNumberFormat="1" applyFill="1" applyBorder="1" applyAlignment="1">
      <alignment horizontal="center"/>
    </xf>
    <xf numFmtId="0" fontId="1" fillId="7" borderId="8" xfId="0" applyFont="1" applyFill="1" applyBorder="1"/>
    <xf numFmtId="1" fontId="1" fillId="7" borderId="8" xfId="0" applyNumberFormat="1" applyFont="1" applyFill="1" applyBorder="1"/>
    <xf numFmtId="0" fontId="0" fillId="7" borderId="8" xfId="0" applyFill="1" applyBorder="1"/>
    <xf numFmtId="0" fontId="0" fillId="4" borderId="34" xfId="0" applyFill="1" applyBorder="1" applyAlignment="1">
      <alignment horizontal="center"/>
    </xf>
    <xf numFmtId="1" fontId="0" fillId="4" borderId="34" xfId="0" applyNumberForma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11" borderId="0" xfId="0" applyFont="1" applyFill="1" applyBorder="1" applyAlignment="1">
      <alignment horizontal="center"/>
    </xf>
    <xf numFmtId="0" fontId="0" fillId="4" borderId="29" xfId="0" applyFill="1" applyBorder="1" applyAlignment="1">
      <alignment horizontal="center"/>
    </xf>
    <xf numFmtId="0" fontId="1" fillId="7" borderId="2" xfId="0" applyFont="1" applyFill="1" applyBorder="1"/>
    <xf numFmtId="0" fontId="0" fillId="7" borderId="9" xfId="0" applyFill="1" applyBorder="1"/>
    <xf numFmtId="1" fontId="1" fillId="4" borderId="34" xfId="0" applyNumberFormat="1" applyFont="1" applyFill="1" applyBorder="1" applyAlignment="1">
      <alignment horizontal="center"/>
    </xf>
    <xf numFmtId="0" fontId="1" fillId="7" borderId="34" xfId="0" applyFont="1" applyFill="1" applyBorder="1" applyAlignment="1">
      <alignment horizontal="center" vertical="center"/>
    </xf>
    <xf numFmtId="0" fontId="15" fillId="0" borderId="34" xfId="0" applyFont="1" applyBorder="1"/>
    <xf numFmtId="0" fontId="1" fillId="7" borderId="34" xfId="0" applyFont="1" applyFill="1" applyBorder="1" applyAlignment="1">
      <alignment horizontal="center"/>
    </xf>
    <xf numFmtId="0" fontId="1" fillId="0" borderId="34" xfId="0" applyFont="1" applyBorder="1" applyAlignment="1">
      <alignment horizontal="center"/>
    </xf>
    <xf numFmtId="1" fontId="1" fillId="11" borderId="0" xfId="0" applyNumberFormat="1" applyFont="1" applyFill="1" applyBorder="1" applyAlignment="1">
      <alignment horizontal="center"/>
    </xf>
    <xf numFmtId="0" fontId="16" fillId="0" borderId="34" xfId="0" applyFont="1" applyBorder="1"/>
    <xf numFmtId="0" fontId="1" fillId="0" borderId="34" xfId="0" applyFont="1" applyBorder="1"/>
    <xf numFmtId="0" fontId="15" fillId="0" borderId="34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15" fillId="0" borderId="34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2" borderId="34" xfId="0" applyFont="1" applyFill="1" applyBorder="1" applyAlignment="1">
      <alignment horizontal="center"/>
    </xf>
    <xf numFmtId="0" fontId="15" fillId="0" borderId="34" xfId="0" applyFont="1" applyBorder="1" applyAlignment="1">
      <alignment horizontal="center"/>
    </xf>
    <xf numFmtId="0" fontId="5" fillId="0" borderId="20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3" borderId="26" xfId="1" applyFont="1" applyFill="1" applyBorder="1" applyAlignment="1">
      <alignment horizontal="center"/>
    </xf>
    <xf numFmtId="0" fontId="5" fillId="3" borderId="27" xfId="1" applyFont="1" applyFill="1" applyBorder="1" applyAlignment="1">
      <alignment horizontal="center"/>
    </xf>
    <xf numFmtId="0" fontId="5" fillId="3" borderId="28" xfId="1" applyFont="1" applyFill="1" applyBorder="1" applyAlignment="1">
      <alignment horizontal="center"/>
    </xf>
    <xf numFmtId="0" fontId="5" fillId="0" borderId="23" xfId="1" applyFont="1" applyBorder="1" applyAlignment="1">
      <alignment horizontal="center"/>
    </xf>
    <xf numFmtId="0" fontId="5" fillId="0" borderId="24" xfId="1" applyFont="1" applyBorder="1" applyAlignment="1">
      <alignment horizontal="center"/>
    </xf>
    <xf numFmtId="0" fontId="5" fillId="0" borderId="25" xfId="1" applyFont="1" applyBorder="1" applyAlignment="1">
      <alignment horizontal="center"/>
    </xf>
    <xf numFmtId="0" fontId="5" fillId="3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7" fillId="7" borderId="15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1" fillId="12" borderId="0" xfId="0" applyNumberFormat="1" applyFont="1" applyFill="1" applyBorder="1" applyAlignment="1">
      <alignment horizontal="center"/>
    </xf>
    <xf numFmtId="0" fontId="0" fillId="4" borderId="36" xfId="0" applyFill="1" applyBorder="1" applyAlignment="1">
      <alignment horizontal="center"/>
    </xf>
    <xf numFmtId="1" fontId="0" fillId="4" borderId="11" xfId="0" applyNumberFormat="1" applyFill="1" applyBorder="1" applyAlignment="1">
      <alignment horizontal="center"/>
    </xf>
    <xf numFmtId="1" fontId="1" fillId="4" borderId="11" xfId="0" applyNumberFormat="1" applyFont="1" applyFill="1" applyBorder="1" applyAlignment="1">
      <alignment horizontal="center"/>
    </xf>
    <xf numFmtId="0" fontId="1" fillId="7" borderId="6" xfId="0" applyFont="1" applyFill="1" applyBorder="1"/>
    <xf numFmtId="0" fontId="1" fillId="7" borderId="11" xfId="0" applyFont="1" applyFill="1" applyBorder="1"/>
    <xf numFmtId="0" fontId="1" fillId="7" borderId="11" xfId="0" applyFont="1" applyFill="1" applyBorder="1" applyAlignment="1">
      <alignment horizontal="center" vertical="center"/>
    </xf>
    <xf numFmtId="0" fontId="15" fillId="0" borderId="11" xfId="0" applyFont="1" applyBorder="1"/>
    <xf numFmtId="0" fontId="0" fillId="0" borderId="11" xfId="0" applyBorder="1" applyAlignment="1">
      <alignment horizontal="center"/>
    </xf>
    <xf numFmtId="0" fontId="15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0" fillId="9" borderId="31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1" fillId="9" borderId="32" xfId="0" applyFont="1" applyFill="1" applyBorder="1" applyAlignment="1">
      <alignment horizontal="center"/>
    </xf>
    <xf numFmtId="0" fontId="1" fillId="10" borderId="32" xfId="0" applyFont="1" applyFill="1" applyBorder="1"/>
    <xf numFmtId="0" fontId="1" fillId="10" borderId="32" xfId="0" applyFont="1" applyFill="1" applyBorder="1" applyAlignment="1">
      <alignment horizontal="center" vertical="center"/>
    </xf>
    <xf numFmtId="0" fontId="1" fillId="11" borderId="32" xfId="0" applyFont="1" applyFill="1" applyBorder="1" applyAlignment="1">
      <alignment horizontal="center"/>
    </xf>
    <xf numFmtId="0" fontId="1" fillId="12" borderId="32" xfId="0" applyFont="1" applyFill="1" applyBorder="1" applyAlignment="1">
      <alignment horizontal="center"/>
    </xf>
    <xf numFmtId="0" fontId="1" fillId="9" borderId="32" xfId="0" applyFont="1" applyFill="1" applyBorder="1"/>
    <xf numFmtId="0" fontId="1" fillId="9" borderId="32" xfId="0" applyFont="1" applyFill="1" applyBorder="1" applyAlignment="1">
      <alignment horizontal="center" vertical="center"/>
    </xf>
    <xf numFmtId="0" fontId="1" fillId="9" borderId="32" xfId="0" applyFont="1" applyFill="1" applyBorder="1" applyAlignment="1">
      <alignment horizontal="left"/>
    </xf>
    <xf numFmtId="0" fontId="1" fillId="9" borderId="33" xfId="0" applyFont="1" applyFill="1" applyBorder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4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TC13\2016\Klassementen%202016\mmm\mmm\licentiehouders\Totaal%20aan%20kilometer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TC13\2016\Klassementen%202016\Piloten%20internationaal%20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TC13\2016\Klassementen%202016\Duo%20nationaal%20201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Klassement2020%20Piloten%20Nationaal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mber"/>
      <sheetName val="Januari"/>
      <sheetName val="Februari"/>
      <sheetName val="Maart"/>
      <sheetName val="April"/>
      <sheetName val="Mei"/>
      <sheetName val="Juni"/>
      <sheetName val="Juli"/>
      <sheetName val="Augustus"/>
      <sheetName val="September"/>
      <sheetName val="Oktober"/>
      <sheetName val="November"/>
      <sheetName val="Totaal"/>
      <sheetName val="Blad1"/>
      <sheetName val="Blad13"/>
      <sheetName val="Blad14"/>
      <sheetName val="Blad15"/>
      <sheetName val="Blad16"/>
      <sheetName val="Lijst Piloten"/>
      <sheetName val="Klas Pil"/>
      <sheetName val="Klas Duo"/>
      <sheetName val="12Nov2018"/>
      <sheetName val="Dec 2018"/>
      <sheetName val="Jan"/>
      <sheetName val="Feb"/>
      <sheetName val="Mrt"/>
      <sheetName val="Apr"/>
      <sheetName val="Jun"/>
      <sheetName val="Jul"/>
      <sheetName val="Aug"/>
      <sheetName val="Sep"/>
      <sheetName val="Okt"/>
      <sheetName val="11Nov19"/>
    </sheetNames>
    <sheetDataSet>
      <sheetData sheetId="0" refreshError="1"/>
      <sheetData sheetId="1" refreshError="1"/>
      <sheetData sheetId="2">
        <row r="11">
          <cell r="J11">
            <v>4819</v>
          </cell>
        </row>
      </sheetData>
      <sheetData sheetId="3">
        <row r="22">
          <cell r="J22">
            <v>16006</v>
          </cell>
        </row>
      </sheetData>
      <sheetData sheetId="4">
        <row r="36">
          <cell r="J36">
            <v>21514</v>
          </cell>
        </row>
      </sheetData>
      <sheetData sheetId="5">
        <row r="56">
          <cell r="J56" t="str">
            <v>0</v>
          </cell>
          <cell r="K56"/>
          <cell r="L56" t="str">
            <v>0</v>
          </cell>
          <cell r="M56"/>
          <cell r="N56" t="str">
            <v>0</v>
          </cell>
        </row>
      </sheetData>
      <sheetData sheetId="6">
        <row r="42">
          <cell r="J42">
            <v>17498</v>
          </cell>
        </row>
      </sheetData>
      <sheetData sheetId="7">
        <row r="38">
          <cell r="J38">
            <v>45849</v>
          </cell>
        </row>
      </sheetData>
      <sheetData sheetId="8">
        <row r="49">
          <cell r="J49">
            <v>11732</v>
          </cell>
        </row>
      </sheetData>
      <sheetData sheetId="9">
        <row r="40">
          <cell r="J40">
            <v>6624</v>
          </cell>
        </row>
      </sheetData>
      <sheetData sheetId="10">
        <row r="32">
          <cell r="J32">
            <v>22973</v>
          </cell>
        </row>
      </sheetData>
      <sheetData sheetId="11">
        <row r="14">
          <cell r="J14">
            <v>5870</v>
          </cell>
        </row>
      </sheetData>
      <sheetData sheetId="12"/>
      <sheetData sheetId="13"/>
      <sheetData sheetId="14"/>
      <sheetData sheetId="15"/>
      <sheetData sheetId="16"/>
      <sheetData sheetId="17"/>
      <sheetData sheetId="18">
        <row r="11"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4"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22">
          <cell r="J22">
            <v>0</v>
          </cell>
          <cell r="K22">
            <v>0</v>
          </cell>
          <cell r="N22">
            <v>0</v>
          </cell>
        </row>
        <row r="32"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6"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</row>
        <row r="38"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</row>
        <row r="40"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2"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</row>
        <row r="49"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nd Piloten"/>
      <sheetName val="Johan"/>
      <sheetName val="Mercedes"/>
      <sheetName val="Tim"/>
      <sheetName val="Boons"/>
      <sheetName val="Geert"/>
      <sheetName val="Karel"/>
      <sheetName val="Stefan"/>
      <sheetName val="Boudry"/>
      <sheetName val="Willy"/>
      <sheetName val="Fons"/>
      <sheetName val="Ceyssens"/>
      <sheetName val="Felix"/>
      <sheetName val="Yolande"/>
      <sheetName val="Patje"/>
      <sheetName val="Staf"/>
      <sheetName val="Gestels"/>
      <sheetName val="Geys"/>
      <sheetName val="Goossens"/>
      <sheetName val="Jacobs"/>
      <sheetName val="Berten"/>
      <sheetName val="Serge"/>
      <sheetName val="Landuyt"/>
      <sheetName val="Lespoix"/>
      <sheetName val="Dirk"/>
      <sheetName val="Mariën"/>
      <sheetName val="Pepe"/>
      <sheetName val="Moens"/>
      <sheetName val="Patrick"/>
      <sheetName val="Moons"/>
      <sheetName val="Op de Beek"/>
      <sheetName val="Wim"/>
      <sheetName val="Daniël"/>
      <sheetName val="Scheve Jos"/>
      <sheetName val="Martin"/>
      <sheetName val="Ludo"/>
      <sheetName val="Benny"/>
      <sheetName val="Jean"/>
      <sheetName val="Roel"/>
      <sheetName val="Guido"/>
      <sheetName val="Antoine"/>
      <sheetName val="Eddy"/>
      <sheetName val="Walbers"/>
      <sheetName val="Rikkes"/>
      <sheetName val="RES"/>
      <sheetName val="Lijst Piloten"/>
      <sheetName val="Klas Pil"/>
      <sheetName val="Klas Duo"/>
      <sheetName val="12Nov2018"/>
      <sheetName val="Dec 2018"/>
      <sheetName val="Jan"/>
      <sheetName val="Feb"/>
      <sheetName val="Mrt"/>
      <sheetName val="Apr"/>
      <sheetName val="Mei"/>
      <sheetName val="Jun"/>
      <sheetName val="Jul"/>
      <sheetName val="Aug"/>
      <sheetName val="Sep"/>
      <sheetName val="Okt"/>
      <sheetName val="11Nov19"/>
      <sheetName val="Totaal gereden treff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>
        <row r="31">
          <cell r="L31">
            <v>224</v>
          </cell>
        </row>
      </sheetData>
      <sheetData sheetId="33"/>
      <sheetData sheetId="34"/>
      <sheetData sheetId="35">
        <row r="31">
          <cell r="L31">
            <v>1064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31">
          <cell r="K31">
            <v>0</v>
          </cell>
          <cell r="L31">
            <v>0</v>
          </cell>
        </row>
      </sheetData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e km"/>
      <sheetName val="Licentie"/>
      <sheetName val="Geen Licentie"/>
      <sheetName val="Berrevoets"/>
      <sheetName val="Cutillas"/>
      <sheetName val="Dekoninck"/>
      <sheetName val="Deswarte"/>
      <sheetName val="Guiljam"/>
      <sheetName val="Greeven"/>
      <sheetName val="Janssens"/>
      <sheetName val="Luyten"/>
      <sheetName val="Müller"/>
      <sheetName val="Noelanders"/>
      <sheetName val="Toelen"/>
      <sheetName val="Vandeven"/>
      <sheetName val="Vangenechten"/>
      <sheetName val="Van Nijlen"/>
      <sheetName val="Verdonck"/>
      <sheetName val="Vranken"/>
      <sheetName val="RES"/>
      <sheetName val="Reserve"/>
      <sheetName val="res 1"/>
      <sheetName val="res 2"/>
      <sheetName val="Lijst Piloten"/>
      <sheetName val="Klas Pil"/>
      <sheetName val="Klas Duo"/>
      <sheetName val="12Nov2018"/>
      <sheetName val="Dec 2018"/>
      <sheetName val="Jan"/>
      <sheetName val="Feb"/>
      <sheetName val="Mrt"/>
      <sheetName val="Apr"/>
      <sheetName val="Mei"/>
      <sheetName val="Jun"/>
      <sheetName val="Jul"/>
      <sheetName val="Aug"/>
      <sheetName val="Sep"/>
      <sheetName val="Okt"/>
      <sheetName val="11Nov19"/>
      <sheetName val="Totaal gereden treffe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1">
          <cell r="L31">
            <v>3063</v>
          </cell>
        </row>
      </sheetData>
      <sheetData sheetId="7">
        <row r="31">
          <cell r="L31">
            <v>3551</v>
          </cell>
        </row>
      </sheetData>
      <sheetData sheetId="8">
        <row r="34">
          <cell r="L34">
            <v>0</v>
          </cell>
        </row>
      </sheetData>
      <sheetData sheetId="9">
        <row r="31">
          <cell r="L31">
            <v>2747</v>
          </cell>
        </row>
      </sheetData>
      <sheetData sheetId="10">
        <row r="31">
          <cell r="L31">
            <v>0</v>
          </cell>
        </row>
      </sheetData>
      <sheetData sheetId="11">
        <row r="43">
          <cell r="L43">
            <v>11484</v>
          </cell>
        </row>
      </sheetData>
      <sheetData sheetId="12">
        <row r="31">
          <cell r="L31">
            <v>0</v>
          </cell>
        </row>
      </sheetData>
      <sheetData sheetId="13">
        <row r="32">
          <cell r="L32">
            <v>0</v>
          </cell>
        </row>
      </sheetData>
      <sheetData sheetId="14">
        <row r="31">
          <cell r="L31">
            <v>4146</v>
          </cell>
        </row>
      </sheetData>
      <sheetData sheetId="15">
        <row r="46">
          <cell r="L46">
            <v>16052</v>
          </cell>
        </row>
      </sheetData>
      <sheetData sheetId="16">
        <row r="31">
          <cell r="L31">
            <v>7097</v>
          </cell>
        </row>
      </sheetData>
      <sheetData sheetId="17">
        <row r="31">
          <cell r="L31">
            <v>4495</v>
          </cell>
        </row>
      </sheetData>
      <sheetData sheetId="18">
        <row r="31">
          <cell r="L31">
            <v>0</v>
          </cell>
        </row>
      </sheetData>
      <sheetData sheetId="19"/>
      <sheetData sheetId="20"/>
      <sheetData sheetId="21"/>
      <sheetData sheetId="22"/>
      <sheetData sheetId="23">
        <row r="31">
          <cell r="L31">
            <v>0</v>
          </cell>
        </row>
        <row r="32">
          <cell r="L32">
            <v>0</v>
          </cell>
        </row>
        <row r="34">
          <cell r="L34">
            <v>0</v>
          </cell>
        </row>
        <row r="43">
          <cell r="L43"/>
        </row>
        <row r="46">
          <cell r="L46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jst Piloten"/>
      <sheetName val="12Nov"/>
      <sheetName val="Dec"/>
      <sheetName val="Jan"/>
      <sheetName val="Feb"/>
      <sheetName val="Mrt"/>
      <sheetName val="Apr"/>
      <sheetName val="Mei"/>
      <sheetName val="Jun"/>
      <sheetName val="Jul"/>
      <sheetName val="Aug"/>
      <sheetName val="Sep"/>
      <sheetName val="Okt"/>
      <sheetName val="11Nov"/>
      <sheetName val="Klas Pil"/>
      <sheetName val="Klas Duo"/>
    </sheetNames>
    <sheetDataSet>
      <sheetData sheetId="0">
        <row r="3">
          <cell r="BE3">
            <v>0</v>
          </cell>
        </row>
        <row r="4">
          <cell r="BE4">
            <v>0</v>
          </cell>
        </row>
        <row r="5">
          <cell r="BE5">
            <v>0</v>
          </cell>
        </row>
        <row r="6">
          <cell r="BE6">
            <v>0</v>
          </cell>
        </row>
        <row r="7">
          <cell r="BE7">
            <v>0</v>
          </cell>
        </row>
        <row r="8">
          <cell r="BE8">
            <v>0</v>
          </cell>
        </row>
        <row r="9">
          <cell r="BE9">
            <v>0</v>
          </cell>
        </row>
        <row r="10">
          <cell r="BE10">
            <v>0</v>
          </cell>
        </row>
        <row r="11">
          <cell r="BE11">
            <v>0</v>
          </cell>
        </row>
        <row r="12">
          <cell r="BE12">
            <v>0</v>
          </cell>
        </row>
        <row r="13">
          <cell r="BE13">
            <v>0</v>
          </cell>
        </row>
        <row r="14">
          <cell r="BE14">
            <v>0</v>
          </cell>
        </row>
        <row r="15">
          <cell r="BE15">
            <v>0</v>
          </cell>
        </row>
        <row r="16">
          <cell r="BE16">
            <v>0</v>
          </cell>
        </row>
        <row r="17">
          <cell r="BE17">
            <v>0</v>
          </cell>
        </row>
        <row r="18">
          <cell r="BE18">
            <v>0</v>
          </cell>
        </row>
        <row r="19">
          <cell r="BE19">
            <v>0</v>
          </cell>
        </row>
        <row r="20">
          <cell r="BE20">
            <v>0</v>
          </cell>
        </row>
        <row r="21">
          <cell r="BE21">
            <v>0</v>
          </cell>
        </row>
        <row r="22">
          <cell r="BE22">
            <v>0</v>
          </cell>
        </row>
        <row r="23">
          <cell r="BE23">
            <v>0</v>
          </cell>
        </row>
        <row r="24">
          <cell r="BE24">
            <v>0</v>
          </cell>
        </row>
        <row r="25">
          <cell r="BE25">
            <v>0</v>
          </cell>
        </row>
        <row r="26">
          <cell r="BE26">
            <v>0</v>
          </cell>
        </row>
        <row r="27">
          <cell r="BE27">
            <v>0</v>
          </cell>
        </row>
        <row r="28">
          <cell r="BE28">
            <v>0</v>
          </cell>
        </row>
        <row r="29">
          <cell r="BE29">
            <v>0</v>
          </cell>
        </row>
        <row r="30">
          <cell r="BE30">
            <v>0</v>
          </cell>
        </row>
        <row r="31">
          <cell r="BE31">
            <v>0</v>
          </cell>
        </row>
        <row r="32">
          <cell r="BE32">
            <v>0</v>
          </cell>
        </row>
        <row r="33">
          <cell r="BE33">
            <v>0</v>
          </cell>
        </row>
        <row r="34">
          <cell r="BE34">
            <v>0</v>
          </cell>
        </row>
        <row r="35">
          <cell r="BE35">
            <v>0</v>
          </cell>
        </row>
        <row r="36">
          <cell r="BE36">
            <v>0</v>
          </cell>
        </row>
        <row r="37">
          <cell r="BE37">
            <v>0</v>
          </cell>
        </row>
        <row r="38">
          <cell r="BE38">
            <v>0</v>
          </cell>
        </row>
        <row r="39">
          <cell r="BE39">
            <v>0</v>
          </cell>
        </row>
        <row r="40">
          <cell r="BE40">
            <v>0</v>
          </cell>
        </row>
        <row r="41">
          <cell r="BE41">
            <v>0</v>
          </cell>
        </row>
        <row r="42">
          <cell r="BE42">
            <v>0</v>
          </cell>
        </row>
        <row r="43">
          <cell r="BE43">
            <v>0</v>
          </cell>
        </row>
        <row r="44">
          <cell r="BE44">
            <v>0</v>
          </cell>
        </row>
        <row r="45">
          <cell r="BE45">
            <v>0</v>
          </cell>
        </row>
        <row r="46">
          <cell r="BE46">
            <v>0</v>
          </cell>
        </row>
        <row r="47">
          <cell r="BE47">
            <v>0</v>
          </cell>
        </row>
        <row r="48">
          <cell r="BE48">
            <v>0</v>
          </cell>
        </row>
        <row r="49">
          <cell r="BE49">
            <v>0</v>
          </cell>
        </row>
        <row r="50">
          <cell r="BE50">
            <v>0</v>
          </cell>
        </row>
        <row r="51">
          <cell r="BE51">
            <v>0</v>
          </cell>
        </row>
        <row r="52">
          <cell r="BE52">
            <v>0</v>
          </cell>
        </row>
        <row r="53">
          <cell r="BE53">
            <v>0</v>
          </cell>
        </row>
        <row r="54">
          <cell r="BE54">
            <v>0</v>
          </cell>
        </row>
        <row r="55">
          <cell r="BE55">
            <v>0</v>
          </cell>
        </row>
        <row r="56">
          <cell r="BE56">
            <v>0</v>
          </cell>
        </row>
        <row r="57">
          <cell r="BE57">
            <v>0</v>
          </cell>
        </row>
        <row r="58">
          <cell r="BE58">
            <v>0</v>
          </cell>
        </row>
        <row r="59">
          <cell r="BE59">
            <v>0</v>
          </cell>
        </row>
        <row r="60">
          <cell r="BE60">
            <v>0</v>
          </cell>
        </row>
        <row r="61">
          <cell r="BE61">
            <v>0</v>
          </cell>
        </row>
        <row r="62">
          <cell r="BE62">
            <v>0</v>
          </cell>
        </row>
        <row r="63">
          <cell r="BE63">
            <v>0</v>
          </cell>
        </row>
        <row r="64">
          <cell r="BE6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75"/>
  <sheetViews>
    <sheetView tabSelected="1" zoomScaleNormal="100" workbookViewId="0">
      <pane ySplit="4" topLeftCell="A5" activePane="bottomLeft" state="frozen"/>
      <selection pane="bottomLeft" activeCell="N19" sqref="N19"/>
    </sheetView>
  </sheetViews>
  <sheetFormatPr defaultRowHeight="15" x14ac:dyDescent="0.25"/>
  <cols>
    <col min="1" max="1" width="17.85546875" style="6" customWidth="1"/>
    <col min="2" max="2" width="15.85546875" style="6" customWidth="1"/>
    <col min="3" max="3" width="23.7109375" style="6" customWidth="1"/>
    <col min="4" max="4" width="16.7109375" customWidth="1"/>
    <col min="5" max="5" width="13.28515625" customWidth="1"/>
    <col min="6" max="6" width="16" style="62" customWidth="1"/>
    <col min="7" max="7" width="13.42578125" customWidth="1"/>
    <col min="8" max="8" width="11.140625" customWidth="1"/>
    <col min="9" max="9" width="4.140625" customWidth="1"/>
    <col min="10" max="10" width="21.28515625" customWidth="1"/>
    <col min="11" max="11" width="8.42578125" customWidth="1"/>
    <col min="12" max="12" width="8.42578125" style="62" customWidth="1"/>
    <col min="13" max="13" width="7.7109375" customWidth="1"/>
    <col min="14" max="14" width="13" customWidth="1"/>
    <col min="15" max="18" width="7.7109375" customWidth="1"/>
    <col min="19" max="19" width="8.5703125" customWidth="1"/>
    <col min="20" max="20" width="8.140625" customWidth="1"/>
    <col min="21" max="21" width="8.7109375" customWidth="1"/>
  </cols>
  <sheetData>
    <row r="1" spans="1:21" ht="13.9" customHeight="1" x14ac:dyDescent="0.25">
      <c r="C1" s="138" t="s">
        <v>172</v>
      </c>
    </row>
    <row r="2" spans="1:21" ht="13.9" customHeight="1" x14ac:dyDescent="0.25">
      <c r="C2" s="6" t="s">
        <v>147</v>
      </c>
      <c r="F2" s="62" t="s">
        <v>151</v>
      </c>
      <c r="I2" s="3" t="s">
        <v>152</v>
      </c>
      <c r="M2" s="6"/>
      <c r="N2" s="6"/>
      <c r="O2" s="6"/>
      <c r="P2" s="6"/>
      <c r="Q2" s="6"/>
    </row>
    <row r="3" spans="1:21" ht="13.9" customHeight="1" thickBot="1" x14ac:dyDescent="0.3">
      <c r="B3" s="6" t="s">
        <v>149</v>
      </c>
      <c r="C3" s="53" t="s">
        <v>146</v>
      </c>
      <c r="E3" t="s">
        <v>150</v>
      </c>
      <c r="F3" s="53" t="s">
        <v>148</v>
      </c>
      <c r="G3" t="s">
        <v>145</v>
      </c>
      <c r="I3" s="3"/>
      <c r="M3" s="6"/>
      <c r="N3" s="6"/>
      <c r="O3" s="6"/>
      <c r="P3" s="6"/>
      <c r="Q3" s="6"/>
    </row>
    <row r="4" spans="1:21" ht="13.9" customHeight="1" thickBot="1" x14ac:dyDescent="0.3">
      <c r="A4" s="206" t="s">
        <v>143</v>
      </c>
      <c r="B4" s="207" t="s">
        <v>188</v>
      </c>
      <c r="C4" s="208" t="s">
        <v>187</v>
      </c>
      <c r="D4" s="209" t="s">
        <v>144</v>
      </c>
      <c r="E4" s="209" t="s">
        <v>185</v>
      </c>
      <c r="F4" s="210" t="s">
        <v>186</v>
      </c>
      <c r="G4" s="211" t="s">
        <v>31</v>
      </c>
      <c r="H4" s="212" t="s">
        <v>206</v>
      </c>
      <c r="I4" s="213"/>
      <c r="J4" s="213" t="s">
        <v>73</v>
      </c>
      <c r="K4" s="213" t="s">
        <v>177</v>
      </c>
      <c r="L4" s="214" t="s">
        <v>182</v>
      </c>
      <c r="M4" s="215">
        <v>25</v>
      </c>
      <c r="N4" s="215">
        <v>50</v>
      </c>
      <c r="O4" s="215">
        <v>100</v>
      </c>
      <c r="P4" s="215">
        <v>150</v>
      </c>
      <c r="Q4" s="208">
        <v>200</v>
      </c>
      <c r="R4" s="215">
        <v>250</v>
      </c>
      <c r="S4" s="208">
        <v>300</v>
      </c>
      <c r="T4" s="215">
        <v>350</v>
      </c>
      <c r="U4" s="216">
        <v>400</v>
      </c>
    </row>
    <row r="5" spans="1:21" ht="13.9" customHeight="1" x14ac:dyDescent="0.25">
      <c r="A5" s="196">
        <v>7774</v>
      </c>
      <c r="B5" s="197">
        <f>'[4]Lijst Piloten'!$BE3</f>
        <v>0</v>
      </c>
      <c r="C5" s="198">
        <f t="shared" ref="C5:C66" si="0">A5+B5</f>
        <v>7774</v>
      </c>
      <c r="D5" s="199">
        <v>352</v>
      </c>
      <c r="E5" s="200">
        <v>0</v>
      </c>
      <c r="F5" s="201">
        <f t="shared" ref="F5:F66" si="1">D5+E5</f>
        <v>352</v>
      </c>
      <c r="G5" s="140">
        <f t="shared" ref="G5:G43" si="2">C5+F5</f>
        <v>8126</v>
      </c>
      <c r="H5" s="195">
        <f>G5/3*2</f>
        <v>5417.333333333333</v>
      </c>
      <c r="I5" s="202">
        <v>1</v>
      </c>
      <c r="J5" s="202" t="s">
        <v>11</v>
      </c>
      <c r="K5" s="203" t="s">
        <v>178</v>
      </c>
      <c r="L5" s="204" t="s">
        <v>184</v>
      </c>
      <c r="M5" s="205">
        <f>IF(G5&gt;=M$67,"X",SUM(M$67-G5))</f>
        <v>16874</v>
      </c>
      <c r="N5" s="205" t="str">
        <f>IF(G5&gt;=N$67,"X",IF(M5=M$68,SUM(N$67-G5),""))</f>
        <v/>
      </c>
      <c r="O5" s="205" t="str">
        <f>IF(G5&gt;=O$67,"X",IF(N5=M$68,SUM(O$67-G5),""))</f>
        <v/>
      </c>
      <c r="P5" s="205" t="str">
        <f>IF(G5&gt;=P$67,"X",IF(O5=M$68,SUM(P$67-G5),""))</f>
        <v/>
      </c>
      <c r="Q5" s="205" t="str">
        <f>IF(G5&gt;=Q$67,"X",IF(P5=M$68,SUM(Q$67-G5),""))</f>
        <v/>
      </c>
      <c r="R5" s="205" t="str">
        <f>IF(G5&gt;=R$67,"X",IF(Q5=M$68,SUM(R$67-G5),""))</f>
        <v/>
      </c>
      <c r="S5" s="205" t="str">
        <f>IF(G5&gt;=S$67,"X",IF(R5=M$68,SUM(S$67-G5),""))</f>
        <v/>
      </c>
      <c r="T5" s="205" t="str">
        <f>IF(G5&gt;=T$67,"X",IF(S5=M$68,SUM(T$67-G5),""))</f>
        <v/>
      </c>
      <c r="U5" s="205" t="str">
        <f>IF(G5&gt;=U$67,"X",IF(T5=M$68,SUM(U$67-G5),""))</f>
        <v/>
      </c>
    </row>
    <row r="6" spans="1:21" ht="13.9" customHeight="1" x14ac:dyDescent="0.25">
      <c r="A6" s="131">
        <v>15699</v>
      </c>
      <c r="B6" s="137">
        <f>'[4]Lijst Piloten'!$BE4</f>
        <v>0</v>
      </c>
      <c r="C6" s="144">
        <f t="shared" si="0"/>
        <v>15699</v>
      </c>
      <c r="D6" s="133">
        <v>4583</v>
      </c>
      <c r="E6" s="129"/>
      <c r="F6" s="145">
        <f t="shared" si="1"/>
        <v>4583</v>
      </c>
      <c r="G6" s="149">
        <f t="shared" si="2"/>
        <v>20282</v>
      </c>
      <c r="H6" s="195">
        <f t="shared" ref="H6:H66" si="3">G6/3*2</f>
        <v>13521.333333333334</v>
      </c>
      <c r="I6" s="146">
        <v>2</v>
      </c>
      <c r="J6" s="146" t="s">
        <v>14</v>
      </c>
      <c r="K6" s="153" t="s">
        <v>179</v>
      </c>
      <c r="L6" s="154" t="s">
        <v>183</v>
      </c>
      <c r="M6" s="148">
        <f t="shared" ref="M6:M66" si="4">IF(G6&gt;=M$67,"X",SUM(M$67-G6))</f>
        <v>4718</v>
      </c>
      <c r="N6" s="148" t="str">
        <f>IF(G6&gt;=N$67,"X",IF(M6=M$68,SUM(N$67-G6),""))</f>
        <v/>
      </c>
      <c r="O6" s="148" t="str">
        <f t="shared" ref="O6:O60" si="5">IF(G6&gt;=O$67,"X",IF(N6=M$68,SUM(O$67-G6),""))</f>
        <v/>
      </c>
      <c r="P6" s="148" t="str">
        <f t="shared" ref="P6:P60" si="6">IF(G6&gt;=P$67,"X",IF(O6=M$68,SUM(P$67-G6),""))</f>
        <v/>
      </c>
      <c r="Q6" s="148" t="str">
        <f t="shared" ref="Q6:Q60" si="7">IF(G6&gt;=Q$67,"X",IF(P6=M$68,SUM(Q$67-G6),""))</f>
        <v/>
      </c>
      <c r="R6" s="148" t="str">
        <f t="shared" ref="R6:R60" si="8">IF(G6&gt;=R$67,"X",IF(Q6=M$68,SUM(R$67-G6),""))</f>
        <v/>
      </c>
      <c r="S6" s="148" t="str">
        <f t="shared" ref="S6:S60" si="9">IF(G6&gt;=S$67,"X",IF(R6=M$68,SUM(S$67-G6),""))</f>
        <v/>
      </c>
      <c r="T6" s="148" t="str">
        <f t="shared" ref="T6:T60" si="10">IF(G6&gt;=T$67,"X",IF(S6=M$68,SUM(T$67-G6),""))</f>
        <v/>
      </c>
      <c r="U6" s="148" t="str">
        <f t="shared" ref="U6:U60" si="11">IF(G6&gt;=U$67,"X",IF(T6=M$68,SUM(U$67-G6),""))</f>
        <v/>
      </c>
    </row>
    <row r="7" spans="1:21" ht="13.9" customHeight="1" x14ac:dyDescent="0.25">
      <c r="A7" s="131">
        <v>14658</v>
      </c>
      <c r="B7" s="137">
        <f>'[4]Lijst Piloten'!$BE5</f>
        <v>0</v>
      </c>
      <c r="C7" s="144">
        <f t="shared" si="0"/>
        <v>14658</v>
      </c>
      <c r="D7" s="133">
        <v>0</v>
      </c>
      <c r="E7" s="129"/>
      <c r="F7" s="145">
        <f t="shared" si="1"/>
        <v>0</v>
      </c>
      <c r="G7" s="140">
        <f t="shared" si="2"/>
        <v>14658</v>
      </c>
      <c r="H7" s="195">
        <f t="shared" si="3"/>
        <v>9772</v>
      </c>
      <c r="I7" s="146">
        <v>3</v>
      </c>
      <c r="J7" s="146" t="s">
        <v>19</v>
      </c>
      <c r="K7" s="153" t="s">
        <v>178</v>
      </c>
      <c r="L7" s="154" t="s">
        <v>184</v>
      </c>
      <c r="M7" s="148">
        <f t="shared" si="4"/>
        <v>10342</v>
      </c>
      <c r="N7" s="148" t="str">
        <f>IF(G7&gt;=N$67,"X",IF(M7=M$68,SUM(N$67-G7),""))</f>
        <v/>
      </c>
      <c r="O7" s="148" t="str">
        <f t="shared" si="5"/>
        <v/>
      </c>
      <c r="P7" s="148" t="str">
        <f t="shared" si="6"/>
        <v/>
      </c>
      <c r="Q7" s="148" t="str">
        <f t="shared" si="7"/>
        <v/>
      </c>
      <c r="R7" s="148" t="str">
        <f t="shared" si="8"/>
        <v/>
      </c>
      <c r="S7" s="148" t="str">
        <f t="shared" si="9"/>
        <v/>
      </c>
      <c r="T7" s="148" t="str">
        <f t="shared" si="10"/>
        <v/>
      </c>
      <c r="U7" s="148" t="str">
        <f t="shared" si="11"/>
        <v/>
      </c>
    </row>
    <row r="8" spans="1:21" ht="13.9" customHeight="1" x14ac:dyDescent="0.25">
      <c r="A8" s="131">
        <v>3862</v>
      </c>
      <c r="B8" s="137">
        <f>'[4]Lijst Piloten'!$BE6</f>
        <v>0</v>
      </c>
      <c r="C8" s="144">
        <f t="shared" si="0"/>
        <v>3862</v>
      </c>
      <c r="D8" s="133">
        <v>0</v>
      </c>
      <c r="E8" s="129"/>
      <c r="F8" s="145">
        <f t="shared" si="1"/>
        <v>0</v>
      </c>
      <c r="G8" s="140">
        <f t="shared" si="2"/>
        <v>3862</v>
      </c>
      <c r="H8" s="195">
        <f t="shared" si="3"/>
        <v>2574.6666666666665</v>
      </c>
      <c r="I8" s="146">
        <v>4</v>
      </c>
      <c r="J8" s="146" t="s">
        <v>22</v>
      </c>
      <c r="K8" s="153" t="s">
        <v>178</v>
      </c>
      <c r="L8" s="154" t="s">
        <v>184</v>
      </c>
      <c r="M8" s="148">
        <f t="shared" si="4"/>
        <v>21138</v>
      </c>
      <c r="N8" s="148" t="str">
        <f>IF(G8&gt;=N$67,"X",IF(M8=M$68,SUM(N$67-G8),""))</f>
        <v/>
      </c>
      <c r="O8" s="148" t="str">
        <f t="shared" si="5"/>
        <v/>
      </c>
      <c r="P8" s="148" t="str">
        <f t="shared" si="6"/>
        <v/>
      </c>
      <c r="Q8" s="148" t="str">
        <f t="shared" si="7"/>
        <v/>
      </c>
      <c r="R8" s="148" t="str">
        <f t="shared" si="8"/>
        <v/>
      </c>
      <c r="S8" s="148" t="str">
        <f t="shared" si="9"/>
        <v/>
      </c>
      <c r="T8" s="148" t="str">
        <f t="shared" si="10"/>
        <v/>
      </c>
      <c r="U8" s="148" t="str">
        <f t="shared" si="11"/>
        <v/>
      </c>
    </row>
    <row r="9" spans="1:21" ht="13.9" customHeight="1" x14ac:dyDescent="0.25">
      <c r="A9" s="131">
        <v>54686</v>
      </c>
      <c r="B9" s="137">
        <f>'[4]Lijst Piloten'!$BE7</f>
        <v>0</v>
      </c>
      <c r="C9" s="144">
        <f t="shared" si="0"/>
        <v>54686</v>
      </c>
      <c r="D9" s="133">
        <v>631</v>
      </c>
      <c r="E9" s="129"/>
      <c r="F9" s="145">
        <f t="shared" si="1"/>
        <v>631</v>
      </c>
      <c r="G9" s="140">
        <f t="shared" si="2"/>
        <v>55317</v>
      </c>
      <c r="H9" s="195">
        <f t="shared" si="3"/>
        <v>36878</v>
      </c>
      <c r="I9" s="146">
        <v>5</v>
      </c>
      <c r="J9" s="146" t="s">
        <v>9</v>
      </c>
      <c r="K9" s="153" t="s">
        <v>179</v>
      </c>
      <c r="L9" s="154" t="s">
        <v>183</v>
      </c>
      <c r="M9" s="147" t="str">
        <f t="shared" si="4"/>
        <v>X</v>
      </c>
      <c r="N9" s="147" t="str">
        <f>IF(G9&gt;=N$67,"X",IF(M9=M$68,SUM(N$67-G9),""))</f>
        <v>X</v>
      </c>
      <c r="O9" s="148">
        <f t="shared" si="5"/>
        <v>44683</v>
      </c>
      <c r="P9" s="148" t="str">
        <f t="shared" si="6"/>
        <v/>
      </c>
      <c r="Q9" s="148" t="str">
        <f t="shared" si="7"/>
        <v/>
      </c>
      <c r="R9" s="148" t="str">
        <f t="shared" si="8"/>
        <v/>
      </c>
      <c r="S9" s="148" t="str">
        <f t="shared" si="9"/>
        <v/>
      </c>
      <c r="T9" s="148" t="str">
        <f t="shared" si="10"/>
        <v/>
      </c>
      <c r="U9" s="148" t="str">
        <f t="shared" si="11"/>
        <v/>
      </c>
    </row>
    <row r="10" spans="1:21" ht="13.9" customHeight="1" x14ac:dyDescent="0.25">
      <c r="A10" s="131">
        <v>143097</v>
      </c>
      <c r="B10" s="137">
        <f>'[4]Lijst Piloten'!$BE8</f>
        <v>0</v>
      </c>
      <c r="C10" s="144">
        <f t="shared" si="0"/>
        <v>143097</v>
      </c>
      <c r="D10" s="133">
        <v>46707</v>
      </c>
      <c r="E10" s="129"/>
      <c r="F10" s="145">
        <f t="shared" si="1"/>
        <v>46707</v>
      </c>
      <c r="G10" s="140">
        <f t="shared" si="2"/>
        <v>189804</v>
      </c>
      <c r="H10" s="195">
        <f t="shared" si="3"/>
        <v>126536</v>
      </c>
      <c r="I10" s="146">
        <v>6</v>
      </c>
      <c r="J10" s="146" t="s">
        <v>189</v>
      </c>
      <c r="K10" s="153" t="s">
        <v>180</v>
      </c>
      <c r="L10" s="154" t="s">
        <v>183</v>
      </c>
      <c r="M10" s="147" t="str">
        <f t="shared" si="4"/>
        <v>X</v>
      </c>
      <c r="N10" s="147" t="str">
        <f t="shared" ref="N10:N60" si="12">IF(G10&gt;=N$67,"X",IF(M10=M$68,SUM(N$67-G10),""))</f>
        <v>X</v>
      </c>
      <c r="O10" s="147" t="str">
        <f t="shared" si="5"/>
        <v>X</v>
      </c>
      <c r="P10" s="147" t="str">
        <f t="shared" si="6"/>
        <v>X</v>
      </c>
      <c r="Q10" s="148">
        <f t="shared" si="7"/>
        <v>10196</v>
      </c>
      <c r="R10" s="148" t="str">
        <f t="shared" si="8"/>
        <v/>
      </c>
      <c r="S10" s="148" t="str">
        <f t="shared" si="9"/>
        <v/>
      </c>
      <c r="T10" s="148" t="str">
        <f t="shared" si="10"/>
        <v/>
      </c>
      <c r="U10" s="148" t="str">
        <f t="shared" si="11"/>
        <v/>
      </c>
    </row>
    <row r="11" spans="1:21" ht="13.9" customHeight="1" x14ac:dyDescent="0.25">
      <c r="A11" s="131">
        <v>204182</v>
      </c>
      <c r="B11" s="137">
        <f>'[4]Lijst Piloten'!$BE9</f>
        <v>0</v>
      </c>
      <c r="C11" s="144">
        <f t="shared" si="0"/>
        <v>204182</v>
      </c>
      <c r="D11" s="133">
        <v>4122</v>
      </c>
      <c r="E11" s="129"/>
      <c r="F11" s="145">
        <f t="shared" si="1"/>
        <v>4122</v>
      </c>
      <c r="G11" s="140">
        <f t="shared" si="2"/>
        <v>208304</v>
      </c>
      <c r="H11" s="195">
        <f t="shared" si="3"/>
        <v>138869.33333333334</v>
      </c>
      <c r="I11" s="146">
        <v>7</v>
      </c>
      <c r="J11" s="146" t="s">
        <v>12</v>
      </c>
      <c r="K11" s="153" t="s">
        <v>180</v>
      </c>
      <c r="L11" s="154" t="s">
        <v>183</v>
      </c>
      <c r="M11" s="147" t="str">
        <f t="shared" si="4"/>
        <v>X</v>
      </c>
      <c r="N11" s="147" t="str">
        <f t="shared" si="12"/>
        <v>X</v>
      </c>
      <c r="O11" s="147" t="str">
        <f t="shared" si="5"/>
        <v>X</v>
      </c>
      <c r="P11" s="147" t="str">
        <f t="shared" si="6"/>
        <v>X</v>
      </c>
      <c r="Q11" s="147" t="str">
        <f t="shared" si="7"/>
        <v>X</v>
      </c>
      <c r="R11" s="148">
        <f t="shared" si="8"/>
        <v>41696</v>
      </c>
      <c r="S11" s="148" t="str">
        <f t="shared" si="9"/>
        <v/>
      </c>
      <c r="T11" s="148" t="str">
        <f t="shared" si="10"/>
        <v/>
      </c>
      <c r="U11" s="148" t="str">
        <f t="shared" si="11"/>
        <v/>
      </c>
    </row>
    <row r="12" spans="1:21" ht="13.9" customHeight="1" x14ac:dyDescent="0.25">
      <c r="A12" s="131">
        <v>160255</v>
      </c>
      <c r="B12" s="137">
        <f>'[4]Lijst Piloten'!$BE10</f>
        <v>0</v>
      </c>
      <c r="C12" s="144">
        <f t="shared" si="0"/>
        <v>160255</v>
      </c>
      <c r="D12" s="133">
        <v>32635</v>
      </c>
      <c r="E12" s="129"/>
      <c r="F12" s="145">
        <f t="shared" si="1"/>
        <v>32635</v>
      </c>
      <c r="G12" s="140">
        <f t="shared" si="2"/>
        <v>192890</v>
      </c>
      <c r="H12" s="195">
        <f t="shared" si="3"/>
        <v>128593.33333333333</v>
      </c>
      <c r="I12" s="146">
        <v>8</v>
      </c>
      <c r="J12" s="146" t="s">
        <v>190</v>
      </c>
      <c r="K12" s="153" t="s">
        <v>180</v>
      </c>
      <c r="L12" s="154" t="s">
        <v>183</v>
      </c>
      <c r="M12" s="147" t="str">
        <f t="shared" si="4"/>
        <v>X</v>
      </c>
      <c r="N12" s="147" t="str">
        <f t="shared" si="12"/>
        <v>X</v>
      </c>
      <c r="O12" s="147" t="str">
        <f t="shared" si="5"/>
        <v>X</v>
      </c>
      <c r="P12" s="147" t="str">
        <f t="shared" si="6"/>
        <v>X</v>
      </c>
      <c r="Q12" s="148">
        <f t="shared" si="7"/>
        <v>7110</v>
      </c>
      <c r="R12" s="148" t="str">
        <f t="shared" si="8"/>
        <v/>
      </c>
      <c r="S12" s="148" t="str">
        <f t="shared" si="9"/>
        <v/>
      </c>
      <c r="T12" s="148" t="str">
        <f t="shared" si="10"/>
        <v/>
      </c>
      <c r="U12" s="148" t="str">
        <f t="shared" si="11"/>
        <v/>
      </c>
    </row>
    <row r="13" spans="1:21" ht="13.9" customHeight="1" x14ac:dyDescent="0.25">
      <c r="A13" s="132">
        <v>134247</v>
      </c>
      <c r="B13" s="137">
        <f>'[4]Lijst Piloten'!$BE11</f>
        <v>0</v>
      </c>
      <c r="C13" s="144">
        <f t="shared" si="0"/>
        <v>134247</v>
      </c>
      <c r="D13" s="134">
        <v>293802</v>
      </c>
      <c r="E13" s="129"/>
      <c r="F13" s="145">
        <f t="shared" si="1"/>
        <v>293802</v>
      </c>
      <c r="G13" s="140">
        <f t="shared" si="2"/>
        <v>428049</v>
      </c>
      <c r="H13" s="195">
        <f t="shared" si="3"/>
        <v>285366</v>
      </c>
      <c r="I13" s="146">
        <v>9</v>
      </c>
      <c r="J13" s="146" t="s">
        <v>191</v>
      </c>
      <c r="K13" s="153" t="s">
        <v>180</v>
      </c>
      <c r="L13" s="154" t="s">
        <v>184</v>
      </c>
      <c r="M13" s="147" t="str">
        <f t="shared" si="4"/>
        <v>X</v>
      </c>
      <c r="N13" s="147" t="str">
        <f t="shared" si="12"/>
        <v>X</v>
      </c>
      <c r="O13" s="147" t="str">
        <f t="shared" si="5"/>
        <v>X</v>
      </c>
      <c r="P13" s="147" t="str">
        <f t="shared" si="6"/>
        <v>X</v>
      </c>
      <c r="Q13" s="147" t="str">
        <f t="shared" si="7"/>
        <v>X</v>
      </c>
      <c r="R13" s="147" t="str">
        <f t="shared" si="8"/>
        <v>X</v>
      </c>
      <c r="S13" s="147" t="str">
        <f t="shared" si="9"/>
        <v>X</v>
      </c>
      <c r="T13" s="147" t="str">
        <f t="shared" si="10"/>
        <v>X</v>
      </c>
      <c r="U13" s="147" t="str">
        <f t="shared" si="11"/>
        <v>X</v>
      </c>
    </row>
    <row r="14" spans="1:21" ht="13.9" customHeight="1" x14ac:dyDescent="0.25">
      <c r="A14" s="131">
        <v>95046</v>
      </c>
      <c r="B14" s="137">
        <f>'[4]Lijst Piloten'!$BE12</f>
        <v>0</v>
      </c>
      <c r="C14" s="144">
        <f t="shared" si="0"/>
        <v>95046</v>
      </c>
      <c r="D14" s="133">
        <v>28303</v>
      </c>
      <c r="E14" s="129"/>
      <c r="F14" s="145">
        <f t="shared" si="1"/>
        <v>28303</v>
      </c>
      <c r="G14" s="140">
        <f t="shared" si="2"/>
        <v>123349</v>
      </c>
      <c r="H14" s="195">
        <f t="shared" si="3"/>
        <v>82232.666666666672</v>
      </c>
      <c r="I14" s="146">
        <v>10</v>
      </c>
      <c r="J14" s="146" t="s">
        <v>13</v>
      </c>
      <c r="K14" s="153" t="s">
        <v>180</v>
      </c>
      <c r="L14" s="154" t="s">
        <v>183</v>
      </c>
      <c r="M14" s="147" t="str">
        <f t="shared" si="4"/>
        <v>X</v>
      </c>
      <c r="N14" s="147" t="str">
        <f t="shared" si="12"/>
        <v>X</v>
      </c>
      <c r="O14" s="147" t="str">
        <f t="shared" si="5"/>
        <v>X</v>
      </c>
      <c r="P14" s="148">
        <f t="shared" si="6"/>
        <v>26651</v>
      </c>
      <c r="Q14" s="148" t="str">
        <f t="shared" si="7"/>
        <v/>
      </c>
      <c r="R14" s="148" t="str">
        <f t="shared" si="8"/>
        <v/>
      </c>
      <c r="S14" s="148" t="str">
        <f t="shared" si="9"/>
        <v/>
      </c>
      <c r="T14" s="148" t="str">
        <f t="shared" si="10"/>
        <v/>
      </c>
      <c r="U14" s="148" t="str">
        <f t="shared" si="11"/>
        <v/>
      </c>
    </row>
    <row r="15" spans="1:21" ht="13.9" customHeight="1" x14ac:dyDescent="0.25">
      <c r="A15" s="131">
        <v>127453</v>
      </c>
      <c r="B15" s="137">
        <f>'[4]Lijst Piloten'!$BE13</f>
        <v>0</v>
      </c>
      <c r="C15" s="144">
        <f t="shared" si="0"/>
        <v>127453</v>
      </c>
      <c r="D15" s="133">
        <v>3136</v>
      </c>
      <c r="E15" s="129"/>
      <c r="F15" s="145">
        <f t="shared" si="1"/>
        <v>3136</v>
      </c>
      <c r="G15" s="140">
        <f t="shared" si="2"/>
        <v>130589</v>
      </c>
      <c r="H15" s="195">
        <f t="shared" si="3"/>
        <v>87059.333333333328</v>
      </c>
      <c r="I15" s="146">
        <v>11</v>
      </c>
      <c r="J15" s="146" t="s">
        <v>192</v>
      </c>
      <c r="K15" s="153" t="s">
        <v>180</v>
      </c>
      <c r="L15" s="154" t="s">
        <v>184</v>
      </c>
      <c r="M15" s="147" t="str">
        <f t="shared" si="4"/>
        <v>X</v>
      </c>
      <c r="N15" s="147" t="str">
        <f t="shared" si="12"/>
        <v>X</v>
      </c>
      <c r="O15" s="147" t="str">
        <f t="shared" si="5"/>
        <v>X</v>
      </c>
      <c r="P15" s="148">
        <f t="shared" si="6"/>
        <v>19411</v>
      </c>
      <c r="Q15" s="148" t="str">
        <f t="shared" si="7"/>
        <v/>
      </c>
      <c r="R15" s="148" t="str">
        <f t="shared" si="8"/>
        <v/>
      </c>
      <c r="S15" s="148" t="str">
        <f t="shared" si="9"/>
        <v/>
      </c>
      <c r="T15" s="148" t="str">
        <f t="shared" si="10"/>
        <v/>
      </c>
      <c r="U15" s="148" t="str">
        <f t="shared" si="11"/>
        <v/>
      </c>
    </row>
    <row r="16" spans="1:21" ht="13.9" customHeight="1" x14ac:dyDescent="0.25">
      <c r="A16" s="131">
        <v>134661</v>
      </c>
      <c r="B16" s="137">
        <f>'[4]Lijst Piloten'!$BE14</f>
        <v>0</v>
      </c>
      <c r="C16" s="144">
        <f t="shared" si="0"/>
        <v>134661</v>
      </c>
      <c r="D16" s="133">
        <v>12909</v>
      </c>
      <c r="E16" s="129"/>
      <c r="F16" s="145">
        <f t="shared" si="1"/>
        <v>12909</v>
      </c>
      <c r="G16" s="140">
        <f t="shared" si="2"/>
        <v>147570</v>
      </c>
      <c r="H16" s="195">
        <f t="shared" si="3"/>
        <v>98380</v>
      </c>
      <c r="I16" s="146">
        <v>12</v>
      </c>
      <c r="J16" s="146" t="s">
        <v>193</v>
      </c>
      <c r="K16" s="153" t="s">
        <v>180</v>
      </c>
      <c r="L16" s="154" t="s">
        <v>183</v>
      </c>
      <c r="M16" s="147" t="str">
        <f t="shared" si="4"/>
        <v>X</v>
      </c>
      <c r="N16" s="147" t="str">
        <f t="shared" si="12"/>
        <v>X</v>
      </c>
      <c r="O16" s="147" t="str">
        <f t="shared" si="5"/>
        <v>X</v>
      </c>
      <c r="P16" s="148">
        <f t="shared" si="6"/>
        <v>2430</v>
      </c>
      <c r="Q16" s="148" t="str">
        <f t="shared" si="7"/>
        <v/>
      </c>
      <c r="R16" s="148" t="str">
        <f t="shared" si="8"/>
        <v/>
      </c>
      <c r="S16" s="148" t="str">
        <f t="shared" si="9"/>
        <v/>
      </c>
      <c r="T16" s="148" t="str">
        <f t="shared" si="10"/>
        <v/>
      </c>
      <c r="U16" s="148" t="str">
        <f t="shared" si="11"/>
        <v/>
      </c>
    </row>
    <row r="17" spans="1:21" ht="13.9" customHeight="1" x14ac:dyDescent="0.25">
      <c r="A17" s="131">
        <v>33996</v>
      </c>
      <c r="B17" s="137">
        <f>'[4]Lijst Piloten'!$BE15</f>
        <v>0</v>
      </c>
      <c r="C17" s="144">
        <f t="shared" si="0"/>
        <v>33996</v>
      </c>
      <c r="D17" s="133">
        <v>2990</v>
      </c>
      <c r="E17" s="129"/>
      <c r="F17" s="145">
        <f t="shared" si="1"/>
        <v>2990</v>
      </c>
      <c r="G17" s="140">
        <f t="shared" si="2"/>
        <v>36986</v>
      </c>
      <c r="H17" s="195">
        <f t="shared" si="3"/>
        <v>24657.333333333332</v>
      </c>
      <c r="I17" s="146">
        <v>13</v>
      </c>
      <c r="J17" s="146" t="s">
        <v>194</v>
      </c>
      <c r="K17" s="153" t="s">
        <v>180</v>
      </c>
      <c r="L17" s="154" t="s">
        <v>184</v>
      </c>
      <c r="M17" s="147" t="str">
        <f t="shared" si="4"/>
        <v>X</v>
      </c>
      <c r="N17" s="148">
        <f t="shared" si="12"/>
        <v>13014</v>
      </c>
      <c r="O17" s="148" t="str">
        <f t="shared" si="5"/>
        <v/>
      </c>
      <c r="P17" s="148" t="str">
        <f t="shared" si="6"/>
        <v/>
      </c>
      <c r="Q17" s="148" t="str">
        <f t="shared" si="7"/>
        <v/>
      </c>
      <c r="R17" s="148" t="str">
        <f t="shared" si="8"/>
        <v/>
      </c>
      <c r="S17" s="148" t="str">
        <f t="shared" si="9"/>
        <v/>
      </c>
      <c r="T17" s="148" t="str">
        <f t="shared" si="10"/>
        <v/>
      </c>
      <c r="U17" s="148" t="str">
        <f t="shared" si="11"/>
        <v/>
      </c>
    </row>
    <row r="18" spans="1:21" ht="13.9" customHeight="1" x14ac:dyDescent="0.25">
      <c r="A18" s="131">
        <v>96658</v>
      </c>
      <c r="B18" s="137">
        <f>'[4]Lijst Piloten'!$BE16</f>
        <v>0</v>
      </c>
      <c r="C18" s="144">
        <f t="shared" si="0"/>
        <v>96658</v>
      </c>
      <c r="D18" s="133">
        <v>3810</v>
      </c>
      <c r="E18" s="129"/>
      <c r="F18" s="145">
        <f t="shared" si="1"/>
        <v>3810</v>
      </c>
      <c r="G18" s="140">
        <f t="shared" si="2"/>
        <v>100468</v>
      </c>
      <c r="H18" s="195">
        <f t="shared" si="3"/>
        <v>66978.666666666672</v>
      </c>
      <c r="I18" s="146">
        <v>14</v>
      </c>
      <c r="J18" s="146" t="s">
        <v>10</v>
      </c>
      <c r="K18" s="153" t="s">
        <v>180</v>
      </c>
      <c r="L18" s="154" t="s">
        <v>183</v>
      </c>
      <c r="M18" s="147" t="str">
        <f t="shared" si="4"/>
        <v>X</v>
      </c>
      <c r="N18" s="147" t="str">
        <f t="shared" si="12"/>
        <v>X</v>
      </c>
      <c r="O18" s="148" t="str">
        <f t="shared" si="5"/>
        <v>X</v>
      </c>
      <c r="P18" s="148">
        <f t="shared" si="6"/>
        <v>49532</v>
      </c>
      <c r="Q18" s="148" t="str">
        <f t="shared" si="7"/>
        <v/>
      </c>
      <c r="R18" s="148" t="str">
        <f t="shared" si="8"/>
        <v/>
      </c>
      <c r="S18" s="148" t="str">
        <f t="shared" si="9"/>
        <v/>
      </c>
      <c r="T18" s="148" t="str">
        <f t="shared" si="10"/>
        <v/>
      </c>
      <c r="U18" s="148" t="str">
        <f t="shared" si="11"/>
        <v/>
      </c>
    </row>
    <row r="19" spans="1:21" ht="13.9" customHeight="1" x14ac:dyDescent="0.25">
      <c r="A19" s="131">
        <v>53882</v>
      </c>
      <c r="B19" s="137">
        <f>'[4]Lijst Piloten'!$BE17</f>
        <v>0</v>
      </c>
      <c r="C19" s="144">
        <f t="shared" si="0"/>
        <v>53882</v>
      </c>
      <c r="D19" s="133">
        <v>1966</v>
      </c>
      <c r="E19" s="129"/>
      <c r="F19" s="145">
        <f t="shared" si="1"/>
        <v>1966</v>
      </c>
      <c r="G19" s="140">
        <f t="shared" si="2"/>
        <v>55848</v>
      </c>
      <c r="H19" s="195">
        <f t="shared" si="3"/>
        <v>37232</v>
      </c>
      <c r="I19" s="146">
        <v>15</v>
      </c>
      <c r="J19" s="146" t="s">
        <v>16</v>
      </c>
      <c r="K19" s="153" t="s">
        <v>180</v>
      </c>
      <c r="L19" s="154" t="s">
        <v>183</v>
      </c>
      <c r="M19" s="147" t="str">
        <f t="shared" si="4"/>
        <v>X</v>
      </c>
      <c r="N19" s="147" t="str">
        <f t="shared" si="12"/>
        <v>X</v>
      </c>
      <c r="O19" s="148">
        <f t="shared" si="5"/>
        <v>44152</v>
      </c>
      <c r="P19" s="148" t="str">
        <f t="shared" si="6"/>
        <v/>
      </c>
      <c r="Q19" s="148" t="str">
        <f t="shared" si="7"/>
        <v/>
      </c>
      <c r="R19" s="148" t="str">
        <f t="shared" si="8"/>
        <v/>
      </c>
      <c r="S19" s="148" t="str">
        <f t="shared" si="9"/>
        <v/>
      </c>
      <c r="T19" s="148" t="str">
        <f t="shared" si="10"/>
        <v/>
      </c>
      <c r="U19" s="148" t="str">
        <f t="shared" si="11"/>
        <v/>
      </c>
    </row>
    <row r="20" spans="1:21" ht="13.9" customHeight="1" x14ac:dyDescent="0.25">
      <c r="A20" s="131">
        <v>105459</v>
      </c>
      <c r="B20" s="137">
        <f>'[4]Lijst Piloten'!$BE18</f>
        <v>0</v>
      </c>
      <c r="C20" s="144">
        <f t="shared" si="0"/>
        <v>105459</v>
      </c>
      <c r="D20" s="133">
        <v>7140</v>
      </c>
      <c r="E20" s="129"/>
      <c r="F20" s="145">
        <f t="shared" si="1"/>
        <v>7140</v>
      </c>
      <c r="G20" s="140">
        <f t="shared" si="2"/>
        <v>112599</v>
      </c>
      <c r="H20" s="195">
        <f t="shared" si="3"/>
        <v>75066</v>
      </c>
      <c r="I20" s="146">
        <v>16</v>
      </c>
      <c r="J20" s="146" t="s">
        <v>4</v>
      </c>
      <c r="K20" s="153" t="s">
        <v>180</v>
      </c>
      <c r="L20" s="154" t="s">
        <v>183</v>
      </c>
      <c r="M20" s="147" t="str">
        <f t="shared" si="4"/>
        <v>X</v>
      </c>
      <c r="N20" s="147" t="str">
        <f t="shared" si="12"/>
        <v>X</v>
      </c>
      <c r="O20" s="147" t="str">
        <f t="shared" si="5"/>
        <v>X</v>
      </c>
      <c r="P20" s="148">
        <f t="shared" si="6"/>
        <v>37401</v>
      </c>
      <c r="Q20" s="148" t="str">
        <f t="shared" si="7"/>
        <v/>
      </c>
      <c r="R20" s="148" t="str">
        <f t="shared" si="8"/>
        <v/>
      </c>
      <c r="S20" s="148" t="str">
        <f t="shared" si="9"/>
        <v/>
      </c>
      <c r="T20" s="148" t="str">
        <f t="shared" si="10"/>
        <v/>
      </c>
      <c r="U20" s="148" t="str">
        <f t="shared" si="11"/>
        <v/>
      </c>
    </row>
    <row r="21" spans="1:21" ht="13.9" customHeight="1" x14ac:dyDescent="0.25">
      <c r="A21" s="131">
        <v>84397</v>
      </c>
      <c r="B21" s="137">
        <f>'[4]Lijst Piloten'!$BE19</f>
        <v>0</v>
      </c>
      <c r="C21" s="144">
        <f t="shared" si="0"/>
        <v>84397</v>
      </c>
      <c r="D21" s="133">
        <v>5403</v>
      </c>
      <c r="E21" s="129"/>
      <c r="F21" s="145">
        <f t="shared" si="1"/>
        <v>5403</v>
      </c>
      <c r="G21" s="140">
        <f t="shared" si="2"/>
        <v>89800</v>
      </c>
      <c r="H21" s="195">
        <f t="shared" si="3"/>
        <v>59866.666666666664</v>
      </c>
      <c r="I21" s="146">
        <v>17</v>
      </c>
      <c r="J21" s="146" t="s">
        <v>195</v>
      </c>
      <c r="K21" s="153" t="s">
        <v>180</v>
      </c>
      <c r="L21" s="154" t="s">
        <v>183</v>
      </c>
      <c r="M21" s="147" t="str">
        <f t="shared" si="4"/>
        <v>X</v>
      </c>
      <c r="N21" s="147" t="str">
        <f t="shared" si="12"/>
        <v>X</v>
      </c>
      <c r="O21" s="148">
        <f t="shared" si="5"/>
        <v>10200</v>
      </c>
      <c r="P21" s="148" t="str">
        <f t="shared" si="6"/>
        <v/>
      </c>
      <c r="Q21" s="148" t="str">
        <f t="shared" si="7"/>
        <v/>
      </c>
      <c r="R21" s="148" t="str">
        <f t="shared" si="8"/>
        <v/>
      </c>
      <c r="S21" s="148" t="str">
        <f t="shared" si="9"/>
        <v/>
      </c>
      <c r="T21" s="148" t="str">
        <f t="shared" si="10"/>
        <v/>
      </c>
      <c r="U21" s="148" t="str">
        <f t="shared" si="11"/>
        <v/>
      </c>
    </row>
    <row r="22" spans="1:21" ht="13.9" customHeight="1" x14ac:dyDescent="0.25">
      <c r="A22" s="131">
        <v>12972</v>
      </c>
      <c r="B22" s="137">
        <f>'[4]Lijst Piloten'!$BE20</f>
        <v>0</v>
      </c>
      <c r="C22" s="144">
        <f t="shared" si="0"/>
        <v>12972</v>
      </c>
      <c r="D22" s="133">
        <v>344</v>
      </c>
      <c r="E22" s="129"/>
      <c r="F22" s="145">
        <f t="shared" si="1"/>
        <v>344</v>
      </c>
      <c r="G22" s="140">
        <f t="shared" si="2"/>
        <v>13316</v>
      </c>
      <c r="H22" s="195">
        <f t="shared" si="3"/>
        <v>8877.3333333333339</v>
      </c>
      <c r="I22" s="146">
        <v>18</v>
      </c>
      <c r="J22" s="146" t="s">
        <v>137</v>
      </c>
      <c r="K22" s="153" t="s">
        <v>180</v>
      </c>
      <c r="L22" s="154" t="s">
        <v>183</v>
      </c>
      <c r="M22" s="148">
        <f t="shared" si="4"/>
        <v>11684</v>
      </c>
      <c r="N22" s="148" t="str">
        <f t="shared" si="12"/>
        <v/>
      </c>
      <c r="O22" s="148" t="str">
        <f t="shared" si="5"/>
        <v/>
      </c>
      <c r="P22" s="148" t="str">
        <f t="shared" si="6"/>
        <v/>
      </c>
      <c r="Q22" s="148" t="str">
        <f t="shared" si="7"/>
        <v/>
      </c>
      <c r="R22" s="148" t="str">
        <f t="shared" si="8"/>
        <v/>
      </c>
      <c r="S22" s="148" t="str">
        <f t="shared" si="9"/>
        <v/>
      </c>
      <c r="T22" s="148" t="str">
        <f t="shared" si="10"/>
        <v/>
      </c>
      <c r="U22" s="148" t="str">
        <f t="shared" si="11"/>
        <v/>
      </c>
    </row>
    <row r="23" spans="1:21" ht="13.9" customHeight="1" x14ac:dyDescent="0.25">
      <c r="A23" s="131">
        <v>50554</v>
      </c>
      <c r="B23" s="137">
        <f>'[4]Lijst Piloten'!$BE21</f>
        <v>0</v>
      </c>
      <c r="C23" s="144">
        <f t="shared" si="0"/>
        <v>50554</v>
      </c>
      <c r="D23" s="133">
        <v>8933</v>
      </c>
      <c r="E23" s="129"/>
      <c r="F23" s="145">
        <f t="shared" si="1"/>
        <v>8933</v>
      </c>
      <c r="G23" s="140">
        <f t="shared" si="2"/>
        <v>59487</v>
      </c>
      <c r="H23" s="195">
        <f t="shared" si="3"/>
        <v>39658</v>
      </c>
      <c r="I23" s="146">
        <v>19</v>
      </c>
      <c r="J23" s="146" t="s">
        <v>18</v>
      </c>
      <c r="K23" s="153" t="s">
        <v>180</v>
      </c>
      <c r="L23" s="154" t="s">
        <v>184</v>
      </c>
      <c r="M23" s="147" t="str">
        <f t="shared" si="4"/>
        <v>X</v>
      </c>
      <c r="N23" s="147" t="str">
        <f t="shared" si="12"/>
        <v>X</v>
      </c>
      <c r="O23" s="148">
        <f t="shared" si="5"/>
        <v>40513</v>
      </c>
      <c r="P23" s="148" t="str">
        <f t="shared" si="6"/>
        <v/>
      </c>
      <c r="Q23" s="148" t="str">
        <f t="shared" si="7"/>
        <v/>
      </c>
      <c r="R23" s="148" t="str">
        <f t="shared" si="8"/>
        <v/>
      </c>
      <c r="S23" s="148" t="str">
        <f t="shared" si="9"/>
        <v/>
      </c>
      <c r="T23" s="148" t="str">
        <f t="shared" si="10"/>
        <v/>
      </c>
      <c r="U23" s="148" t="str">
        <f t="shared" si="11"/>
        <v/>
      </c>
    </row>
    <row r="24" spans="1:21" ht="13.9" customHeight="1" x14ac:dyDescent="0.25">
      <c r="A24" s="131">
        <v>56046</v>
      </c>
      <c r="B24" s="137">
        <f>'[4]Lijst Piloten'!$BE22</f>
        <v>0</v>
      </c>
      <c r="C24" s="144">
        <f t="shared" si="0"/>
        <v>56046</v>
      </c>
      <c r="D24" s="133">
        <v>965</v>
      </c>
      <c r="E24" s="129"/>
      <c r="F24" s="145">
        <f t="shared" si="1"/>
        <v>965</v>
      </c>
      <c r="G24" s="140">
        <f t="shared" si="2"/>
        <v>57011</v>
      </c>
      <c r="H24" s="195">
        <f t="shared" si="3"/>
        <v>38007.333333333336</v>
      </c>
      <c r="I24" s="146">
        <v>20</v>
      </c>
      <c r="J24" s="146" t="s">
        <v>3</v>
      </c>
      <c r="K24" s="153" t="s">
        <v>180</v>
      </c>
      <c r="L24" s="154" t="s">
        <v>183</v>
      </c>
      <c r="M24" s="147" t="str">
        <f t="shared" si="4"/>
        <v>X</v>
      </c>
      <c r="N24" s="147" t="str">
        <f t="shared" si="12"/>
        <v>X</v>
      </c>
      <c r="O24" s="148">
        <f t="shared" si="5"/>
        <v>42989</v>
      </c>
      <c r="P24" s="148" t="str">
        <f t="shared" si="6"/>
        <v/>
      </c>
      <c r="Q24" s="148" t="str">
        <f t="shared" si="7"/>
        <v/>
      </c>
      <c r="R24" s="148" t="str">
        <f t="shared" si="8"/>
        <v/>
      </c>
      <c r="S24" s="148" t="str">
        <f t="shared" si="9"/>
        <v/>
      </c>
      <c r="T24" s="148" t="str">
        <f t="shared" si="10"/>
        <v/>
      </c>
      <c r="U24" s="148" t="str">
        <f t="shared" si="11"/>
        <v/>
      </c>
    </row>
    <row r="25" spans="1:21" ht="13.9" customHeight="1" x14ac:dyDescent="0.25">
      <c r="A25" s="131">
        <v>42703</v>
      </c>
      <c r="B25" s="137">
        <f>'[4]Lijst Piloten'!$BE23</f>
        <v>0</v>
      </c>
      <c r="C25" s="144">
        <f t="shared" si="0"/>
        <v>42703</v>
      </c>
      <c r="D25" s="133">
        <v>2957</v>
      </c>
      <c r="E25" s="129"/>
      <c r="F25" s="145">
        <f t="shared" si="1"/>
        <v>2957</v>
      </c>
      <c r="G25" s="140">
        <f t="shared" si="2"/>
        <v>45660</v>
      </c>
      <c r="H25" s="195">
        <f t="shared" si="3"/>
        <v>30440</v>
      </c>
      <c r="I25" s="146">
        <v>21</v>
      </c>
      <c r="J25" s="146" t="s">
        <v>17</v>
      </c>
      <c r="K25" s="153" t="s">
        <v>180</v>
      </c>
      <c r="L25" s="154" t="s">
        <v>183</v>
      </c>
      <c r="M25" s="147" t="str">
        <f t="shared" si="4"/>
        <v>X</v>
      </c>
      <c r="N25" s="148">
        <f t="shared" si="12"/>
        <v>4340</v>
      </c>
      <c r="O25" s="148" t="str">
        <f t="shared" si="5"/>
        <v/>
      </c>
      <c r="P25" s="148" t="str">
        <f t="shared" si="6"/>
        <v/>
      </c>
      <c r="Q25" s="148" t="str">
        <f t="shared" si="7"/>
        <v/>
      </c>
      <c r="R25" s="148" t="str">
        <f t="shared" si="8"/>
        <v/>
      </c>
      <c r="S25" s="148" t="str">
        <f t="shared" si="9"/>
        <v/>
      </c>
      <c r="T25" s="148" t="str">
        <f t="shared" si="10"/>
        <v/>
      </c>
      <c r="U25" s="148" t="str">
        <f t="shared" si="11"/>
        <v/>
      </c>
    </row>
    <row r="26" spans="1:21" ht="13.9" customHeight="1" x14ac:dyDescent="0.25">
      <c r="A26" s="131">
        <v>84048</v>
      </c>
      <c r="B26" s="137">
        <f>'[4]Lijst Piloten'!$BE24</f>
        <v>0</v>
      </c>
      <c r="C26" s="144">
        <f t="shared" si="0"/>
        <v>84048</v>
      </c>
      <c r="D26" s="133">
        <v>328</v>
      </c>
      <c r="E26" s="129"/>
      <c r="F26" s="145">
        <f t="shared" si="1"/>
        <v>328</v>
      </c>
      <c r="G26" s="140">
        <f t="shared" si="2"/>
        <v>84376</v>
      </c>
      <c r="H26" s="195">
        <f t="shared" si="3"/>
        <v>56250.666666666664</v>
      </c>
      <c r="I26" s="146">
        <v>22</v>
      </c>
      <c r="J26" s="146" t="s">
        <v>7</v>
      </c>
      <c r="K26" s="153" t="s">
        <v>180</v>
      </c>
      <c r="L26" s="154" t="s">
        <v>183</v>
      </c>
      <c r="M26" s="147" t="str">
        <f t="shared" si="4"/>
        <v>X</v>
      </c>
      <c r="N26" s="147" t="str">
        <f t="shared" si="12"/>
        <v>X</v>
      </c>
      <c r="O26" s="148">
        <f t="shared" si="5"/>
        <v>15624</v>
      </c>
      <c r="P26" s="148" t="str">
        <f t="shared" si="6"/>
        <v/>
      </c>
      <c r="Q26" s="148" t="str">
        <f t="shared" si="7"/>
        <v/>
      </c>
      <c r="R26" s="148" t="str">
        <f t="shared" si="8"/>
        <v/>
      </c>
      <c r="S26" s="148" t="str">
        <f t="shared" si="9"/>
        <v/>
      </c>
      <c r="T26" s="148" t="str">
        <f t="shared" si="10"/>
        <v/>
      </c>
      <c r="U26" s="148" t="str">
        <f t="shared" si="11"/>
        <v/>
      </c>
    </row>
    <row r="27" spans="1:21" ht="13.9" customHeight="1" x14ac:dyDescent="0.25">
      <c r="A27" s="131">
        <v>99874</v>
      </c>
      <c r="B27" s="137">
        <f>'[4]Lijst Piloten'!$BE25</f>
        <v>0</v>
      </c>
      <c r="C27" s="144">
        <f t="shared" si="0"/>
        <v>99874</v>
      </c>
      <c r="D27" s="133">
        <v>8204</v>
      </c>
      <c r="E27" s="129"/>
      <c r="F27" s="145">
        <f t="shared" si="1"/>
        <v>8204</v>
      </c>
      <c r="G27" s="140">
        <f t="shared" si="2"/>
        <v>108078</v>
      </c>
      <c r="H27" s="195">
        <f t="shared" si="3"/>
        <v>72052</v>
      </c>
      <c r="I27" s="146">
        <v>23</v>
      </c>
      <c r="J27" s="146" t="s">
        <v>196</v>
      </c>
      <c r="K27" s="153" t="s">
        <v>180</v>
      </c>
      <c r="L27" s="154" t="s">
        <v>184</v>
      </c>
      <c r="M27" s="147" t="str">
        <f t="shared" si="4"/>
        <v>X</v>
      </c>
      <c r="N27" s="147" t="str">
        <f t="shared" si="12"/>
        <v>X</v>
      </c>
      <c r="O27" s="147" t="str">
        <f t="shared" si="5"/>
        <v>X</v>
      </c>
      <c r="P27" s="148">
        <f t="shared" si="6"/>
        <v>41922</v>
      </c>
      <c r="Q27" s="148" t="str">
        <f t="shared" si="7"/>
        <v/>
      </c>
      <c r="R27" s="148" t="str">
        <f t="shared" si="8"/>
        <v/>
      </c>
      <c r="S27" s="148" t="str">
        <f t="shared" si="9"/>
        <v/>
      </c>
      <c r="T27" s="148" t="str">
        <f t="shared" si="10"/>
        <v/>
      </c>
      <c r="U27" s="148" t="str">
        <f t="shared" si="11"/>
        <v/>
      </c>
    </row>
    <row r="28" spans="1:21" ht="13.9" customHeight="1" x14ac:dyDescent="0.25">
      <c r="A28" s="131">
        <v>110995</v>
      </c>
      <c r="B28" s="137">
        <f>'[4]Lijst Piloten'!$BE26</f>
        <v>0</v>
      </c>
      <c r="C28" s="144">
        <f t="shared" si="0"/>
        <v>110995</v>
      </c>
      <c r="D28" s="133">
        <v>438</v>
      </c>
      <c r="E28" s="129"/>
      <c r="F28" s="145">
        <f t="shared" si="1"/>
        <v>438</v>
      </c>
      <c r="G28" s="140">
        <f t="shared" si="2"/>
        <v>111433</v>
      </c>
      <c r="H28" s="195">
        <f t="shared" si="3"/>
        <v>74288.666666666672</v>
      </c>
      <c r="I28" s="146">
        <v>24</v>
      </c>
      <c r="J28" s="146" t="s">
        <v>46</v>
      </c>
      <c r="K28" s="153" t="s">
        <v>180</v>
      </c>
      <c r="L28" s="154" t="s">
        <v>184</v>
      </c>
      <c r="M28" s="147" t="str">
        <f t="shared" si="4"/>
        <v>X</v>
      </c>
      <c r="N28" s="147" t="str">
        <f t="shared" si="12"/>
        <v>X</v>
      </c>
      <c r="O28" s="147" t="str">
        <f t="shared" si="5"/>
        <v>X</v>
      </c>
      <c r="P28" s="148">
        <f t="shared" si="6"/>
        <v>38567</v>
      </c>
      <c r="Q28" s="148" t="str">
        <f t="shared" si="7"/>
        <v/>
      </c>
      <c r="R28" s="148" t="str">
        <f t="shared" si="8"/>
        <v/>
      </c>
      <c r="S28" s="148" t="str">
        <f t="shared" si="9"/>
        <v/>
      </c>
      <c r="T28" s="148" t="str">
        <f t="shared" si="10"/>
        <v/>
      </c>
      <c r="U28" s="148" t="str">
        <f t="shared" si="11"/>
        <v/>
      </c>
    </row>
    <row r="29" spans="1:21" ht="13.9" customHeight="1" x14ac:dyDescent="0.25">
      <c r="A29" s="131">
        <v>40295</v>
      </c>
      <c r="B29" s="137">
        <f>'[4]Lijst Piloten'!$BE27</f>
        <v>0</v>
      </c>
      <c r="C29" s="144">
        <f t="shared" si="0"/>
        <v>40295</v>
      </c>
      <c r="D29" s="133">
        <v>9850</v>
      </c>
      <c r="E29" s="129"/>
      <c r="F29" s="145">
        <f t="shared" si="1"/>
        <v>9850</v>
      </c>
      <c r="G29" s="140">
        <f t="shared" si="2"/>
        <v>50145</v>
      </c>
      <c r="H29" s="195">
        <f t="shared" si="3"/>
        <v>33430</v>
      </c>
      <c r="I29" s="146">
        <v>25</v>
      </c>
      <c r="J29" s="146" t="s">
        <v>8</v>
      </c>
      <c r="K29" s="153" t="s">
        <v>180</v>
      </c>
      <c r="L29" s="154" t="s">
        <v>183</v>
      </c>
      <c r="M29" s="147" t="str">
        <f t="shared" si="4"/>
        <v>X</v>
      </c>
      <c r="N29" s="148" t="str">
        <f t="shared" si="12"/>
        <v>X</v>
      </c>
      <c r="O29" s="148">
        <f t="shared" si="5"/>
        <v>49855</v>
      </c>
      <c r="P29" s="148" t="str">
        <f t="shared" si="6"/>
        <v/>
      </c>
      <c r="Q29" s="148" t="str">
        <f t="shared" si="7"/>
        <v/>
      </c>
      <c r="R29" s="148" t="str">
        <f t="shared" si="8"/>
        <v/>
      </c>
      <c r="S29" s="148" t="str">
        <f t="shared" si="9"/>
        <v/>
      </c>
      <c r="T29" s="148" t="str">
        <f t="shared" si="10"/>
        <v/>
      </c>
      <c r="U29" s="148" t="str">
        <f t="shared" si="11"/>
        <v/>
      </c>
    </row>
    <row r="30" spans="1:21" ht="13.9" customHeight="1" x14ac:dyDescent="0.25">
      <c r="A30" s="131">
        <v>299703</v>
      </c>
      <c r="B30" s="137">
        <f>'[4]Lijst Piloten'!$BE28</f>
        <v>0</v>
      </c>
      <c r="C30" s="144">
        <f t="shared" si="0"/>
        <v>299703</v>
      </c>
      <c r="D30" s="133">
        <v>8410</v>
      </c>
      <c r="E30" s="129"/>
      <c r="F30" s="145">
        <f t="shared" si="1"/>
        <v>8410</v>
      </c>
      <c r="G30" s="140">
        <f t="shared" si="2"/>
        <v>308113</v>
      </c>
      <c r="H30" s="195">
        <f t="shared" si="3"/>
        <v>205408.66666666666</v>
      </c>
      <c r="I30" s="146">
        <v>26</v>
      </c>
      <c r="J30" s="146" t="s">
        <v>197</v>
      </c>
      <c r="K30" s="153" t="s">
        <v>180</v>
      </c>
      <c r="L30" s="154" t="s">
        <v>183</v>
      </c>
      <c r="M30" s="147" t="str">
        <f t="shared" si="4"/>
        <v>X</v>
      </c>
      <c r="N30" s="147" t="str">
        <f t="shared" si="12"/>
        <v>X</v>
      </c>
      <c r="O30" s="147" t="str">
        <f t="shared" si="5"/>
        <v>X</v>
      </c>
      <c r="P30" s="147" t="str">
        <f t="shared" si="6"/>
        <v>X</v>
      </c>
      <c r="Q30" s="147" t="str">
        <f t="shared" si="7"/>
        <v>X</v>
      </c>
      <c r="R30" s="147" t="str">
        <f t="shared" si="8"/>
        <v>X</v>
      </c>
      <c r="S30" s="147" t="str">
        <f t="shared" si="9"/>
        <v>X</v>
      </c>
      <c r="T30" s="148">
        <f t="shared" si="10"/>
        <v>41887</v>
      </c>
      <c r="U30" s="148" t="str">
        <f t="shared" si="11"/>
        <v/>
      </c>
    </row>
    <row r="31" spans="1:21" ht="13.9" customHeight="1" x14ac:dyDescent="0.25">
      <c r="A31" s="131">
        <v>249134</v>
      </c>
      <c r="B31" s="137">
        <f>'[4]Lijst Piloten'!$BE29</f>
        <v>0</v>
      </c>
      <c r="C31" s="144">
        <f t="shared" si="0"/>
        <v>249134</v>
      </c>
      <c r="D31" s="133">
        <v>23329</v>
      </c>
      <c r="E31" s="129"/>
      <c r="F31" s="145">
        <f t="shared" si="1"/>
        <v>23329</v>
      </c>
      <c r="G31" s="140">
        <f t="shared" si="2"/>
        <v>272463</v>
      </c>
      <c r="H31" s="195">
        <f t="shared" si="3"/>
        <v>181642</v>
      </c>
      <c r="I31" s="146">
        <v>27</v>
      </c>
      <c r="J31" s="146" t="s">
        <v>0</v>
      </c>
      <c r="K31" s="153" t="s">
        <v>180</v>
      </c>
      <c r="L31" s="154" t="s">
        <v>183</v>
      </c>
      <c r="M31" s="147" t="str">
        <f t="shared" si="4"/>
        <v>X</v>
      </c>
      <c r="N31" s="147" t="str">
        <f t="shared" si="12"/>
        <v>X</v>
      </c>
      <c r="O31" s="147" t="str">
        <f t="shared" si="5"/>
        <v>X</v>
      </c>
      <c r="P31" s="147" t="str">
        <f t="shared" si="6"/>
        <v>X</v>
      </c>
      <c r="Q31" s="147" t="str">
        <f t="shared" si="7"/>
        <v>X</v>
      </c>
      <c r="R31" s="147" t="str">
        <f t="shared" si="8"/>
        <v>X</v>
      </c>
      <c r="S31" s="148">
        <f t="shared" si="9"/>
        <v>27537</v>
      </c>
      <c r="T31" s="148" t="str">
        <f t="shared" si="10"/>
        <v/>
      </c>
      <c r="U31" s="148" t="str">
        <f t="shared" si="11"/>
        <v/>
      </c>
    </row>
    <row r="32" spans="1:21" ht="13.9" customHeight="1" x14ac:dyDescent="0.25">
      <c r="A32" s="131">
        <v>27678</v>
      </c>
      <c r="B32" s="137">
        <f>'[4]Lijst Piloten'!$BE30</f>
        <v>0</v>
      </c>
      <c r="C32" s="144">
        <f t="shared" si="0"/>
        <v>27678</v>
      </c>
      <c r="D32" s="133">
        <v>344</v>
      </c>
      <c r="E32" s="129"/>
      <c r="F32" s="145">
        <f t="shared" si="1"/>
        <v>344</v>
      </c>
      <c r="G32" s="140">
        <f t="shared" si="2"/>
        <v>28022</v>
      </c>
      <c r="H32" s="195">
        <f t="shared" si="3"/>
        <v>18681.333333333332</v>
      </c>
      <c r="I32" s="146">
        <v>28</v>
      </c>
      <c r="J32" s="146" t="s">
        <v>136</v>
      </c>
      <c r="K32" s="153" t="s">
        <v>180</v>
      </c>
      <c r="L32" s="154" t="s">
        <v>183</v>
      </c>
      <c r="M32" s="147" t="str">
        <f t="shared" si="4"/>
        <v>X</v>
      </c>
      <c r="N32" s="148">
        <f t="shared" si="12"/>
        <v>21978</v>
      </c>
      <c r="O32" s="148" t="str">
        <f t="shared" si="5"/>
        <v/>
      </c>
      <c r="P32" s="148" t="str">
        <f t="shared" si="6"/>
        <v/>
      </c>
      <c r="Q32" s="148" t="str">
        <f t="shared" si="7"/>
        <v/>
      </c>
      <c r="R32" s="148" t="str">
        <f t="shared" si="8"/>
        <v/>
      </c>
      <c r="S32" s="148" t="str">
        <f t="shared" si="9"/>
        <v/>
      </c>
      <c r="T32" s="148" t="str">
        <f t="shared" si="10"/>
        <v/>
      </c>
      <c r="U32" s="148" t="str">
        <f t="shared" si="11"/>
        <v/>
      </c>
    </row>
    <row r="33" spans="1:21" ht="13.9" customHeight="1" x14ac:dyDescent="0.25">
      <c r="A33" s="131">
        <v>237894</v>
      </c>
      <c r="B33" s="137">
        <f>'[4]Lijst Piloten'!$BE31</f>
        <v>0</v>
      </c>
      <c r="C33" s="144">
        <f t="shared" si="0"/>
        <v>237894</v>
      </c>
      <c r="D33" s="133">
        <v>20464</v>
      </c>
      <c r="E33" s="129"/>
      <c r="F33" s="145">
        <f t="shared" si="1"/>
        <v>20464</v>
      </c>
      <c r="G33" s="140">
        <f t="shared" si="2"/>
        <v>258358</v>
      </c>
      <c r="H33" s="195">
        <f t="shared" si="3"/>
        <v>172238.66666666666</v>
      </c>
      <c r="I33" s="146">
        <v>29</v>
      </c>
      <c r="J33" s="146" t="s">
        <v>198</v>
      </c>
      <c r="K33" s="153" t="s">
        <v>180</v>
      </c>
      <c r="L33" s="154" t="s">
        <v>183</v>
      </c>
      <c r="M33" s="147" t="str">
        <f t="shared" si="4"/>
        <v>X</v>
      </c>
      <c r="N33" s="147" t="str">
        <f t="shared" si="12"/>
        <v>X</v>
      </c>
      <c r="O33" s="147" t="str">
        <f t="shared" si="5"/>
        <v>X</v>
      </c>
      <c r="P33" s="147" t="str">
        <f t="shared" si="6"/>
        <v>X</v>
      </c>
      <c r="Q33" s="147" t="str">
        <f t="shared" si="7"/>
        <v>X</v>
      </c>
      <c r="R33" s="157" t="str">
        <f t="shared" si="8"/>
        <v>X</v>
      </c>
      <c r="S33" s="148">
        <f t="shared" si="9"/>
        <v>41642</v>
      </c>
      <c r="T33" s="148" t="str">
        <f t="shared" si="10"/>
        <v/>
      </c>
      <c r="U33" s="148" t="str">
        <f t="shared" si="11"/>
        <v/>
      </c>
    </row>
    <row r="34" spans="1:21" ht="13.9" customHeight="1" x14ac:dyDescent="0.25">
      <c r="A34" s="131">
        <v>137421</v>
      </c>
      <c r="B34" s="137">
        <f>'[4]Lijst Piloten'!$BE32</f>
        <v>0</v>
      </c>
      <c r="C34" s="144">
        <f t="shared" si="0"/>
        <v>137421</v>
      </c>
      <c r="D34" s="133">
        <v>9324</v>
      </c>
      <c r="E34" s="129"/>
      <c r="F34" s="145">
        <f t="shared" si="1"/>
        <v>9324</v>
      </c>
      <c r="G34" s="140">
        <f t="shared" si="2"/>
        <v>146745</v>
      </c>
      <c r="H34" s="195">
        <f t="shared" si="3"/>
        <v>97830</v>
      </c>
      <c r="I34" s="146">
        <v>30</v>
      </c>
      <c r="J34" s="146" t="s">
        <v>6</v>
      </c>
      <c r="K34" s="153" t="s">
        <v>180</v>
      </c>
      <c r="L34" s="154" t="s">
        <v>183</v>
      </c>
      <c r="M34" s="147" t="str">
        <f t="shared" si="4"/>
        <v>X</v>
      </c>
      <c r="N34" s="147" t="str">
        <f t="shared" si="12"/>
        <v>X</v>
      </c>
      <c r="O34" s="147" t="str">
        <f t="shared" si="5"/>
        <v>X</v>
      </c>
      <c r="P34" s="148">
        <f t="shared" si="6"/>
        <v>3255</v>
      </c>
      <c r="Q34" s="148" t="str">
        <f t="shared" si="7"/>
        <v/>
      </c>
      <c r="R34" s="148" t="str">
        <f t="shared" si="8"/>
        <v/>
      </c>
      <c r="S34" s="148" t="str">
        <f t="shared" si="9"/>
        <v/>
      </c>
      <c r="T34" s="148" t="str">
        <f t="shared" si="10"/>
        <v/>
      </c>
      <c r="U34" s="148" t="str">
        <f t="shared" si="11"/>
        <v/>
      </c>
    </row>
    <row r="35" spans="1:21" ht="13.9" customHeight="1" x14ac:dyDescent="0.25">
      <c r="A35" s="131">
        <v>292713</v>
      </c>
      <c r="B35" s="137">
        <f>'[4]Lijst Piloten'!$BE33</f>
        <v>0</v>
      </c>
      <c r="C35" s="144">
        <f t="shared" si="0"/>
        <v>292713</v>
      </c>
      <c r="D35" s="133">
        <v>68976</v>
      </c>
      <c r="E35" s="129"/>
      <c r="F35" s="145">
        <f t="shared" si="1"/>
        <v>68976</v>
      </c>
      <c r="G35" s="140">
        <f t="shared" si="2"/>
        <v>361689</v>
      </c>
      <c r="H35" s="195">
        <f t="shared" si="3"/>
        <v>241126</v>
      </c>
      <c r="I35" s="146">
        <v>31</v>
      </c>
      <c r="J35" s="146" t="s">
        <v>2</v>
      </c>
      <c r="K35" s="153" t="s">
        <v>180</v>
      </c>
      <c r="L35" s="154" t="s">
        <v>183</v>
      </c>
      <c r="M35" s="147" t="str">
        <f t="shared" si="4"/>
        <v>X</v>
      </c>
      <c r="N35" s="147" t="str">
        <f t="shared" si="12"/>
        <v>X</v>
      </c>
      <c r="O35" s="147" t="str">
        <f t="shared" si="5"/>
        <v>X</v>
      </c>
      <c r="P35" s="147" t="str">
        <f t="shared" si="6"/>
        <v>X</v>
      </c>
      <c r="Q35" s="147" t="str">
        <f t="shared" si="7"/>
        <v>X</v>
      </c>
      <c r="R35" s="147" t="str">
        <f t="shared" si="8"/>
        <v>X</v>
      </c>
      <c r="S35" s="147" t="str">
        <f t="shared" si="9"/>
        <v>X</v>
      </c>
      <c r="T35" s="147" t="str">
        <f t="shared" si="10"/>
        <v>X</v>
      </c>
      <c r="U35" s="148">
        <f t="shared" si="11"/>
        <v>38311</v>
      </c>
    </row>
    <row r="36" spans="1:21" ht="13.9" customHeight="1" x14ac:dyDescent="0.25">
      <c r="A36" s="131">
        <v>49150</v>
      </c>
      <c r="B36" s="137">
        <f>'[4]Lijst Piloten'!$BE34</f>
        <v>0</v>
      </c>
      <c r="C36" s="144">
        <f t="shared" si="0"/>
        <v>49150</v>
      </c>
      <c r="D36" s="133">
        <v>774</v>
      </c>
      <c r="E36" s="129"/>
      <c r="F36" s="145">
        <f t="shared" si="1"/>
        <v>774</v>
      </c>
      <c r="G36" s="140">
        <f t="shared" si="2"/>
        <v>49924</v>
      </c>
      <c r="H36" s="195">
        <f t="shared" si="3"/>
        <v>33282.666666666664</v>
      </c>
      <c r="I36" s="146">
        <v>32</v>
      </c>
      <c r="J36" s="146" t="s">
        <v>199</v>
      </c>
      <c r="K36" s="153" t="s">
        <v>180</v>
      </c>
      <c r="L36" s="154" t="s">
        <v>184</v>
      </c>
      <c r="M36" s="147" t="str">
        <f t="shared" si="4"/>
        <v>X</v>
      </c>
      <c r="N36" s="148">
        <f t="shared" si="12"/>
        <v>76</v>
      </c>
      <c r="O36" s="148" t="str">
        <f t="shared" si="5"/>
        <v/>
      </c>
      <c r="P36" s="148" t="str">
        <f t="shared" si="6"/>
        <v/>
      </c>
      <c r="Q36" s="148" t="str">
        <f t="shared" si="7"/>
        <v/>
      </c>
      <c r="R36" s="148" t="str">
        <f t="shared" si="8"/>
        <v/>
      </c>
      <c r="S36" s="148" t="str">
        <f t="shared" si="9"/>
        <v/>
      </c>
      <c r="T36" s="148" t="str">
        <f t="shared" si="10"/>
        <v/>
      </c>
      <c r="U36" s="148" t="str">
        <f t="shared" si="11"/>
        <v/>
      </c>
    </row>
    <row r="37" spans="1:21" ht="13.9" customHeight="1" x14ac:dyDescent="0.25">
      <c r="A37" s="131">
        <v>68495</v>
      </c>
      <c r="B37" s="137">
        <f>'[4]Lijst Piloten'!$BE35</f>
        <v>0</v>
      </c>
      <c r="C37" s="144">
        <f t="shared" si="0"/>
        <v>68495</v>
      </c>
      <c r="D37" s="133">
        <v>2942</v>
      </c>
      <c r="E37" s="129"/>
      <c r="F37" s="145">
        <f t="shared" si="1"/>
        <v>2942</v>
      </c>
      <c r="G37" s="140">
        <f t="shared" si="2"/>
        <v>71437</v>
      </c>
      <c r="H37" s="195">
        <f t="shared" si="3"/>
        <v>47624.666666666664</v>
      </c>
      <c r="I37" s="146">
        <v>33</v>
      </c>
      <c r="J37" s="146" t="s">
        <v>15</v>
      </c>
      <c r="K37" s="153" t="s">
        <v>180</v>
      </c>
      <c r="L37" s="154" t="s">
        <v>183</v>
      </c>
      <c r="M37" s="147" t="str">
        <f t="shared" si="4"/>
        <v>X</v>
      </c>
      <c r="N37" s="147" t="str">
        <f t="shared" si="12"/>
        <v>X</v>
      </c>
      <c r="O37" s="148">
        <f t="shared" si="5"/>
        <v>28563</v>
      </c>
      <c r="P37" s="148" t="str">
        <f t="shared" si="6"/>
        <v/>
      </c>
      <c r="Q37" s="148" t="str">
        <f t="shared" si="7"/>
        <v/>
      </c>
      <c r="R37" s="148" t="str">
        <f t="shared" si="8"/>
        <v/>
      </c>
      <c r="S37" s="148" t="str">
        <f t="shared" si="9"/>
        <v/>
      </c>
      <c r="T37" s="148" t="str">
        <f t="shared" si="10"/>
        <v/>
      </c>
      <c r="U37" s="148" t="str">
        <f t="shared" si="11"/>
        <v/>
      </c>
    </row>
    <row r="38" spans="1:21" ht="13.9" customHeight="1" x14ac:dyDescent="0.25">
      <c r="A38" s="131">
        <v>16376</v>
      </c>
      <c r="B38" s="137">
        <f>'[4]Lijst Piloten'!$BE36</f>
        <v>0</v>
      </c>
      <c r="C38" s="144">
        <f t="shared" si="0"/>
        <v>16376</v>
      </c>
      <c r="D38" s="133">
        <v>2426</v>
      </c>
      <c r="E38" s="129"/>
      <c r="F38" s="145">
        <f t="shared" si="1"/>
        <v>2426</v>
      </c>
      <c r="G38" s="140">
        <f t="shared" si="2"/>
        <v>18802</v>
      </c>
      <c r="H38" s="195">
        <f t="shared" si="3"/>
        <v>12534.666666666666</v>
      </c>
      <c r="I38" s="146">
        <v>34</v>
      </c>
      <c r="J38" s="146" t="s">
        <v>200</v>
      </c>
      <c r="K38" s="153" t="s">
        <v>178</v>
      </c>
      <c r="L38" s="154" t="s">
        <v>184</v>
      </c>
      <c r="M38" s="148">
        <f t="shared" si="4"/>
        <v>6198</v>
      </c>
      <c r="N38" s="148" t="str">
        <f t="shared" si="12"/>
        <v/>
      </c>
      <c r="O38" s="148" t="str">
        <f t="shared" si="5"/>
        <v/>
      </c>
      <c r="P38" s="148" t="str">
        <f t="shared" si="6"/>
        <v/>
      </c>
      <c r="Q38" s="148" t="str">
        <f t="shared" si="7"/>
        <v/>
      </c>
      <c r="R38" s="148" t="str">
        <f t="shared" si="8"/>
        <v/>
      </c>
      <c r="S38" s="148" t="str">
        <f t="shared" si="9"/>
        <v/>
      </c>
      <c r="T38" s="148" t="str">
        <f t="shared" si="10"/>
        <v/>
      </c>
      <c r="U38" s="148" t="str">
        <f t="shared" si="11"/>
        <v/>
      </c>
    </row>
    <row r="39" spans="1:21" ht="13.9" customHeight="1" x14ac:dyDescent="0.25">
      <c r="A39" s="131">
        <v>69353</v>
      </c>
      <c r="B39" s="137">
        <f>'[4]Lijst Piloten'!$BE37</f>
        <v>0</v>
      </c>
      <c r="C39" s="144">
        <f t="shared" si="0"/>
        <v>69353</v>
      </c>
      <c r="D39" s="133">
        <v>13804</v>
      </c>
      <c r="E39" s="129"/>
      <c r="F39" s="145">
        <f t="shared" si="1"/>
        <v>13804</v>
      </c>
      <c r="G39" s="140">
        <f t="shared" si="2"/>
        <v>83157</v>
      </c>
      <c r="H39" s="195">
        <f t="shared" si="3"/>
        <v>55438</v>
      </c>
      <c r="I39" s="146">
        <v>35</v>
      </c>
      <c r="J39" s="146" t="s">
        <v>20</v>
      </c>
      <c r="K39" s="153" t="s">
        <v>180</v>
      </c>
      <c r="L39" s="154" t="s">
        <v>183</v>
      </c>
      <c r="M39" s="147" t="str">
        <f t="shared" si="4"/>
        <v>X</v>
      </c>
      <c r="N39" s="147" t="str">
        <f t="shared" si="12"/>
        <v>X</v>
      </c>
      <c r="O39" s="148">
        <f t="shared" si="5"/>
        <v>16843</v>
      </c>
      <c r="P39" s="148" t="str">
        <f t="shared" si="6"/>
        <v/>
      </c>
      <c r="Q39" s="148" t="str">
        <f t="shared" si="7"/>
        <v/>
      </c>
      <c r="R39" s="148" t="str">
        <f t="shared" si="8"/>
        <v/>
      </c>
      <c r="S39" s="148" t="str">
        <f t="shared" si="9"/>
        <v/>
      </c>
      <c r="T39" s="148" t="str">
        <f t="shared" si="10"/>
        <v/>
      </c>
      <c r="U39" s="148" t="str">
        <f t="shared" si="11"/>
        <v/>
      </c>
    </row>
    <row r="40" spans="1:21" ht="13.9" customHeight="1" x14ac:dyDescent="0.25">
      <c r="A40" s="131">
        <v>156492</v>
      </c>
      <c r="B40" s="137">
        <f>'[4]Lijst Piloten'!$BE38</f>
        <v>0</v>
      </c>
      <c r="C40" s="144">
        <f t="shared" si="0"/>
        <v>156492</v>
      </c>
      <c r="D40" s="133">
        <v>28491</v>
      </c>
      <c r="E40" s="129"/>
      <c r="F40" s="145">
        <f t="shared" si="1"/>
        <v>28491</v>
      </c>
      <c r="G40" s="140">
        <f t="shared" si="2"/>
        <v>184983</v>
      </c>
      <c r="H40" s="195">
        <f t="shared" si="3"/>
        <v>123322</v>
      </c>
      <c r="I40" s="146">
        <v>36</v>
      </c>
      <c r="J40" s="146" t="s">
        <v>201</v>
      </c>
      <c r="K40" s="153" t="s">
        <v>180</v>
      </c>
      <c r="L40" s="154" t="s">
        <v>183</v>
      </c>
      <c r="M40" s="147" t="str">
        <f t="shared" si="4"/>
        <v>X</v>
      </c>
      <c r="N40" s="147" t="str">
        <f t="shared" si="12"/>
        <v>X</v>
      </c>
      <c r="O40" s="147" t="str">
        <f t="shared" si="5"/>
        <v>X</v>
      </c>
      <c r="P40" s="147" t="str">
        <f t="shared" si="6"/>
        <v>X</v>
      </c>
      <c r="Q40" s="148">
        <f t="shared" si="7"/>
        <v>15017</v>
      </c>
      <c r="R40" s="148" t="str">
        <f t="shared" si="8"/>
        <v/>
      </c>
      <c r="S40" s="148" t="str">
        <f t="shared" si="9"/>
        <v/>
      </c>
      <c r="T40" s="148" t="str">
        <f t="shared" si="10"/>
        <v/>
      </c>
      <c r="U40" s="148" t="str">
        <f t="shared" si="11"/>
        <v/>
      </c>
    </row>
    <row r="41" spans="1:21" ht="13.9" customHeight="1" x14ac:dyDescent="0.25">
      <c r="A41" s="131">
        <v>319142</v>
      </c>
      <c r="B41" s="137">
        <f>'[4]Lijst Piloten'!$BE39</f>
        <v>0</v>
      </c>
      <c r="C41" s="144">
        <f t="shared" si="0"/>
        <v>319142</v>
      </c>
      <c r="D41" s="133">
        <v>49167</v>
      </c>
      <c r="E41" s="129"/>
      <c r="F41" s="145">
        <f t="shared" si="1"/>
        <v>49167</v>
      </c>
      <c r="G41" s="140">
        <f t="shared" si="2"/>
        <v>368309</v>
      </c>
      <c r="H41" s="195">
        <f t="shared" si="3"/>
        <v>245539.33333333334</v>
      </c>
      <c r="I41" s="146">
        <v>37</v>
      </c>
      <c r="J41" s="146" t="s">
        <v>5</v>
      </c>
      <c r="K41" s="153" t="s">
        <v>180</v>
      </c>
      <c r="L41" s="154" t="s">
        <v>183</v>
      </c>
      <c r="M41" s="147" t="str">
        <f t="shared" si="4"/>
        <v>X</v>
      </c>
      <c r="N41" s="147" t="str">
        <f t="shared" si="12"/>
        <v>X</v>
      </c>
      <c r="O41" s="147" t="str">
        <f t="shared" si="5"/>
        <v>X</v>
      </c>
      <c r="P41" s="147" t="str">
        <f t="shared" si="6"/>
        <v>X</v>
      </c>
      <c r="Q41" s="147" t="str">
        <f t="shared" si="7"/>
        <v>X</v>
      </c>
      <c r="R41" s="147" t="str">
        <f t="shared" si="8"/>
        <v>X</v>
      </c>
      <c r="S41" s="147" t="str">
        <f t="shared" si="9"/>
        <v>X</v>
      </c>
      <c r="T41" s="147" t="str">
        <f t="shared" si="10"/>
        <v>X</v>
      </c>
      <c r="U41" s="148">
        <f t="shared" si="11"/>
        <v>31691</v>
      </c>
    </row>
    <row r="42" spans="1:21" ht="13.9" customHeight="1" x14ac:dyDescent="0.25">
      <c r="A42" s="131">
        <v>1973</v>
      </c>
      <c r="B42" s="137">
        <f>'[4]Lijst Piloten'!$BE40</f>
        <v>0</v>
      </c>
      <c r="C42" s="144">
        <f t="shared" si="0"/>
        <v>1973</v>
      </c>
      <c r="D42" s="133">
        <v>0</v>
      </c>
      <c r="E42" s="129"/>
      <c r="F42" s="145">
        <f t="shared" si="1"/>
        <v>0</v>
      </c>
      <c r="G42" s="140">
        <f t="shared" si="2"/>
        <v>1973</v>
      </c>
      <c r="H42" s="195">
        <f t="shared" si="3"/>
        <v>1315.3333333333333</v>
      </c>
      <c r="I42" s="146">
        <v>38</v>
      </c>
      <c r="J42" s="146" t="s">
        <v>168</v>
      </c>
      <c r="K42" s="153" t="s">
        <v>180</v>
      </c>
      <c r="L42" s="154" t="s">
        <v>183</v>
      </c>
      <c r="M42" s="148">
        <f t="shared" si="4"/>
        <v>23027</v>
      </c>
      <c r="N42" s="148" t="str">
        <f t="shared" si="12"/>
        <v/>
      </c>
      <c r="O42" s="148" t="str">
        <f t="shared" si="5"/>
        <v/>
      </c>
      <c r="P42" s="148" t="str">
        <f t="shared" si="6"/>
        <v/>
      </c>
      <c r="Q42" s="148" t="str">
        <f t="shared" si="7"/>
        <v/>
      </c>
      <c r="R42" s="148" t="str">
        <f t="shared" si="8"/>
        <v/>
      </c>
      <c r="S42" s="148" t="str">
        <f t="shared" si="9"/>
        <v/>
      </c>
      <c r="T42" s="148" t="str">
        <f t="shared" si="10"/>
        <v/>
      </c>
      <c r="U42" s="148" t="str">
        <f t="shared" si="11"/>
        <v/>
      </c>
    </row>
    <row r="43" spans="1:21" ht="13.9" customHeight="1" x14ac:dyDescent="0.25">
      <c r="A43" s="131">
        <v>0</v>
      </c>
      <c r="B43" s="137">
        <f>'[4]Lijst Piloten'!$BE41</f>
        <v>0</v>
      </c>
      <c r="C43" s="144">
        <f t="shared" si="0"/>
        <v>0</v>
      </c>
      <c r="D43" s="135">
        <v>0</v>
      </c>
      <c r="E43" s="130"/>
      <c r="F43" s="145">
        <f t="shared" si="1"/>
        <v>0</v>
      </c>
      <c r="G43" s="140">
        <f t="shared" si="2"/>
        <v>0</v>
      </c>
      <c r="H43" s="195">
        <f t="shared" si="3"/>
        <v>0</v>
      </c>
      <c r="I43" s="146">
        <v>42</v>
      </c>
      <c r="J43" s="146" t="s">
        <v>169</v>
      </c>
      <c r="K43" s="153" t="s">
        <v>181</v>
      </c>
      <c r="L43" s="154" t="s">
        <v>184</v>
      </c>
      <c r="M43" s="148">
        <f t="shared" si="4"/>
        <v>25000</v>
      </c>
      <c r="N43" s="148" t="str">
        <f t="shared" si="12"/>
        <v/>
      </c>
      <c r="O43" s="148" t="str">
        <f t="shared" si="5"/>
        <v/>
      </c>
      <c r="P43" s="148" t="str">
        <f t="shared" si="6"/>
        <v/>
      </c>
      <c r="Q43" s="148" t="str">
        <f t="shared" si="7"/>
        <v/>
      </c>
      <c r="R43" s="148" t="str">
        <f t="shared" si="8"/>
        <v/>
      </c>
      <c r="S43" s="148" t="str">
        <f t="shared" si="9"/>
        <v/>
      </c>
      <c r="T43" s="148" t="str">
        <f t="shared" si="10"/>
        <v/>
      </c>
      <c r="U43" s="148" t="str">
        <f t="shared" si="11"/>
        <v/>
      </c>
    </row>
    <row r="44" spans="1:21" ht="13.9" customHeight="1" x14ac:dyDescent="0.25">
      <c r="A44" s="131">
        <v>79448</v>
      </c>
      <c r="B44" s="137">
        <f>'[4]Lijst Piloten'!$BE42</f>
        <v>0</v>
      </c>
      <c r="C44" s="144">
        <f t="shared" si="0"/>
        <v>79448</v>
      </c>
      <c r="D44" s="133">
        <v>438</v>
      </c>
      <c r="E44" s="130"/>
      <c r="F44" s="145">
        <f t="shared" si="1"/>
        <v>438</v>
      </c>
      <c r="G44" s="140">
        <f>C44+F44</f>
        <v>79886</v>
      </c>
      <c r="H44" s="195">
        <f t="shared" si="3"/>
        <v>53257.333333333336</v>
      </c>
      <c r="I44" s="146">
        <v>43</v>
      </c>
      <c r="J44" s="146" t="s">
        <v>202</v>
      </c>
      <c r="K44" s="153" t="s">
        <v>181</v>
      </c>
      <c r="L44" s="154" t="s">
        <v>184</v>
      </c>
      <c r="M44" s="147" t="str">
        <f t="shared" si="4"/>
        <v>X</v>
      </c>
      <c r="N44" s="147" t="str">
        <f t="shared" si="12"/>
        <v>X</v>
      </c>
      <c r="O44" s="148">
        <f t="shared" si="5"/>
        <v>20114</v>
      </c>
      <c r="P44" s="148" t="str">
        <f t="shared" si="6"/>
        <v/>
      </c>
      <c r="Q44" s="148" t="str">
        <f t="shared" si="7"/>
        <v/>
      </c>
      <c r="R44" s="148" t="str">
        <f t="shared" si="8"/>
        <v/>
      </c>
      <c r="S44" s="148" t="str">
        <f t="shared" si="9"/>
        <v/>
      </c>
      <c r="T44" s="148" t="str">
        <f t="shared" si="10"/>
        <v/>
      </c>
      <c r="U44" s="148" t="str">
        <f t="shared" si="11"/>
        <v/>
      </c>
    </row>
    <row r="45" spans="1:21" ht="13.9" customHeight="1" x14ac:dyDescent="0.25">
      <c r="A45" s="131">
        <v>17965</v>
      </c>
      <c r="B45" s="137">
        <f>'[4]Lijst Piloten'!$BE43</f>
        <v>0</v>
      </c>
      <c r="C45" s="144">
        <f t="shared" si="0"/>
        <v>17965</v>
      </c>
      <c r="D45" s="133">
        <v>1095</v>
      </c>
      <c r="E45" s="130"/>
      <c r="F45" s="145">
        <f t="shared" si="1"/>
        <v>1095</v>
      </c>
      <c r="G45" s="140">
        <f>C45+F45</f>
        <v>19060</v>
      </c>
      <c r="H45" s="195">
        <f t="shared" si="3"/>
        <v>12706.666666666666</v>
      </c>
      <c r="I45" s="146">
        <v>44</v>
      </c>
      <c r="J45" s="146" t="s">
        <v>140</v>
      </c>
      <c r="K45" s="153" t="s">
        <v>181</v>
      </c>
      <c r="L45" s="154" t="s">
        <v>183</v>
      </c>
      <c r="M45" s="148">
        <f t="shared" si="4"/>
        <v>5940</v>
      </c>
      <c r="N45" s="148" t="str">
        <f t="shared" si="12"/>
        <v/>
      </c>
      <c r="O45" s="148" t="str">
        <f t="shared" si="5"/>
        <v/>
      </c>
      <c r="P45" s="148" t="str">
        <f t="shared" si="6"/>
        <v/>
      </c>
      <c r="Q45" s="148" t="str">
        <f t="shared" si="7"/>
        <v/>
      </c>
      <c r="R45" s="148" t="str">
        <f t="shared" si="8"/>
        <v/>
      </c>
      <c r="S45" s="148" t="str">
        <f t="shared" si="9"/>
        <v/>
      </c>
      <c r="T45" s="148" t="str">
        <f t="shared" si="10"/>
        <v/>
      </c>
      <c r="U45" s="148" t="str">
        <f t="shared" si="11"/>
        <v/>
      </c>
    </row>
    <row r="46" spans="1:21" ht="13.9" customHeight="1" x14ac:dyDescent="0.25">
      <c r="A46" s="131">
        <v>194819</v>
      </c>
      <c r="B46" s="137">
        <f>'[4]Lijst Piloten'!$BE44</f>
        <v>0</v>
      </c>
      <c r="C46" s="144">
        <f t="shared" si="0"/>
        <v>194819</v>
      </c>
      <c r="D46" s="133">
        <v>29617</v>
      </c>
      <c r="E46" s="130"/>
      <c r="F46" s="145">
        <f t="shared" si="1"/>
        <v>29617</v>
      </c>
      <c r="G46" s="140">
        <f>C46+F46</f>
        <v>224436</v>
      </c>
      <c r="H46" s="195">
        <f t="shared" si="3"/>
        <v>149624</v>
      </c>
      <c r="I46" s="146">
        <v>45</v>
      </c>
      <c r="J46" s="146" t="s">
        <v>25</v>
      </c>
      <c r="K46" s="153" t="s">
        <v>181</v>
      </c>
      <c r="L46" s="154" t="s">
        <v>183</v>
      </c>
      <c r="M46" s="147" t="str">
        <f t="shared" si="4"/>
        <v>X</v>
      </c>
      <c r="N46" s="147" t="str">
        <f t="shared" si="12"/>
        <v>X</v>
      </c>
      <c r="O46" s="147" t="str">
        <f t="shared" si="5"/>
        <v>X</v>
      </c>
      <c r="P46" s="147" t="str">
        <f t="shared" si="6"/>
        <v>X</v>
      </c>
      <c r="Q46" s="147" t="str">
        <f t="shared" si="7"/>
        <v>X</v>
      </c>
      <c r="R46" s="148">
        <f t="shared" si="8"/>
        <v>25564</v>
      </c>
      <c r="S46" s="148" t="str">
        <f t="shared" si="9"/>
        <v/>
      </c>
      <c r="T46" s="148" t="str">
        <f t="shared" si="10"/>
        <v/>
      </c>
      <c r="U46" s="148" t="str">
        <f t="shared" si="11"/>
        <v/>
      </c>
    </row>
    <row r="47" spans="1:21" ht="13.9" customHeight="1" x14ac:dyDescent="0.25">
      <c r="A47" s="131">
        <v>0</v>
      </c>
      <c r="B47" s="137">
        <f>'[4]Lijst Piloten'!$BE45</f>
        <v>0</v>
      </c>
      <c r="C47" s="144">
        <f t="shared" si="0"/>
        <v>0</v>
      </c>
      <c r="D47" s="133">
        <v>0</v>
      </c>
      <c r="E47" s="130"/>
      <c r="F47" s="145">
        <f t="shared" si="1"/>
        <v>0</v>
      </c>
      <c r="G47" s="140">
        <f>C47+F47</f>
        <v>0</v>
      </c>
      <c r="H47" s="195">
        <f t="shared" si="3"/>
        <v>0</v>
      </c>
      <c r="I47" s="146">
        <v>46</v>
      </c>
      <c r="J47" s="146" t="s">
        <v>142</v>
      </c>
      <c r="K47" s="153" t="s">
        <v>181</v>
      </c>
      <c r="L47" s="154" t="s">
        <v>184</v>
      </c>
      <c r="M47" s="148">
        <f t="shared" si="4"/>
        <v>25000</v>
      </c>
      <c r="N47" s="148" t="str">
        <f t="shared" si="12"/>
        <v/>
      </c>
      <c r="O47" s="148" t="str">
        <f t="shared" si="5"/>
        <v/>
      </c>
      <c r="P47" s="148" t="str">
        <f t="shared" si="6"/>
        <v/>
      </c>
      <c r="Q47" s="148" t="str">
        <f t="shared" si="7"/>
        <v/>
      </c>
      <c r="R47" s="148" t="str">
        <f t="shared" si="8"/>
        <v/>
      </c>
      <c r="S47" s="148" t="str">
        <f t="shared" si="9"/>
        <v/>
      </c>
      <c r="T47" s="148" t="str">
        <f t="shared" si="10"/>
        <v/>
      </c>
      <c r="U47" s="148" t="str">
        <f t="shared" si="11"/>
        <v/>
      </c>
    </row>
    <row r="48" spans="1:21" ht="13.9" customHeight="1" x14ac:dyDescent="0.25">
      <c r="A48" s="131">
        <v>0</v>
      </c>
      <c r="B48" s="137">
        <f>'[4]Lijst Piloten'!$BE46</f>
        <v>0</v>
      </c>
      <c r="C48" s="144">
        <f t="shared" si="0"/>
        <v>0</v>
      </c>
      <c r="D48" s="133">
        <v>0</v>
      </c>
      <c r="E48" s="130"/>
      <c r="F48" s="145">
        <f t="shared" si="1"/>
        <v>0</v>
      </c>
      <c r="G48" s="140">
        <f>C48+F48</f>
        <v>0</v>
      </c>
      <c r="H48" s="195">
        <f t="shared" si="3"/>
        <v>0</v>
      </c>
      <c r="I48" s="146">
        <v>47</v>
      </c>
      <c r="J48" s="146" t="s">
        <v>170</v>
      </c>
      <c r="K48" s="153" t="s">
        <v>181</v>
      </c>
      <c r="L48" s="154" t="s">
        <v>184</v>
      </c>
      <c r="M48" s="148">
        <f t="shared" si="4"/>
        <v>25000</v>
      </c>
      <c r="N48" s="148" t="str">
        <f t="shared" si="12"/>
        <v/>
      </c>
      <c r="O48" s="148" t="str">
        <f t="shared" si="5"/>
        <v/>
      </c>
      <c r="P48" s="148" t="str">
        <f t="shared" si="6"/>
        <v/>
      </c>
      <c r="Q48" s="148" t="str">
        <f t="shared" si="7"/>
        <v/>
      </c>
      <c r="R48" s="148" t="str">
        <f t="shared" si="8"/>
        <v/>
      </c>
      <c r="S48" s="148" t="str">
        <f t="shared" si="9"/>
        <v/>
      </c>
      <c r="T48" s="148" t="str">
        <f t="shared" si="10"/>
        <v/>
      </c>
      <c r="U48" s="148" t="str">
        <f t="shared" si="11"/>
        <v/>
      </c>
    </row>
    <row r="49" spans="1:21" ht="13.9" customHeight="1" x14ac:dyDescent="0.25">
      <c r="A49" s="131">
        <v>67919</v>
      </c>
      <c r="B49" s="137">
        <f>'[4]Lijst Piloten'!$BE47</f>
        <v>0</v>
      </c>
      <c r="C49" s="144">
        <f t="shared" si="0"/>
        <v>67919</v>
      </c>
      <c r="D49" s="133">
        <v>37643</v>
      </c>
      <c r="E49" s="130"/>
      <c r="F49" s="145">
        <f t="shared" si="1"/>
        <v>37643</v>
      </c>
      <c r="G49" s="140">
        <f t="shared" ref="G49:G55" si="13">C49+F49</f>
        <v>105562</v>
      </c>
      <c r="H49" s="195">
        <f t="shared" si="3"/>
        <v>70374.666666666672</v>
      </c>
      <c r="I49" s="146">
        <v>48</v>
      </c>
      <c r="J49" s="146" t="s">
        <v>138</v>
      </c>
      <c r="K49" s="153" t="s">
        <v>181</v>
      </c>
      <c r="L49" s="154" t="s">
        <v>184</v>
      </c>
      <c r="M49" s="147" t="str">
        <f t="shared" si="4"/>
        <v>X</v>
      </c>
      <c r="N49" s="147" t="str">
        <f t="shared" si="12"/>
        <v>X</v>
      </c>
      <c r="O49" s="147" t="str">
        <f t="shared" si="5"/>
        <v>X</v>
      </c>
      <c r="P49" s="148">
        <f t="shared" si="6"/>
        <v>44438</v>
      </c>
      <c r="Q49" s="148" t="str">
        <f t="shared" si="7"/>
        <v/>
      </c>
      <c r="R49" s="148" t="str">
        <f t="shared" si="8"/>
        <v/>
      </c>
      <c r="S49" s="148" t="str">
        <f t="shared" si="9"/>
        <v/>
      </c>
      <c r="T49" s="148" t="str">
        <f t="shared" si="10"/>
        <v/>
      </c>
      <c r="U49" s="148" t="str">
        <f t="shared" si="11"/>
        <v/>
      </c>
    </row>
    <row r="50" spans="1:21" ht="13.9" customHeight="1" x14ac:dyDescent="0.25">
      <c r="A50" s="131">
        <v>3389</v>
      </c>
      <c r="B50" s="137">
        <f>'[4]Lijst Piloten'!$BE48</f>
        <v>0</v>
      </c>
      <c r="C50" s="144">
        <f t="shared" si="0"/>
        <v>3389</v>
      </c>
      <c r="D50" s="133">
        <v>0</v>
      </c>
      <c r="E50" s="130"/>
      <c r="F50" s="145">
        <f t="shared" si="1"/>
        <v>0</v>
      </c>
      <c r="G50" s="140">
        <f t="shared" si="13"/>
        <v>3389</v>
      </c>
      <c r="H50" s="195">
        <f t="shared" si="3"/>
        <v>2259.3333333333335</v>
      </c>
      <c r="I50" s="146">
        <v>49</v>
      </c>
      <c r="J50" s="146" t="s">
        <v>141</v>
      </c>
      <c r="K50" s="153" t="s">
        <v>181</v>
      </c>
      <c r="L50" s="154" t="s">
        <v>184</v>
      </c>
      <c r="M50" s="148">
        <f t="shared" si="4"/>
        <v>21611</v>
      </c>
      <c r="N50" s="148" t="str">
        <f t="shared" si="12"/>
        <v/>
      </c>
      <c r="O50" s="148" t="str">
        <f t="shared" si="5"/>
        <v/>
      </c>
      <c r="P50" s="148" t="str">
        <f t="shared" si="6"/>
        <v/>
      </c>
      <c r="Q50" s="148" t="str">
        <f t="shared" si="7"/>
        <v/>
      </c>
      <c r="R50" s="148" t="str">
        <f t="shared" si="8"/>
        <v/>
      </c>
      <c r="S50" s="148" t="str">
        <f t="shared" si="9"/>
        <v/>
      </c>
      <c r="T50" s="148" t="str">
        <f t="shared" si="10"/>
        <v/>
      </c>
      <c r="U50" s="148" t="str">
        <f t="shared" si="11"/>
        <v/>
      </c>
    </row>
    <row r="51" spans="1:21" ht="13.9" customHeight="1" x14ac:dyDescent="0.25">
      <c r="A51" s="131">
        <v>32220</v>
      </c>
      <c r="B51" s="137">
        <f>'[4]Lijst Piloten'!$BE49</f>
        <v>0</v>
      </c>
      <c r="C51" s="144">
        <f t="shared" si="0"/>
        <v>32220</v>
      </c>
      <c r="D51" s="133">
        <v>1645</v>
      </c>
      <c r="E51" s="130"/>
      <c r="F51" s="145">
        <f t="shared" si="1"/>
        <v>1645</v>
      </c>
      <c r="G51" s="140">
        <f t="shared" si="13"/>
        <v>33865</v>
      </c>
      <c r="H51" s="195">
        <f t="shared" si="3"/>
        <v>22576.666666666668</v>
      </c>
      <c r="I51" s="146">
        <v>50</v>
      </c>
      <c r="J51" s="146" t="s">
        <v>28</v>
      </c>
      <c r="K51" s="153" t="s">
        <v>181</v>
      </c>
      <c r="L51" s="154" t="s">
        <v>183</v>
      </c>
      <c r="M51" s="147" t="str">
        <f t="shared" si="4"/>
        <v>X</v>
      </c>
      <c r="N51" s="148">
        <f t="shared" si="12"/>
        <v>16135</v>
      </c>
      <c r="O51" s="148" t="str">
        <f t="shared" si="5"/>
        <v/>
      </c>
      <c r="P51" s="148" t="str">
        <f t="shared" si="6"/>
        <v/>
      </c>
      <c r="Q51" s="148" t="str">
        <f t="shared" si="7"/>
        <v/>
      </c>
      <c r="R51" s="148" t="str">
        <f t="shared" si="8"/>
        <v/>
      </c>
      <c r="S51" s="148" t="str">
        <f t="shared" si="9"/>
        <v/>
      </c>
      <c r="T51" s="148" t="str">
        <f t="shared" si="10"/>
        <v/>
      </c>
      <c r="U51" s="148" t="str">
        <f t="shared" si="11"/>
        <v/>
      </c>
    </row>
    <row r="52" spans="1:21" ht="13.9" customHeight="1" x14ac:dyDescent="0.25">
      <c r="A52" s="131">
        <v>124630</v>
      </c>
      <c r="B52" s="137">
        <f>'[4]Lijst Piloten'!$BE50</f>
        <v>0</v>
      </c>
      <c r="C52" s="144">
        <f t="shared" si="0"/>
        <v>124630</v>
      </c>
      <c r="D52" s="133">
        <v>3136</v>
      </c>
      <c r="E52" s="130"/>
      <c r="F52" s="145">
        <f t="shared" si="1"/>
        <v>3136</v>
      </c>
      <c r="G52" s="140">
        <f t="shared" si="13"/>
        <v>127766</v>
      </c>
      <c r="H52" s="195">
        <f t="shared" si="3"/>
        <v>85177.333333333328</v>
      </c>
      <c r="I52" s="146">
        <v>51</v>
      </c>
      <c r="J52" s="146" t="s">
        <v>24</v>
      </c>
      <c r="K52" s="153" t="s">
        <v>181</v>
      </c>
      <c r="L52" s="154" t="s">
        <v>184</v>
      </c>
      <c r="M52" s="147" t="str">
        <f t="shared" si="4"/>
        <v>X</v>
      </c>
      <c r="N52" s="147" t="str">
        <f t="shared" si="12"/>
        <v>X</v>
      </c>
      <c r="O52" s="147" t="str">
        <f t="shared" si="5"/>
        <v>X</v>
      </c>
      <c r="P52" s="148">
        <f t="shared" si="6"/>
        <v>22234</v>
      </c>
      <c r="Q52" s="148" t="str">
        <f t="shared" si="7"/>
        <v/>
      </c>
      <c r="R52" s="148" t="str">
        <f t="shared" si="8"/>
        <v/>
      </c>
      <c r="S52" s="148" t="str">
        <f t="shared" si="9"/>
        <v/>
      </c>
      <c r="T52" s="148" t="str">
        <f t="shared" si="10"/>
        <v/>
      </c>
      <c r="U52" s="148" t="str">
        <f t="shared" si="11"/>
        <v/>
      </c>
    </row>
    <row r="53" spans="1:21" ht="13.9" customHeight="1" x14ac:dyDescent="0.25">
      <c r="A53" s="131">
        <v>29282</v>
      </c>
      <c r="B53" s="137">
        <f>'[4]Lijst Piloten'!$BE51</f>
        <v>0</v>
      </c>
      <c r="C53" s="144">
        <f t="shared" si="0"/>
        <v>29282</v>
      </c>
      <c r="D53" s="133">
        <v>2867</v>
      </c>
      <c r="E53" s="130"/>
      <c r="F53" s="145">
        <f t="shared" si="1"/>
        <v>2867</v>
      </c>
      <c r="G53" s="140">
        <f t="shared" si="13"/>
        <v>32149</v>
      </c>
      <c r="H53" s="195">
        <f t="shared" si="3"/>
        <v>21432.666666666668</v>
      </c>
      <c r="I53" s="146">
        <v>52</v>
      </c>
      <c r="J53" s="150" t="s">
        <v>26</v>
      </c>
      <c r="K53" s="153" t="s">
        <v>181</v>
      </c>
      <c r="L53" s="154" t="s">
        <v>183</v>
      </c>
      <c r="M53" s="147" t="str">
        <f t="shared" si="4"/>
        <v>X</v>
      </c>
      <c r="N53" s="148">
        <f t="shared" si="12"/>
        <v>17851</v>
      </c>
      <c r="O53" s="148" t="str">
        <f t="shared" si="5"/>
        <v/>
      </c>
      <c r="P53" s="148" t="str">
        <f t="shared" si="6"/>
        <v/>
      </c>
      <c r="Q53" s="148" t="str">
        <f t="shared" si="7"/>
        <v/>
      </c>
      <c r="R53" s="148" t="str">
        <f t="shared" si="8"/>
        <v/>
      </c>
      <c r="S53" s="148" t="str">
        <f t="shared" si="9"/>
        <v/>
      </c>
      <c r="T53" s="148" t="str">
        <f t="shared" si="10"/>
        <v/>
      </c>
      <c r="U53" s="148" t="str">
        <f t="shared" si="11"/>
        <v/>
      </c>
    </row>
    <row r="54" spans="1:21" ht="13.9" customHeight="1" x14ac:dyDescent="0.25">
      <c r="A54" s="131">
        <v>34974</v>
      </c>
      <c r="B54" s="137">
        <f>'[4]Lijst Piloten'!$BE52</f>
        <v>0</v>
      </c>
      <c r="C54" s="144">
        <f t="shared" si="0"/>
        <v>34974</v>
      </c>
      <c r="D54" s="133">
        <v>328</v>
      </c>
      <c r="E54" s="130"/>
      <c r="F54" s="145">
        <f t="shared" si="1"/>
        <v>328</v>
      </c>
      <c r="G54" s="140">
        <f t="shared" si="13"/>
        <v>35302</v>
      </c>
      <c r="H54" s="195">
        <f t="shared" si="3"/>
        <v>23534.666666666668</v>
      </c>
      <c r="I54" s="146">
        <v>53</v>
      </c>
      <c r="J54" s="146" t="s">
        <v>53</v>
      </c>
      <c r="K54" s="153" t="s">
        <v>181</v>
      </c>
      <c r="L54" s="154" t="s">
        <v>183</v>
      </c>
      <c r="M54" s="147" t="str">
        <f t="shared" si="4"/>
        <v>X</v>
      </c>
      <c r="N54" s="148">
        <f t="shared" si="12"/>
        <v>14698</v>
      </c>
      <c r="O54" s="148" t="str">
        <f t="shared" si="5"/>
        <v/>
      </c>
      <c r="P54" s="148" t="str">
        <f t="shared" si="6"/>
        <v/>
      </c>
      <c r="Q54" s="148" t="str">
        <f t="shared" si="7"/>
        <v/>
      </c>
      <c r="R54" s="148" t="str">
        <f t="shared" si="8"/>
        <v/>
      </c>
      <c r="S54" s="148" t="str">
        <f t="shared" si="9"/>
        <v/>
      </c>
      <c r="T54" s="148" t="str">
        <f t="shared" si="10"/>
        <v/>
      </c>
      <c r="U54" s="148" t="str">
        <f t="shared" si="11"/>
        <v/>
      </c>
    </row>
    <row r="55" spans="1:21" ht="13.9" customHeight="1" x14ac:dyDescent="0.25">
      <c r="A55" s="131">
        <v>335</v>
      </c>
      <c r="B55" s="137">
        <f>'[4]Lijst Piloten'!$BE53</f>
        <v>0</v>
      </c>
      <c r="C55" s="144">
        <f t="shared" si="0"/>
        <v>335</v>
      </c>
      <c r="D55" s="133">
        <v>0</v>
      </c>
      <c r="E55" s="130"/>
      <c r="F55" s="145">
        <f t="shared" si="1"/>
        <v>0</v>
      </c>
      <c r="G55" s="140">
        <f t="shared" si="13"/>
        <v>335</v>
      </c>
      <c r="H55" s="195">
        <f t="shared" si="3"/>
        <v>223.33333333333334</v>
      </c>
      <c r="I55" s="146">
        <v>53</v>
      </c>
      <c r="J55" s="146" t="s">
        <v>171</v>
      </c>
      <c r="K55" s="153" t="s">
        <v>181</v>
      </c>
      <c r="L55" s="154" t="s">
        <v>184</v>
      </c>
      <c r="M55" s="148">
        <f t="shared" si="4"/>
        <v>24665</v>
      </c>
      <c r="N55" s="148" t="str">
        <f t="shared" si="12"/>
        <v/>
      </c>
      <c r="O55" s="148" t="str">
        <f t="shared" si="5"/>
        <v/>
      </c>
      <c r="P55" s="148" t="str">
        <f t="shared" si="6"/>
        <v/>
      </c>
      <c r="Q55" s="148" t="str">
        <f t="shared" si="7"/>
        <v/>
      </c>
      <c r="R55" s="148" t="str">
        <f t="shared" si="8"/>
        <v/>
      </c>
      <c r="S55" s="148" t="str">
        <f t="shared" si="9"/>
        <v/>
      </c>
      <c r="T55" s="148" t="str">
        <f t="shared" si="10"/>
        <v/>
      </c>
      <c r="U55" s="148" t="str">
        <f t="shared" si="11"/>
        <v/>
      </c>
    </row>
    <row r="56" spans="1:21" ht="13.9" customHeight="1" x14ac:dyDescent="0.25">
      <c r="A56" s="131">
        <v>13880</v>
      </c>
      <c r="B56" s="137">
        <f>'[4]Lijst Piloten'!$BE54</f>
        <v>0</v>
      </c>
      <c r="C56" s="144">
        <f t="shared" si="0"/>
        <v>13880</v>
      </c>
      <c r="D56" s="133">
        <v>5385</v>
      </c>
      <c r="E56" s="130"/>
      <c r="F56" s="145">
        <f t="shared" si="1"/>
        <v>5385</v>
      </c>
      <c r="G56" s="140">
        <f>C56+F56</f>
        <v>19265</v>
      </c>
      <c r="H56" s="195">
        <f t="shared" si="3"/>
        <v>12843.333333333334</v>
      </c>
      <c r="I56" s="146">
        <v>55</v>
      </c>
      <c r="J56" s="146" t="s">
        <v>29</v>
      </c>
      <c r="K56" s="153" t="s">
        <v>181</v>
      </c>
      <c r="L56" s="154" t="s">
        <v>183</v>
      </c>
      <c r="M56" s="148">
        <f t="shared" si="4"/>
        <v>5735</v>
      </c>
      <c r="N56" s="148" t="str">
        <f t="shared" si="12"/>
        <v/>
      </c>
      <c r="O56" s="148" t="str">
        <f t="shared" si="5"/>
        <v/>
      </c>
      <c r="P56" s="148" t="str">
        <f t="shared" si="6"/>
        <v/>
      </c>
      <c r="Q56" s="148" t="str">
        <f t="shared" si="7"/>
        <v/>
      </c>
      <c r="R56" s="148" t="str">
        <f t="shared" si="8"/>
        <v/>
      </c>
      <c r="S56" s="148" t="str">
        <f t="shared" si="9"/>
        <v/>
      </c>
      <c r="T56" s="148" t="str">
        <f t="shared" si="10"/>
        <v/>
      </c>
      <c r="U56" s="148" t="str">
        <f t="shared" si="11"/>
        <v/>
      </c>
    </row>
    <row r="57" spans="1:21" ht="13.9" customHeight="1" x14ac:dyDescent="0.25">
      <c r="A57" s="131">
        <v>895</v>
      </c>
      <c r="B57" s="137">
        <f>'[4]Lijst Piloten'!$BE55</f>
        <v>0</v>
      </c>
      <c r="C57" s="144">
        <f t="shared" si="0"/>
        <v>895</v>
      </c>
      <c r="D57" s="133">
        <v>882</v>
      </c>
      <c r="E57" s="130"/>
      <c r="F57" s="145">
        <f t="shared" si="1"/>
        <v>882</v>
      </c>
      <c r="G57" s="140">
        <f>C57+F57</f>
        <v>1777</v>
      </c>
      <c r="H57" s="195">
        <f t="shared" si="3"/>
        <v>1184.6666666666667</v>
      </c>
      <c r="I57" s="146">
        <v>56</v>
      </c>
      <c r="J57" s="146" t="s">
        <v>176</v>
      </c>
      <c r="K57" s="153" t="s">
        <v>181</v>
      </c>
      <c r="L57" s="154" t="s">
        <v>184</v>
      </c>
      <c r="M57" s="148">
        <f t="shared" ref="M57" si="14">IF(G57&gt;=M$67,"X",SUM(M$67-G57))</f>
        <v>23223</v>
      </c>
      <c r="N57" s="148" t="str">
        <f t="shared" ref="N57" si="15">IF(G57&gt;=N$67,"X",IF(M57=M$68,SUM(N$67-G57),""))</f>
        <v/>
      </c>
      <c r="O57" s="148" t="str">
        <f t="shared" ref="O57" si="16">IF(G57&gt;=O$67,"X",IF(N57=M$68,SUM(O$67-G57),""))</f>
        <v/>
      </c>
      <c r="P57" s="148" t="str">
        <f t="shared" ref="P57" si="17">IF(G57&gt;=P$67,"X",IF(O57=M$68,SUM(P$67-G57),""))</f>
        <v/>
      </c>
      <c r="Q57" s="148" t="str">
        <f t="shared" ref="Q57" si="18">IF(G57&gt;=Q$67,"X",IF(P57=M$68,SUM(Q$67-G57),""))</f>
        <v/>
      </c>
      <c r="R57" s="148" t="str">
        <f t="shared" ref="R57" si="19">IF(G57&gt;=R$67,"X",IF(Q57=M$68,SUM(R$67-G57),""))</f>
        <v/>
      </c>
      <c r="S57" s="148" t="str">
        <f t="shared" ref="S57" si="20">IF(G57&gt;=S$67,"X",IF(R57=M$68,SUM(S$67-G57),""))</f>
        <v/>
      </c>
      <c r="T57" s="148" t="str">
        <f t="shared" ref="T57" si="21">IF(G57&gt;=T$67,"X",IF(S57=M$68,SUM(T$67-G57),""))</f>
        <v/>
      </c>
      <c r="U57" s="148" t="str">
        <f t="shared" ref="U57" si="22">IF(G57&gt;=U$67,"X",IF(T57=M$68,SUM(U$67-G57),""))</f>
        <v/>
      </c>
    </row>
    <row r="58" spans="1:21" ht="13.9" customHeight="1" x14ac:dyDescent="0.25">
      <c r="A58" s="131">
        <v>41100</v>
      </c>
      <c r="B58" s="137">
        <f>'[4]Lijst Piloten'!$BE56</f>
        <v>0</v>
      </c>
      <c r="C58" s="144">
        <f t="shared" si="0"/>
        <v>41100</v>
      </c>
      <c r="D58" s="133">
        <v>39730</v>
      </c>
      <c r="E58" s="130"/>
      <c r="F58" s="145">
        <f t="shared" si="1"/>
        <v>39730</v>
      </c>
      <c r="G58" s="140">
        <f>C58+F58</f>
        <v>80830</v>
      </c>
      <c r="H58" s="195">
        <f t="shared" si="3"/>
        <v>53886.666666666664</v>
      </c>
      <c r="I58" s="146">
        <v>80</v>
      </c>
      <c r="J58" s="146" t="s">
        <v>139</v>
      </c>
      <c r="K58" s="153" t="s">
        <v>178</v>
      </c>
      <c r="L58" s="154" t="s">
        <v>184</v>
      </c>
      <c r="M58" s="147" t="str">
        <f t="shared" si="4"/>
        <v>X</v>
      </c>
      <c r="N58" s="147" t="str">
        <f t="shared" si="12"/>
        <v>X</v>
      </c>
      <c r="O58" s="148">
        <f t="shared" si="5"/>
        <v>19170</v>
      </c>
      <c r="P58" s="148" t="str">
        <f t="shared" si="6"/>
        <v/>
      </c>
      <c r="Q58" s="148" t="str">
        <f t="shared" si="7"/>
        <v/>
      </c>
      <c r="R58" s="148" t="str">
        <f t="shared" si="8"/>
        <v/>
      </c>
      <c r="S58" s="148" t="str">
        <f t="shared" si="9"/>
        <v/>
      </c>
      <c r="T58" s="148" t="str">
        <f t="shared" si="10"/>
        <v/>
      </c>
      <c r="U58" s="148" t="str">
        <f t="shared" si="11"/>
        <v/>
      </c>
    </row>
    <row r="59" spans="1:21" ht="13.9" customHeight="1" x14ac:dyDescent="0.25">
      <c r="A59" s="131">
        <v>44959</v>
      </c>
      <c r="B59" s="137">
        <f>'[4]Lijst Piloten'!$BE57</f>
        <v>0</v>
      </c>
      <c r="C59" s="144">
        <f t="shared" si="0"/>
        <v>44959</v>
      </c>
      <c r="D59" s="133">
        <v>0</v>
      </c>
      <c r="E59" s="130"/>
      <c r="F59" s="145">
        <f t="shared" si="1"/>
        <v>0</v>
      </c>
      <c r="G59" s="140">
        <f>C59+F59</f>
        <v>44959</v>
      </c>
      <c r="H59" s="195">
        <f t="shared" si="3"/>
        <v>29972.666666666668</v>
      </c>
      <c r="I59" s="146">
        <v>81</v>
      </c>
      <c r="J59" s="146" t="s">
        <v>203</v>
      </c>
      <c r="K59" s="153" t="s">
        <v>178</v>
      </c>
      <c r="L59" s="154" t="s">
        <v>184</v>
      </c>
      <c r="M59" s="147" t="str">
        <f t="shared" si="4"/>
        <v>X</v>
      </c>
      <c r="N59" s="148">
        <f t="shared" si="12"/>
        <v>5041</v>
      </c>
      <c r="O59" s="148" t="str">
        <f t="shared" si="5"/>
        <v/>
      </c>
      <c r="P59" s="148" t="str">
        <f t="shared" si="6"/>
        <v/>
      </c>
      <c r="Q59" s="148" t="str">
        <f t="shared" si="7"/>
        <v/>
      </c>
      <c r="R59" s="148" t="str">
        <f t="shared" si="8"/>
        <v/>
      </c>
      <c r="S59" s="148" t="str">
        <f t="shared" si="9"/>
        <v/>
      </c>
      <c r="T59" s="148" t="str">
        <f t="shared" si="10"/>
        <v/>
      </c>
      <c r="U59" s="148" t="str">
        <f t="shared" si="11"/>
        <v/>
      </c>
    </row>
    <row r="60" spans="1:21" ht="13.9" customHeight="1" x14ac:dyDescent="0.25">
      <c r="A60" s="141">
        <v>28174</v>
      </c>
      <c r="B60" s="137">
        <f>'[4]Lijst Piloten'!$BE58</f>
        <v>0</v>
      </c>
      <c r="C60" s="144">
        <f t="shared" si="0"/>
        <v>28174</v>
      </c>
      <c r="D60" s="142">
        <v>0</v>
      </c>
      <c r="E60" s="143"/>
      <c r="F60" s="145">
        <f t="shared" si="1"/>
        <v>0</v>
      </c>
      <c r="G60" s="140">
        <f>C60+F60</f>
        <v>28174</v>
      </c>
      <c r="H60" s="195">
        <f t="shared" si="3"/>
        <v>18782.666666666668</v>
      </c>
      <c r="I60" s="146">
        <v>82</v>
      </c>
      <c r="J60" s="146" t="s">
        <v>30</v>
      </c>
      <c r="K60" s="153" t="s">
        <v>178</v>
      </c>
      <c r="L60" s="154" t="s">
        <v>184</v>
      </c>
      <c r="M60" s="147" t="str">
        <f t="shared" si="4"/>
        <v>X</v>
      </c>
      <c r="N60" s="148">
        <f t="shared" si="12"/>
        <v>21826</v>
      </c>
      <c r="O60" s="148" t="str">
        <f t="shared" si="5"/>
        <v/>
      </c>
      <c r="P60" s="148" t="str">
        <f t="shared" si="6"/>
        <v/>
      </c>
      <c r="Q60" s="148" t="str">
        <f t="shared" si="7"/>
        <v/>
      </c>
      <c r="R60" s="148" t="str">
        <f t="shared" si="8"/>
        <v/>
      </c>
      <c r="S60" s="148" t="str">
        <f t="shared" si="9"/>
        <v/>
      </c>
      <c r="T60" s="148" t="str">
        <f t="shared" si="10"/>
        <v/>
      </c>
      <c r="U60" s="148" t="str">
        <f t="shared" si="11"/>
        <v/>
      </c>
    </row>
    <row r="61" spans="1:21" ht="13.9" customHeight="1" x14ac:dyDescent="0.25">
      <c r="A61" s="136"/>
      <c r="B61" s="137">
        <f>'[4]Lijst Piloten'!$BE59</f>
        <v>0</v>
      </c>
      <c r="C61" s="144">
        <f t="shared" si="0"/>
        <v>0</v>
      </c>
      <c r="D61" s="133"/>
      <c r="E61" s="130"/>
      <c r="F61" s="145">
        <f t="shared" si="1"/>
        <v>0</v>
      </c>
      <c r="G61" s="140">
        <f t="shared" ref="G61:G66" si="23">C61+F61</f>
        <v>0</v>
      </c>
      <c r="H61" s="195">
        <f t="shared" si="3"/>
        <v>0</v>
      </c>
      <c r="I61" s="146">
        <v>83</v>
      </c>
      <c r="J61" s="146" t="s">
        <v>204</v>
      </c>
      <c r="K61" s="153" t="s">
        <v>178</v>
      </c>
      <c r="L61" s="154" t="s">
        <v>184</v>
      </c>
      <c r="M61" s="147">
        <f t="shared" si="4"/>
        <v>25000</v>
      </c>
      <c r="N61" s="148"/>
      <c r="O61" s="148"/>
      <c r="P61" s="148"/>
      <c r="Q61" s="148"/>
      <c r="R61" s="148"/>
      <c r="S61" s="148"/>
      <c r="T61" s="148"/>
      <c r="U61" s="148"/>
    </row>
    <row r="62" spans="1:21" ht="13.9" customHeight="1" x14ac:dyDescent="0.25">
      <c r="A62" s="136"/>
      <c r="B62" s="137">
        <f>'[4]Lijst Piloten'!$BE60</f>
        <v>0</v>
      </c>
      <c r="C62" s="144">
        <f t="shared" si="0"/>
        <v>0</v>
      </c>
      <c r="D62" s="133"/>
      <c r="E62" s="130"/>
      <c r="F62" s="145">
        <f t="shared" si="1"/>
        <v>0</v>
      </c>
      <c r="G62" s="140">
        <f t="shared" si="23"/>
        <v>0</v>
      </c>
      <c r="H62" s="195">
        <f t="shared" si="3"/>
        <v>0</v>
      </c>
      <c r="I62" s="146">
        <v>84</v>
      </c>
      <c r="J62" s="146" t="s">
        <v>204</v>
      </c>
      <c r="K62" s="153" t="s">
        <v>178</v>
      </c>
      <c r="L62" s="154" t="s">
        <v>184</v>
      </c>
      <c r="M62" s="147">
        <f t="shared" si="4"/>
        <v>25000</v>
      </c>
      <c r="N62" s="148"/>
      <c r="O62" s="148"/>
      <c r="P62" s="148"/>
      <c r="Q62" s="148"/>
      <c r="R62" s="148"/>
      <c r="S62" s="148"/>
      <c r="T62" s="148"/>
      <c r="U62" s="148"/>
    </row>
    <row r="63" spans="1:21" ht="13.9" customHeight="1" x14ac:dyDescent="0.25">
      <c r="A63" s="136"/>
      <c r="B63" s="137">
        <f>'[4]Lijst Piloten'!$BE61</f>
        <v>0</v>
      </c>
      <c r="C63" s="144">
        <f t="shared" si="0"/>
        <v>0</v>
      </c>
      <c r="D63" s="133"/>
      <c r="E63" s="130"/>
      <c r="F63" s="145">
        <f t="shared" si="1"/>
        <v>0</v>
      </c>
      <c r="G63" s="140">
        <f t="shared" si="23"/>
        <v>0</v>
      </c>
      <c r="H63" s="195">
        <f t="shared" si="3"/>
        <v>0</v>
      </c>
      <c r="I63" s="146">
        <v>85</v>
      </c>
      <c r="J63" s="146" t="s">
        <v>204</v>
      </c>
      <c r="K63" s="153" t="s">
        <v>178</v>
      </c>
      <c r="L63" s="154" t="s">
        <v>184</v>
      </c>
      <c r="M63" s="147">
        <f t="shared" si="4"/>
        <v>25000</v>
      </c>
      <c r="N63" s="148"/>
      <c r="O63" s="148"/>
      <c r="P63" s="148"/>
      <c r="Q63" s="148"/>
      <c r="R63" s="148"/>
      <c r="S63" s="148"/>
      <c r="T63" s="148"/>
      <c r="U63" s="148"/>
    </row>
    <row r="64" spans="1:21" ht="13.9" customHeight="1" x14ac:dyDescent="0.25">
      <c r="A64" s="136"/>
      <c r="B64" s="137">
        <f>'[4]Lijst Piloten'!$BE62</f>
        <v>0</v>
      </c>
      <c r="C64" s="144">
        <f t="shared" si="0"/>
        <v>0</v>
      </c>
      <c r="D64" s="133"/>
      <c r="E64" s="130"/>
      <c r="F64" s="145">
        <f t="shared" si="1"/>
        <v>0</v>
      </c>
      <c r="G64" s="140">
        <f t="shared" si="23"/>
        <v>0</v>
      </c>
      <c r="H64" s="195">
        <f t="shared" si="3"/>
        <v>0</v>
      </c>
      <c r="I64" s="146">
        <v>86</v>
      </c>
      <c r="J64" s="146" t="s">
        <v>204</v>
      </c>
      <c r="K64" s="153" t="s">
        <v>178</v>
      </c>
      <c r="L64" s="154" t="s">
        <v>184</v>
      </c>
      <c r="M64" s="147">
        <f t="shared" si="4"/>
        <v>25000</v>
      </c>
      <c r="N64" s="148"/>
      <c r="O64" s="148"/>
      <c r="P64" s="148"/>
      <c r="Q64" s="148"/>
      <c r="R64" s="148"/>
      <c r="S64" s="148"/>
      <c r="T64" s="148"/>
      <c r="U64" s="148"/>
    </row>
    <row r="65" spans="1:21" ht="13.9" customHeight="1" x14ac:dyDescent="0.25">
      <c r="A65" s="136"/>
      <c r="B65" s="137">
        <f>'[4]Lijst Piloten'!$BE63</f>
        <v>0</v>
      </c>
      <c r="C65" s="144">
        <f t="shared" si="0"/>
        <v>0</v>
      </c>
      <c r="D65" s="133"/>
      <c r="E65" s="130"/>
      <c r="F65" s="145">
        <f t="shared" si="1"/>
        <v>0</v>
      </c>
      <c r="G65" s="140">
        <f t="shared" si="23"/>
        <v>0</v>
      </c>
      <c r="H65" s="195">
        <f t="shared" si="3"/>
        <v>0</v>
      </c>
      <c r="I65" s="146">
        <v>87</v>
      </c>
      <c r="J65" s="146" t="s">
        <v>204</v>
      </c>
      <c r="K65" s="153" t="s">
        <v>178</v>
      </c>
      <c r="L65" s="154" t="s">
        <v>184</v>
      </c>
      <c r="M65" s="147">
        <f t="shared" si="4"/>
        <v>25000</v>
      </c>
      <c r="N65" s="148"/>
      <c r="O65" s="148"/>
      <c r="P65" s="148"/>
      <c r="Q65" s="148"/>
      <c r="R65" s="148"/>
      <c r="S65" s="148"/>
      <c r="T65" s="148"/>
      <c r="U65" s="148"/>
    </row>
    <row r="66" spans="1:21" ht="13.9" customHeight="1" x14ac:dyDescent="0.25">
      <c r="A66" s="136"/>
      <c r="B66" s="137">
        <f>'[4]Lijst Piloten'!$BE64</f>
        <v>0</v>
      </c>
      <c r="C66" s="144">
        <f t="shared" si="0"/>
        <v>0</v>
      </c>
      <c r="D66" s="133"/>
      <c r="E66" s="130"/>
      <c r="F66" s="145">
        <f t="shared" si="1"/>
        <v>0</v>
      </c>
      <c r="G66" s="140">
        <f t="shared" si="23"/>
        <v>0</v>
      </c>
      <c r="H66" s="195">
        <f t="shared" si="3"/>
        <v>0</v>
      </c>
      <c r="I66" s="146">
        <v>88</v>
      </c>
      <c r="J66" s="146" t="s">
        <v>204</v>
      </c>
      <c r="K66" s="153" t="s">
        <v>178</v>
      </c>
      <c r="L66" s="154" t="s">
        <v>184</v>
      </c>
      <c r="M66" s="147">
        <f t="shared" si="4"/>
        <v>25000</v>
      </c>
      <c r="N66" s="148"/>
      <c r="O66" s="148"/>
      <c r="P66" s="148"/>
      <c r="Q66" s="148"/>
      <c r="R66" s="148"/>
      <c r="S66" s="148"/>
      <c r="T66" s="148"/>
      <c r="U66" s="148"/>
    </row>
    <row r="67" spans="1:21" ht="12.75" customHeight="1" x14ac:dyDescent="0.25">
      <c r="B67" s="52"/>
      <c r="C67" s="9"/>
      <c r="D67" s="4"/>
      <c r="E67" s="4"/>
      <c r="F67" s="139"/>
      <c r="G67" s="5"/>
      <c r="H67" s="5"/>
      <c r="I67" s="151"/>
      <c r="J67" s="151"/>
      <c r="K67" s="151"/>
      <c r="L67" s="155"/>
      <c r="M67" s="152">
        <v>25000</v>
      </c>
      <c r="N67" s="152">
        <v>50000</v>
      </c>
      <c r="O67" s="152">
        <v>100000</v>
      </c>
      <c r="P67" s="152">
        <v>150000</v>
      </c>
      <c r="Q67" s="152">
        <v>200000</v>
      </c>
      <c r="R67" s="146">
        <v>250000</v>
      </c>
      <c r="S67" s="146">
        <v>300000</v>
      </c>
      <c r="T67" s="146">
        <v>350000</v>
      </c>
      <c r="U67" s="146">
        <v>400000</v>
      </c>
    </row>
    <row r="68" spans="1:21" ht="13.9" customHeight="1" x14ac:dyDescent="0.25">
      <c r="C68" s="9"/>
      <c r="D68" s="4"/>
      <c r="E68" s="4"/>
      <c r="F68" s="139"/>
      <c r="G68" s="8"/>
      <c r="H68" s="8"/>
      <c r="I68" s="151"/>
      <c r="J68" s="151"/>
      <c r="K68" s="151"/>
      <c r="L68" s="155"/>
      <c r="M68" s="152" t="s">
        <v>173</v>
      </c>
      <c r="N68" s="152">
        <v>0</v>
      </c>
      <c r="O68" s="158" t="s">
        <v>174</v>
      </c>
      <c r="P68" s="158"/>
      <c r="Q68" s="158"/>
      <c r="R68" s="158"/>
      <c r="S68" s="158"/>
      <c r="T68" s="158"/>
      <c r="U68" s="146"/>
    </row>
    <row r="69" spans="1:21" ht="13.9" customHeight="1" x14ac:dyDescent="0.25">
      <c r="C69" s="5"/>
      <c r="D69" s="4"/>
      <c r="E69" s="4"/>
      <c r="F69" s="139"/>
      <c r="G69" s="4"/>
      <c r="H69" s="4"/>
      <c r="I69" s="4"/>
      <c r="J69" s="8"/>
      <c r="K69" s="8"/>
      <c r="L69" s="156"/>
      <c r="M69" s="5"/>
      <c r="N69" s="5"/>
      <c r="O69" s="5"/>
      <c r="P69" s="5"/>
      <c r="Q69" s="5"/>
      <c r="R69" s="4"/>
      <c r="S69" s="4"/>
      <c r="T69" s="4"/>
      <c r="U69" s="4"/>
    </row>
    <row r="70" spans="1:21" x14ac:dyDescent="0.25">
      <c r="B70" s="52">
        <f>C68+F69</f>
        <v>0</v>
      </c>
      <c r="C70" s="5"/>
      <c r="D70" s="4"/>
      <c r="E70" s="4"/>
      <c r="F70" s="139"/>
      <c r="G70" s="4"/>
      <c r="H70" s="4"/>
      <c r="I70" s="4"/>
      <c r="J70" s="4"/>
      <c r="K70" s="4"/>
      <c r="L70" s="139"/>
      <c r="M70" s="5"/>
      <c r="N70" s="5"/>
      <c r="O70" s="5"/>
      <c r="P70" s="5"/>
      <c r="Q70" s="5"/>
      <c r="R70" s="4"/>
      <c r="S70" s="4"/>
      <c r="T70" s="4"/>
      <c r="U70" s="4"/>
    </row>
    <row r="75" spans="1:21" x14ac:dyDescent="0.25">
      <c r="A75" s="5"/>
      <c r="B75" s="5"/>
      <c r="C75" s="5"/>
      <c r="D75" s="4"/>
      <c r="E75" s="4"/>
      <c r="F75" s="139"/>
      <c r="G75" s="4"/>
      <c r="H75" s="4"/>
      <c r="I75" s="4"/>
      <c r="J75" s="4"/>
      <c r="K75" s="4"/>
      <c r="L75" s="139"/>
      <c r="M75" s="4"/>
      <c r="N75" s="4"/>
      <c r="O75" s="4"/>
      <c r="P75" s="4"/>
      <c r="Q75" s="4"/>
      <c r="R75" s="4"/>
      <c r="S75" s="4"/>
      <c r="T75" s="4"/>
    </row>
  </sheetData>
  <autoFilter ref="A4:U4" xr:uid="{E819419C-703A-4BD3-83FF-529C1A441741}">
    <sortState ref="A5:U60">
      <sortCondition ref="I4"/>
    </sortState>
  </autoFilter>
  <mergeCells count="1">
    <mergeCell ref="O68:T68"/>
  </mergeCells>
  <conditionalFormatting sqref="K5:K66">
    <cfRule type="containsText" dxfId="8" priority="7" operator="containsText" text="D">
      <formula>NOT(ISERROR(SEARCH("D",K5)))</formula>
    </cfRule>
    <cfRule type="containsText" dxfId="7" priority="8" operator="containsText" text="P">
      <formula>NOT(ISERROR(SEARCH("P",K5)))</formula>
    </cfRule>
    <cfRule type="containsText" dxfId="6" priority="9" operator="containsText" text="NA">
      <formula>NOT(ISERROR(SEARCH("NA",K5)))</formula>
    </cfRule>
  </conditionalFormatting>
  <conditionalFormatting sqref="L5">
    <cfRule type="cellIs" dxfId="5" priority="5" operator="equal">
      <formula>"ja"</formula>
    </cfRule>
    <cfRule type="containsText" dxfId="4" priority="6" operator="containsText" text="nee">
      <formula>NOT(ISERROR(SEARCH("nee",L5)))</formula>
    </cfRule>
  </conditionalFormatting>
  <conditionalFormatting sqref="L6">
    <cfRule type="cellIs" dxfId="3" priority="3" operator="equal">
      <formula>"ja"</formula>
    </cfRule>
    <cfRule type="containsText" dxfId="2" priority="4" operator="containsText" text="nee">
      <formula>NOT(ISERROR(SEARCH("nee",L6)))</formula>
    </cfRule>
  </conditionalFormatting>
  <conditionalFormatting sqref="L7:L66">
    <cfRule type="cellIs" dxfId="1" priority="1" operator="equal">
      <formula>"ja"</formula>
    </cfRule>
    <cfRule type="containsText" dxfId="0" priority="2" operator="containsText" text="nee">
      <formula>NOT(ISERROR(SEARCH("nee",L7)))</formula>
    </cfRule>
  </conditionalFormatting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51"/>
  <sheetViews>
    <sheetView workbookViewId="0">
      <selection activeCell="I16" sqref="I16"/>
    </sheetView>
  </sheetViews>
  <sheetFormatPr defaultRowHeight="15" x14ac:dyDescent="0.25"/>
  <cols>
    <col min="2" max="2" width="9.140625" style="62" customWidth="1"/>
    <col min="3" max="4" width="21.28515625" style="62" customWidth="1"/>
    <col min="5" max="5" width="9.140625" style="62"/>
    <col min="6" max="6" width="12.85546875" style="62" customWidth="1"/>
    <col min="7" max="7" width="11.42578125" style="62" customWidth="1"/>
  </cols>
  <sheetData>
    <row r="1" spans="2:7" ht="15.75" thickBot="1" x14ac:dyDescent="0.3"/>
    <row r="2" spans="2:7" ht="18" customHeight="1" x14ac:dyDescent="0.25">
      <c r="B2" s="159" t="s">
        <v>158</v>
      </c>
      <c r="C2" s="160"/>
      <c r="D2" s="160"/>
      <c r="E2" s="160"/>
      <c r="F2" s="160"/>
      <c r="G2" s="161"/>
    </row>
    <row r="3" spans="2:7" ht="9" customHeight="1" thickBot="1" x14ac:dyDescent="0.3">
      <c r="B3" s="162"/>
      <c r="C3" s="163"/>
      <c r="D3" s="163"/>
      <c r="E3" s="163"/>
      <c r="F3" s="163"/>
      <c r="G3" s="164"/>
    </row>
    <row r="4" spans="2:7" ht="18.75" thickBot="1" x14ac:dyDescent="0.3">
      <c r="B4" s="165" t="s">
        <v>159</v>
      </c>
      <c r="C4" s="166"/>
      <c r="D4" s="166"/>
      <c r="E4" s="166"/>
      <c r="F4" s="166"/>
      <c r="G4" s="167"/>
    </row>
    <row r="5" spans="2:7" ht="9" customHeight="1" x14ac:dyDescent="0.25">
      <c r="B5" s="61"/>
      <c r="C5" s="74"/>
      <c r="D5" s="74"/>
      <c r="E5" s="61"/>
      <c r="F5" s="74"/>
      <c r="G5" s="74"/>
    </row>
    <row r="6" spans="2:7" ht="18.75" thickBot="1" x14ac:dyDescent="0.3">
      <c r="B6" s="61"/>
      <c r="C6" s="67"/>
      <c r="D6" s="67"/>
      <c r="E6" s="67"/>
      <c r="F6" s="67"/>
      <c r="G6" s="67"/>
    </row>
    <row r="7" spans="2:7" ht="21.75" customHeight="1" x14ac:dyDescent="0.25">
      <c r="B7" s="73" t="s">
        <v>161</v>
      </c>
      <c r="C7" s="68" t="s">
        <v>73</v>
      </c>
      <c r="D7" s="68" t="s">
        <v>156</v>
      </c>
      <c r="E7" s="68" t="s">
        <v>74</v>
      </c>
      <c r="F7" s="68" t="s">
        <v>157</v>
      </c>
      <c r="G7" s="69" t="s">
        <v>23</v>
      </c>
    </row>
    <row r="8" spans="2:7" ht="9" customHeight="1" thickBot="1" x14ac:dyDescent="0.3">
      <c r="B8" s="64"/>
      <c r="C8" s="77"/>
      <c r="D8" s="77"/>
      <c r="E8" s="77"/>
      <c r="F8" s="77"/>
      <c r="G8" s="78"/>
    </row>
    <row r="9" spans="2:7" x14ac:dyDescent="0.25">
      <c r="B9" s="79">
        <v>1</v>
      </c>
      <c r="C9" s="80"/>
      <c r="D9" s="80"/>
      <c r="E9" s="81"/>
      <c r="F9" s="81"/>
      <c r="G9" s="82"/>
    </row>
    <row r="10" spans="2:7" x14ac:dyDescent="0.25">
      <c r="B10" s="115">
        <f>B9+1</f>
        <v>2</v>
      </c>
      <c r="C10" s="116"/>
      <c r="D10" s="116"/>
      <c r="E10" s="117"/>
      <c r="F10" s="117"/>
      <c r="G10" s="118"/>
    </row>
    <row r="11" spans="2:7" x14ac:dyDescent="0.25">
      <c r="B11" s="65">
        <f t="shared" ref="B11:B45" si="0">B10+1</f>
        <v>3</v>
      </c>
      <c r="C11" s="75"/>
      <c r="D11" s="75"/>
      <c r="E11" s="76"/>
      <c r="F11" s="76"/>
      <c r="G11" s="83"/>
    </row>
    <row r="12" spans="2:7" x14ac:dyDescent="0.25">
      <c r="B12" s="115">
        <f t="shared" si="0"/>
        <v>4</v>
      </c>
      <c r="C12" s="116"/>
      <c r="D12" s="116"/>
      <c r="E12" s="117"/>
      <c r="F12" s="117"/>
      <c r="G12" s="118"/>
    </row>
    <row r="13" spans="2:7" x14ac:dyDescent="0.25">
      <c r="B13" s="65">
        <f t="shared" si="0"/>
        <v>5</v>
      </c>
      <c r="C13" s="75"/>
      <c r="D13" s="75"/>
      <c r="E13" s="76"/>
      <c r="F13" s="76"/>
      <c r="G13" s="83"/>
    </row>
    <row r="14" spans="2:7" x14ac:dyDescent="0.25">
      <c r="B14" s="115">
        <f t="shared" si="0"/>
        <v>6</v>
      </c>
      <c r="C14" s="116"/>
      <c r="D14" s="116"/>
      <c r="E14" s="117"/>
      <c r="F14" s="117"/>
      <c r="G14" s="118"/>
    </row>
    <row r="15" spans="2:7" x14ac:dyDescent="0.25">
      <c r="B15" s="65">
        <f t="shared" si="0"/>
        <v>7</v>
      </c>
      <c r="C15" s="75"/>
      <c r="D15" s="75"/>
      <c r="E15" s="76"/>
      <c r="F15" s="76"/>
      <c r="G15" s="83"/>
    </row>
    <row r="16" spans="2:7" x14ac:dyDescent="0.25">
      <c r="B16" s="115">
        <f t="shared" si="0"/>
        <v>8</v>
      </c>
      <c r="C16" s="116"/>
      <c r="D16" s="116"/>
      <c r="E16" s="117"/>
      <c r="F16" s="117"/>
      <c r="G16" s="118"/>
    </row>
    <row r="17" spans="2:7" x14ac:dyDescent="0.25">
      <c r="B17" s="65">
        <f t="shared" si="0"/>
        <v>9</v>
      </c>
      <c r="C17" s="75"/>
      <c r="D17" s="75"/>
      <c r="E17" s="76"/>
      <c r="F17" s="76"/>
      <c r="G17" s="83"/>
    </row>
    <row r="18" spans="2:7" x14ac:dyDescent="0.25">
      <c r="B18" s="115">
        <f t="shared" si="0"/>
        <v>10</v>
      </c>
      <c r="C18" s="116"/>
      <c r="D18" s="116"/>
      <c r="E18" s="117"/>
      <c r="F18" s="117"/>
      <c r="G18" s="118"/>
    </row>
    <row r="19" spans="2:7" x14ac:dyDescent="0.25">
      <c r="B19" s="65">
        <f t="shared" si="0"/>
        <v>11</v>
      </c>
      <c r="C19" s="75"/>
      <c r="D19" s="75"/>
      <c r="E19" s="76"/>
      <c r="F19" s="76"/>
      <c r="G19" s="83"/>
    </row>
    <row r="20" spans="2:7" x14ac:dyDescent="0.25">
      <c r="B20" s="115">
        <f t="shared" si="0"/>
        <v>12</v>
      </c>
      <c r="C20" s="116"/>
      <c r="D20" s="116"/>
      <c r="E20" s="117"/>
      <c r="F20" s="117"/>
      <c r="G20" s="118"/>
    </row>
    <row r="21" spans="2:7" x14ac:dyDescent="0.25">
      <c r="B21" s="65">
        <f t="shared" si="0"/>
        <v>13</v>
      </c>
      <c r="C21" s="75"/>
      <c r="D21" s="75"/>
      <c r="E21" s="76"/>
      <c r="F21" s="76"/>
      <c r="G21" s="83"/>
    </row>
    <row r="22" spans="2:7" x14ac:dyDescent="0.25">
      <c r="B22" s="115">
        <f t="shared" si="0"/>
        <v>14</v>
      </c>
      <c r="C22" s="116"/>
      <c r="D22" s="116"/>
      <c r="E22" s="117"/>
      <c r="F22" s="117"/>
      <c r="G22" s="118"/>
    </row>
    <row r="23" spans="2:7" x14ac:dyDescent="0.25">
      <c r="B23" s="65">
        <f t="shared" si="0"/>
        <v>15</v>
      </c>
      <c r="C23" s="75"/>
      <c r="D23" s="75"/>
      <c r="E23" s="76"/>
      <c r="F23" s="76"/>
      <c r="G23" s="83"/>
    </row>
    <row r="24" spans="2:7" x14ac:dyDescent="0.25">
      <c r="B24" s="115">
        <f t="shared" si="0"/>
        <v>16</v>
      </c>
      <c r="C24" s="116"/>
      <c r="D24" s="116"/>
      <c r="E24" s="117"/>
      <c r="F24" s="117"/>
      <c r="G24" s="118"/>
    </row>
    <row r="25" spans="2:7" x14ac:dyDescent="0.25">
      <c r="B25" s="65">
        <f t="shared" si="0"/>
        <v>17</v>
      </c>
      <c r="C25" s="75"/>
      <c r="D25" s="75"/>
      <c r="E25" s="76"/>
      <c r="F25" s="76"/>
      <c r="G25" s="83"/>
    </row>
    <row r="26" spans="2:7" x14ac:dyDescent="0.25">
      <c r="B26" s="115">
        <f t="shared" si="0"/>
        <v>18</v>
      </c>
      <c r="C26" s="116"/>
      <c r="D26" s="116"/>
      <c r="E26" s="117"/>
      <c r="F26" s="117"/>
      <c r="G26" s="118"/>
    </row>
    <row r="27" spans="2:7" x14ac:dyDescent="0.25">
      <c r="B27" s="65">
        <f t="shared" si="0"/>
        <v>19</v>
      </c>
      <c r="C27" s="75"/>
      <c r="D27" s="75"/>
      <c r="E27" s="76"/>
      <c r="F27" s="76"/>
      <c r="G27" s="83"/>
    </row>
    <row r="28" spans="2:7" x14ac:dyDescent="0.25">
      <c r="B28" s="115">
        <f t="shared" si="0"/>
        <v>20</v>
      </c>
      <c r="C28" s="116"/>
      <c r="D28" s="116"/>
      <c r="E28" s="117"/>
      <c r="F28" s="117"/>
      <c r="G28" s="118"/>
    </row>
    <row r="29" spans="2:7" x14ac:dyDescent="0.25">
      <c r="B29" s="65">
        <f t="shared" si="0"/>
        <v>21</v>
      </c>
      <c r="C29" s="75"/>
      <c r="D29" s="75"/>
      <c r="E29" s="76"/>
      <c r="F29" s="76"/>
      <c r="G29" s="83"/>
    </row>
    <row r="30" spans="2:7" x14ac:dyDescent="0.25">
      <c r="B30" s="115">
        <f t="shared" si="0"/>
        <v>22</v>
      </c>
      <c r="C30" s="116"/>
      <c r="D30" s="116"/>
      <c r="E30" s="117"/>
      <c r="F30" s="117"/>
      <c r="G30" s="118"/>
    </row>
    <row r="31" spans="2:7" x14ac:dyDescent="0.25">
      <c r="B31" s="65">
        <f t="shared" si="0"/>
        <v>23</v>
      </c>
      <c r="C31" s="75"/>
      <c r="D31" s="75"/>
      <c r="E31" s="76"/>
      <c r="F31" s="76"/>
      <c r="G31" s="83"/>
    </row>
    <row r="32" spans="2:7" x14ac:dyDescent="0.25">
      <c r="B32" s="115">
        <f t="shared" si="0"/>
        <v>24</v>
      </c>
      <c r="C32" s="116"/>
      <c r="D32" s="116"/>
      <c r="E32" s="117"/>
      <c r="F32" s="117"/>
      <c r="G32" s="118"/>
    </row>
    <row r="33" spans="2:7" x14ac:dyDescent="0.25">
      <c r="B33" s="65">
        <f t="shared" si="0"/>
        <v>25</v>
      </c>
      <c r="C33" s="75"/>
      <c r="D33" s="75"/>
      <c r="E33" s="76"/>
      <c r="F33" s="76"/>
      <c r="G33" s="83"/>
    </row>
    <row r="34" spans="2:7" x14ac:dyDescent="0.25">
      <c r="B34" s="115">
        <f t="shared" si="0"/>
        <v>26</v>
      </c>
      <c r="C34" s="116"/>
      <c r="D34" s="116"/>
      <c r="E34" s="117"/>
      <c r="F34" s="117"/>
      <c r="G34" s="118"/>
    </row>
    <row r="35" spans="2:7" x14ac:dyDescent="0.25">
      <c r="B35" s="65">
        <f t="shared" si="0"/>
        <v>27</v>
      </c>
      <c r="C35" s="75"/>
      <c r="D35" s="75"/>
      <c r="E35" s="76"/>
      <c r="F35" s="76"/>
      <c r="G35" s="83"/>
    </row>
    <row r="36" spans="2:7" x14ac:dyDescent="0.25">
      <c r="B36" s="115">
        <f t="shared" si="0"/>
        <v>28</v>
      </c>
      <c r="C36" s="116"/>
      <c r="D36" s="116"/>
      <c r="E36" s="117"/>
      <c r="F36" s="117"/>
      <c r="G36" s="118"/>
    </row>
    <row r="37" spans="2:7" x14ac:dyDescent="0.25">
      <c r="B37" s="65">
        <f t="shared" si="0"/>
        <v>29</v>
      </c>
      <c r="C37" s="75"/>
      <c r="D37" s="75"/>
      <c r="E37" s="76"/>
      <c r="F37" s="76"/>
      <c r="G37" s="83"/>
    </row>
    <row r="38" spans="2:7" x14ac:dyDescent="0.25">
      <c r="B38" s="115">
        <f t="shared" si="0"/>
        <v>30</v>
      </c>
      <c r="C38" s="116"/>
      <c r="D38" s="116"/>
      <c r="E38" s="117"/>
      <c r="F38" s="117"/>
      <c r="G38" s="118"/>
    </row>
    <row r="39" spans="2:7" x14ac:dyDescent="0.25">
      <c r="B39" s="65">
        <f t="shared" si="0"/>
        <v>31</v>
      </c>
      <c r="C39" s="75"/>
      <c r="D39" s="75"/>
      <c r="E39" s="76"/>
      <c r="F39" s="76"/>
      <c r="G39" s="83"/>
    </row>
    <row r="40" spans="2:7" x14ac:dyDescent="0.25">
      <c r="B40" s="115">
        <f t="shared" si="0"/>
        <v>32</v>
      </c>
      <c r="C40" s="116"/>
      <c r="D40" s="116"/>
      <c r="E40" s="117"/>
      <c r="F40" s="117"/>
      <c r="G40" s="118"/>
    </row>
    <row r="41" spans="2:7" x14ac:dyDescent="0.25">
      <c r="B41" s="65">
        <f t="shared" si="0"/>
        <v>33</v>
      </c>
      <c r="C41" s="75"/>
      <c r="D41" s="75"/>
      <c r="E41" s="76"/>
      <c r="F41" s="76"/>
      <c r="G41" s="83"/>
    </row>
    <row r="42" spans="2:7" x14ac:dyDescent="0.25">
      <c r="B42" s="115">
        <f t="shared" si="0"/>
        <v>34</v>
      </c>
      <c r="C42" s="116"/>
      <c r="D42" s="116"/>
      <c r="E42" s="117"/>
      <c r="F42" s="117"/>
      <c r="G42" s="118"/>
    </row>
    <row r="43" spans="2:7" x14ac:dyDescent="0.25">
      <c r="B43" s="65">
        <f t="shared" si="0"/>
        <v>35</v>
      </c>
      <c r="C43" s="75"/>
      <c r="D43" s="75"/>
      <c r="E43" s="76"/>
      <c r="F43" s="76"/>
      <c r="G43" s="83"/>
    </row>
    <row r="44" spans="2:7" x14ac:dyDescent="0.25">
      <c r="B44" s="115">
        <f t="shared" si="0"/>
        <v>36</v>
      </c>
      <c r="C44" s="116"/>
      <c r="D44" s="116"/>
      <c r="E44" s="117"/>
      <c r="F44" s="117"/>
      <c r="G44" s="118"/>
    </row>
    <row r="45" spans="2:7" x14ac:dyDescent="0.25">
      <c r="B45" s="65">
        <f t="shared" si="0"/>
        <v>37</v>
      </c>
      <c r="C45" s="75"/>
      <c r="D45" s="75"/>
      <c r="E45" s="76"/>
      <c r="F45" s="76"/>
      <c r="G45" s="83"/>
    </row>
    <row r="46" spans="2:7" x14ac:dyDescent="0.25">
      <c r="B46" s="115">
        <v>38</v>
      </c>
      <c r="C46" s="116"/>
      <c r="D46" s="116"/>
      <c r="E46" s="117"/>
      <c r="F46" s="117"/>
      <c r="G46" s="118"/>
    </row>
    <row r="47" spans="2:7" x14ac:dyDescent="0.25">
      <c r="B47" s="65">
        <v>39</v>
      </c>
      <c r="C47" s="75"/>
      <c r="D47" s="75"/>
      <c r="E47" s="76"/>
      <c r="F47" s="76"/>
      <c r="G47" s="83"/>
    </row>
    <row r="48" spans="2:7" ht="15.75" thickBot="1" x14ac:dyDescent="0.3">
      <c r="B48" s="119">
        <v>40</v>
      </c>
      <c r="C48" s="120"/>
      <c r="D48" s="120"/>
      <c r="E48" s="121"/>
      <c r="F48" s="121"/>
      <c r="G48" s="122"/>
    </row>
    <row r="49" spans="2:7" x14ac:dyDescent="0.25">
      <c r="B49" s="66"/>
      <c r="C49" s="66"/>
      <c r="D49" s="66"/>
      <c r="E49" s="66"/>
      <c r="F49" s="66"/>
      <c r="G49" s="66"/>
    </row>
    <row r="50" spans="2:7" x14ac:dyDescent="0.25">
      <c r="B50" s="66"/>
      <c r="E50" s="66"/>
      <c r="F50" s="66"/>
      <c r="G50" s="66"/>
    </row>
    <row r="51" spans="2:7" x14ac:dyDescent="0.25">
      <c r="B51" s="66"/>
      <c r="E51" s="66"/>
      <c r="F51" s="66"/>
      <c r="G51" s="66"/>
    </row>
  </sheetData>
  <mergeCells count="2">
    <mergeCell ref="B2:G3"/>
    <mergeCell ref="B4:G4"/>
  </mergeCells>
  <pageMargins left="0.7" right="0.7" top="0.75" bottom="0.75" header="0.3" footer="0.3"/>
  <pageSetup paperSize="9" scale="9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EAA26-C795-46CE-B4F7-F7226571B5B0}">
  <sheetPr>
    <pageSetUpPr fitToPage="1"/>
  </sheetPr>
  <dimension ref="B1:G27"/>
  <sheetViews>
    <sheetView workbookViewId="0">
      <selection activeCell="C9" sqref="C9:G24"/>
    </sheetView>
  </sheetViews>
  <sheetFormatPr defaultRowHeight="15" x14ac:dyDescent="0.25"/>
  <cols>
    <col min="2" max="2" width="11" style="62" customWidth="1"/>
    <col min="3" max="4" width="21.28515625" customWidth="1"/>
    <col min="5" max="5" width="11.7109375" customWidth="1"/>
    <col min="6" max="6" width="13.28515625" customWidth="1"/>
    <col min="7" max="7" width="13.140625" customWidth="1"/>
  </cols>
  <sheetData>
    <row r="1" spans="2:7" ht="15.75" thickBot="1" x14ac:dyDescent="0.3"/>
    <row r="2" spans="2:7" ht="18" x14ac:dyDescent="0.25">
      <c r="B2" s="168" t="s">
        <v>158</v>
      </c>
      <c r="C2" s="169"/>
      <c r="D2" s="169"/>
      <c r="E2" s="169"/>
      <c r="F2" s="169"/>
      <c r="G2" s="170"/>
    </row>
    <row r="3" spans="2:7" ht="9" customHeight="1" thickBot="1" x14ac:dyDescent="0.3">
      <c r="B3" s="63"/>
      <c r="C3" s="56"/>
      <c r="D3" s="56"/>
      <c r="E3" s="56"/>
      <c r="F3" s="56"/>
      <c r="G3" s="58"/>
    </row>
    <row r="4" spans="2:7" ht="18.75" thickBot="1" x14ac:dyDescent="0.3">
      <c r="B4" s="171" t="s">
        <v>160</v>
      </c>
      <c r="C4" s="172"/>
      <c r="D4" s="172"/>
      <c r="E4" s="172"/>
      <c r="F4" s="172"/>
      <c r="G4" s="173"/>
    </row>
    <row r="5" spans="2:7" ht="9" customHeight="1" x14ac:dyDescent="0.25">
      <c r="B5" s="61"/>
      <c r="C5" s="56"/>
      <c r="D5" s="56"/>
      <c r="E5" s="57"/>
      <c r="F5" s="56"/>
      <c r="G5" s="56"/>
    </row>
    <row r="6" spans="2:7" ht="18.75" thickBot="1" x14ac:dyDescent="0.3">
      <c r="B6" s="61"/>
      <c r="C6" s="59"/>
      <c r="D6" s="59"/>
      <c r="E6" s="59"/>
      <c r="F6" s="59"/>
      <c r="G6" s="59"/>
    </row>
    <row r="7" spans="2:7" ht="26.25" customHeight="1" x14ac:dyDescent="0.25">
      <c r="B7" s="73" t="s">
        <v>161</v>
      </c>
      <c r="C7" s="68" t="s">
        <v>73</v>
      </c>
      <c r="D7" s="68" t="s">
        <v>156</v>
      </c>
      <c r="E7" s="60" t="s">
        <v>74</v>
      </c>
      <c r="F7" s="68" t="s">
        <v>157</v>
      </c>
      <c r="G7" s="69" t="s">
        <v>23</v>
      </c>
    </row>
    <row r="8" spans="2:7" ht="9" customHeight="1" thickBot="1" x14ac:dyDescent="0.3">
      <c r="B8" s="70"/>
      <c r="C8" s="71"/>
      <c r="D8" s="71"/>
      <c r="E8" s="71"/>
      <c r="F8" s="71"/>
      <c r="G8" s="72"/>
    </row>
    <row r="9" spans="2:7" x14ac:dyDescent="0.25">
      <c r="B9" s="65">
        <v>1</v>
      </c>
      <c r="C9" s="75"/>
      <c r="D9" s="75"/>
      <c r="E9" s="76"/>
      <c r="F9" s="76"/>
      <c r="G9" s="83"/>
    </row>
    <row r="10" spans="2:7" x14ac:dyDescent="0.25">
      <c r="B10" s="84">
        <f>B9+1</f>
        <v>2</v>
      </c>
      <c r="C10" s="85"/>
      <c r="D10" s="85"/>
      <c r="E10" s="86"/>
      <c r="F10" s="86"/>
      <c r="G10" s="87"/>
    </row>
    <row r="11" spans="2:7" x14ac:dyDescent="0.25">
      <c r="B11" s="65">
        <f t="shared" ref="B11:B24" si="0">B10+1</f>
        <v>3</v>
      </c>
      <c r="C11" s="75"/>
      <c r="D11" s="75"/>
      <c r="E11" s="76"/>
      <c r="F11" s="76"/>
      <c r="G11" s="83"/>
    </row>
    <row r="12" spans="2:7" x14ac:dyDescent="0.25">
      <c r="B12" s="84">
        <f t="shared" si="0"/>
        <v>4</v>
      </c>
      <c r="C12" s="85"/>
      <c r="D12" s="85"/>
      <c r="E12" s="86"/>
      <c r="F12" s="86"/>
      <c r="G12" s="87"/>
    </row>
    <row r="13" spans="2:7" x14ac:dyDescent="0.25">
      <c r="B13" s="65">
        <f t="shared" si="0"/>
        <v>5</v>
      </c>
      <c r="C13" s="75"/>
      <c r="D13" s="75"/>
      <c r="E13" s="76"/>
      <c r="F13" s="76"/>
      <c r="G13" s="83"/>
    </row>
    <row r="14" spans="2:7" x14ac:dyDescent="0.25">
      <c r="B14" s="84">
        <f t="shared" si="0"/>
        <v>6</v>
      </c>
      <c r="C14" s="85"/>
      <c r="D14" s="85"/>
      <c r="E14" s="86"/>
      <c r="F14" s="86"/>
      <c r="G14" s="87"/>
    </row>
    <row r="15" spans="2:7" x14ac:dyDescent="0.25">
      <c r="B15" s="65">
        <f t="shared" si="0"/>
        <v>7</v>
      </c>
      <c r="C15" s="75"/>
      <c r="D15" s="75"/>
      <c r="E15" s="76"/>
      <c r="F15" s="76"/>
      <c r="G15" s="83"/>
    </row>
    <row r="16" spans="2:7" x14ac:dyDescent="0.25">
      <c r="B16" s="84">
        <f t="shared" si="0"/>
        <v>8</v>
      </c>
      <c r="C16" s="85"/>
      <c r="D16" s="85"/>
      <c r="E16" s="86"/>
      <c r="F16" s="86"/>
      <c r="G16" s="87"/>
    </row>
    <row r="17" spans="2:7" x14ac:dyDescent="0.25">
      <c r="B17" s="65">
        <f t="shared" si="0"/>
        <v>9</v>
      </c>
      <c r="C17" s="75"/>
      <c r="D17" s="75"/>
      <c r="E17" s="76"/>
      <c r="F17" s="76"/>
      <c r="G17" s="83"/>
    </row>
    <row r="18" spans="2:7" x14ac:dyDescent="0.25">
      <c r="B18" s="84">
        <f t="shared" si="0"/>
        <v>10</v>
      </c>
      <c r="C18" s="85"/>
      <c r="D18" s="85"/>
      <c r="E18" s="86"/>
      <c r="F18" s="86"/>
      <c r="G18" s="87"/>
    </row>
    <row r="19" spans="2:7" x14ac:dyDescent="0.25">
      <c r="B19" s="65">
        <f t="shared" si="0"/>
        <v>11</v>
      </c>
      <c r="C19" s="75"/>
      <c r="D19" s="75"/>
      <c r="E19" s="76"/>
      <c r="F19" s="76"/>
      <c r="G19" s="83"/>
    </row>
    <row r="20" spans="2:7" x14ac:dyDescent="0.25">
      <c r="B20" s="84">
        <f t="shared" si="0"/>
        <v>12</v>
      </c>
      <c r="C20" s="85"/>
      <c r="D20" s="85"/>
      <c r="E20" s="86"/>
      <c r="F20" s="86"/>
      <c r="G20" s="87"/>
    </row>
    <row r="21" spans="2:7" x14ac:dyDescent="0.25">
      <c r="B21" s="65">
        <f t="shared" si="0"/>
        <v>13</v>
      </c>
      <c r="C21" s="75"/>
      <c r="D21" s="75"/>
      <c r="E21" s="76"/>
      <c r="F21" s="76"/>
      <c r="G21" s="83"/>
    </row>
    <row r="22" spans="2:7" x14ac:dyDescent="0.25">
      <c r="B22" s="84">
        <f t="shared" si="0"/>
        <v>14</v>
      </c>
      <c r="C22" s="85"/>
      <c r="D22" s="85"/>
      <c r="E22" s="86"/>
      <c r="F22" s="86"/>
      <c r="G22" s="87"/>
    </row>
    <row r="23" spans="2:7" x14ac:dyDescent="0.25">
      <c r="B23" s="65">
        <f t="shared" si="0"/>
        <v>15</v>
      </c>
      <c r="C23" s="75"/>
      <c r="D23" s="75"/>
      <c r="E23" s="76"/>
      <c r="F23" s="76"/>
      <c r="G23" s="83"/>
    </row>
    <row r="24" spans="2:7" ht="15.75" thickBot="1" x14ac:dyDescent="0.3">
      <c r="B24" s="88">
        <f t="shared" si="0"/>
        <v>16</v>
      </c>
      <c r="C24" s="89"/>
      <c r="D24" s="89"/>
      <c r="E24" s="90"/>
      <c r="F24" s="90"/>
      <c r="G24" s="91"/>
    </row>
    <row r="25" spans="2:7" x14ac:dyDescent="0.25">
      <c r="B25" s="66"/>
      <c r="C25" s="1"/>
      <c r="D25" s="1"/>
      <c r="E25" s="2"/>
      <c r="F25" s="2"/>
      <c r="G25" s="2"/>
    </row>
    <row r="26" spans="2:7" x14ac:dyDescent="0.25">
      <c r="B26" s="66"/>
      <c r="C26" s="1"/>
      <c r="E26" s="2"/>
      <c r="F26" s="2"/>
      <c r="G26" s="2"/>
    </row>
    <row r="27" spans="2:7" x14ac:dyDescent="0.25">
      <c r="B27" s="66"/>
      <c r="E27" s="2"/>
      <c r="F27" s="2"/>
      <c r="G27" s="2"/>
    </row>
  </sheetData>
  <mergeCells count="2">
    <mergeCell ref="B2:G2"/>
    <mergeCell ref="B4:G4"/>
  </mergeCells>
  <pageMargins left="0.7" right="0.7" top="0.75" bottom="0.75" header="0.3" footer="0.3"/>
  <pageSetup paperSize="9" scale="9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CE53A-00A2-4DAB-8E46-E64A0A32BE14}">
  <sheetPr>
    <pageSetUpPr fitToPage="1"/>
  </sheetPr>
  <dimension ref="B1:G51"/>
  <sheetViews>
    <sheetView workbookViewId="0">
      <selection activeCell="E36" sqref="E36"/>
    </sheetView>
  </sheetViews>
  <sheetFormatPr defaultRowHeight="15" x14ac:dyDescent="0.25"/>
  <cols>
    <col min="2" max="2" width="9.140625" style="62" customWidth="1"/>
    <col min="3" max="4" width="21.28515625" style="62" customWidth="1"/>
    <col min="5" max="5" width="9.140625" style="62"/>
    <col min="6" max="6" width="12.85546875" style="62" customWidth="1"/>
    <col min="7" max="7" width="11.42578125" style="62" customWidth="1"/>
  </cols>
  <sheetData>
    <row r="1" spans="2:7" ht="15.75" thickBot="1" x14ac:dyDescent="0.3"/>
    <row r="2" spans="2:7" ht="18" customHeight="1" x14ac:dyDescent="0.25">
      <c r="B2" s="159" t="s">
        <v>158</v>
      </c>
      <c r="C2" s="160"/>
      <c r="D2" s="160"/>
      <c r="E2" s="160"/>
      <c r="F2" s="160"/>
      <c r="G2" s="161"/>
    </row>
    <row r="3" spans="2:7" ht="9" customHeight="1" thickBot="1" x14ac:dyDescent="0.3">
      <c r="B3" s="162"/>
      <c r="C3" s="163"/>
      <c r="D3" s="163"/>
      <c r="E3" s="163"/>
      <c r="F3" s="163"/>
      <c r="G3" s="164"/>
    </row>
    <row r="4" spans="2:7" ht="18.75" thickBot="1" x14ac:dyDescent="0.3">
      <c r="B4" s="165" t="s">
        <v>163</v>
      </c>
      <c r="C4" s="166"/>
      <c r="D4" s="166"/>
      <c r="E4" s="166"/>
      <c r="F4" s="166"/>
      <c r="G4" s="167"/>
    </row>
    <row r="5" spans="2:7" ht="9" customHeight="1" x14ac:dyDescent="0.25">
      <c r="B5" s="61"/>
      <c r="C5" s="74"/>
      <c r="D5" s="74"/>
      <c r="E5" s="61"/>
      <c r="F5" s="74"/>
      <c r="G5" s="74"/>
    </row>
    <row r="6" spans="2:7" ht="18.75" thickBot="1" x14ac:dyDescent="0.3">
      <c r="B6" s="61"/>
      <c r="C6" s="67"/>
      <c r="D6" s="67"/>
      <c r="E6" s="67"/>
      <c r="F6" s="67"/>
      <c r="G6" s="67"/>
    </row>
    <row r="7" spans="2:7" ht="21.75" customHeight="1" x14ac:dyDescent="0.25">
      <c r="B7" s="73" t="s">
        <v>161</v>
      </c>
      <c r="C7" s="68" t="s">
        <v>73</v>
      </c>
      <c r="D7" s="68" t="s">
        <v>156</v>
      </c>
      <c r="E7" s="68" t="s">
        <v>74</v>
      </c>
      <c r="F7" s="68" t="s">
        <v>162</v>
      </c>
      <c r="G7" s="69" t="s">
        <v>23</v>
      </c>
    </row>
    <row r="8" spans="2:7" ht="9" customHeight="1" thickBot="1" x14ac:dyDescent="0.3">
      <c r="B8" s="64"/>
      <c r="C8" s="77"/>
      <c r="D8" s="77"/>
      <c r="E8" s="77"/>
      <c r="F8" s="77"/>
      <c r="G8" s="78"/>
    </row>
    <row r="9" spans="2:7" x14ac:dyDescent="0.25">
      <c r="B9" s="79">
        <v>1</v>
      </c>
      <c r="C9" s="80"/>
      <c r="D9" s="80"/>
      <c r="E9" s="81"/>
      <c r="F9" s="81"/>
      <c r="G9" s="82"/>
    </row>
    <row r="10" spans="2:7" x14ac:dyDescent="0.25">
      <c r="B10" s="84">
        <f>B9+1</f>
        <v>2</v>
      </c>
      <c r="C10" s="85"/>
      <c r="D10" s="85"/>
      <c r="E10" s="86"/>
      <c r="F10" s="86"/>
      <c r="G10" s="87"/>
    </row>
    <row r="11" spans="2:7" x14ac:dyDescent="0.25">
      <c r="B11" s="65">
        <f t="shared" ref="B11:B45" si="0">B10+1</f>
        <v>3</v>
      </c>
      <c r="C11" s="75"/>
      <c r="D11" s="75"/>
      <c r="E11" s="76"/>
      <c r="F11" s="76"/>
      <c r="G11" s="83"/>
    </row>
    <row r="12" spans="2:7" x14ac:dyDescent="0.25">
      <c r="B12" s="84">
        <f t="shared" si="0"/>
        <v>4</v>
      </c>
      <c r="C12" s="85"/>
      <c r="D12" s="85"/>
      <c r="E12" s="86"/>
      <c r="F12" s="86"/>
      <c r="G12" s="87"/>
    </row>
    <row r="13" spans="2:7" x14ac:dyDescent="0.25">
      <c r="B13" s="65">
        <f t="shared" si="0"/>
        <v>5</v>
      </c>
      <c r="C13" s="75"/>
      <c r="D13" s="75"/>
      <c r="E13" s="76"/>
      <c r="F13" s="76"/>
      <c r="G13" s="83"/>
    </row>
    <row r="14" spans="2:7" x14ac:dyDescent="0.25">
      <c r="B14" s="84">
        <f t="shared" si="0"/>
        <v>6</v>
      </c>
      <c r="C14" s="85"/>
      <c r="D14" s="85"/>
      <c r="E14" s="86"/>
      <c r="F14" s="86"/>
      <c r="G14" s="87"/>
    </row>
    <row r="15" spans="2:7" x14ac:dyDescent="0.25">
      <c r="B15" s="65">
        <f t="shared" si="0"/>
        <v>7</v>
      </c>
      <c r="C15" s="75"/>
      <c r="D15" s="75"/>
      <c r="E15" s="76"/>
      <c r="F15" s="76"/>
      <c r="G15" s="83"/>
    </row>
    <row r="16" spans="2:7" x14ac:dyDescent="0.25">
      <c r="B16" s="84">
        <f t="shared" si="0"/>
        <v>8</v>
      </c>
      <c r="C16" s="85"/>
      <c r="D16" s="85"/>
      <c r="E16" s="86"/>
      <c r="F16" s="86"/>
      <c r="G16" s="87"/>
    </row>
    <row r="17" spans="2:7" x14ac:dyDescent="0.25">
      <c r="B17" s="65">
        <f t="shared" si="0"/>
        <v>9</v>
      </c>
      <c r="C17" s="75"/>
      <c r="D17" s="75"/>
      <c r="E17" s="76"/>
      <c r="F17" s="76"/>
      <c r="G17" s="83"/>
    </row>
    <row r="18" spans="2:7" x14ac:dyDescent="0.25">
      <c r="B18" s="84">
        <f t="shared" si="0"/>
        <v>10</v>
      </c>
      <c r="C18" s="85"/>
      <c r="D18" s="85"/>
      <c r="E18" s="86"/>
      <c r="F18" s="86"/>
      <c r="G18" s="87"/>
    </row>
    <row r="19" spans="2:7" x14ac:dyDescent="0.25">
      <c r="B19" s="65">
        <f t="shared" si="0"/>
        <v>11</v>
      </c>
      <c r="C19" s="75"/>
      <c r="D19" s="75"/>
      <c r="E19" s="76"/>
      <c r="F19" s="76"/>
      <c r="G19" s="83"/>
    </row>
    <row r="20" spans="2:7" x14ac:dyDescent="0.25">
      <c r="B20" s="84">
        <f t="shared" si="0"/>
        <v>12</v>
      </c>
      <c r="C20" s="85"/>
      <c r="D20" s="85"/>
      <c r="E20" s="86"/>
      <c r="F20" s="86"/>
      <c r="G20" s="87"/>
    </row>
    <row r="21" spans="2:7" x14ac:dyDescent="0.25">
      <c r="B21" s="65">
        <f t="shared" si="0"/>
        <v>13</v>
      </c>
      <c r="C21" s="75"/>
      <c r="D21" s="75"/>
      <c r="E21" s="76"/>
      <c r="F21" s="76"/>
      <c r="G21" s="83"/>
    </row>
    <row r="22" spans="2:7" x14ac:dyDescent="0.25">
      <c r="B22" s="84">
        <f t="shared" si="0"/>
        <v>14</v>
      </c>
      <c r="C22" s="85"/>
      <c r="D22" s="85"/>
      <c r="E22" s="86"/>
      <c r="F22" s="86"/>
      <c r="G22" s="87"/>
    </row>
    <row r="23" spans="2:7" x14ac:dyDescent="0.25">
      <c r="B23" s="65">
        <f t="shared" si="0"/>
        <v>15</v>
      </c>
      <c r="C23" s="75"/>
      <c r="D23" s="75"/>
      <c r="E23" s="76"/>
      <c r="F23" s="76"/>
      <c r="G23" s="83"/>
    </row>
    <row r="24" spans="2:7" x14ac:dyDescent="0.25">
      <c r="B24" s="84">
        <f t="shared" si="0"/>
        <v>16</v>
      </c>
      <c r="C24" s="85"/>
      <c r="D24" s="85"/>
      <c r="E24" s="86"/>
      <c r="F24" s="86"/>
      <c r="G24" s="87"/>
    </row>
    <row r="25" spans="2:7" x14ac:dyDescent="0.25">
      <c r="B25" s="65">
        <f t="shared" si="0"/>
        <v>17</v>
      </c>
      <c r="C25" s="75"/>
      <c r="D25" s="75"/>
      <c r="E25" s="76"/>
      <c r="F25" s="76"/>
      <c r="G25" s="83"/>
    </row>
    <row r="26" spans="2:7" x14ac:dyDescent="0.25">
      <c r="B26" s="84">
        <f t="shared" si="0"/>
        <v>18</v>
      </c>
      <c r="C26" s="85"/>
      <c r="D26" s="85"/>
      <c r="E26" s="86"/>
      <c r="F26" s="86"/>
      <c r="G26" s="87"/>
    </row>
    <row r="27" spans="2:7" x14ac:dyDescent="0.25">
      <c r="B27" s="65">
        <f t="shared" si="0"/>
        <v>19</v>
      </c>
      <c r="C27" s="75"/>
      <c r="D27" s="75"/>
      <c r="E27" s="76"/>
      <c r="F27" s="76"/>
      <c r="G27" s="83"/>
    </row>
    <row r="28" spans="2:7" x14ac:dyDescent="0.25">
      <c r="B28" s="84">
        <f t="shared" si="0"/>
        <v>20</v>
      </c>
      <c r="C28" s="85"/>
      <c r="D28" s="85"/>
      <c r="E28" s="86"/>
      <c r="F28" s="86"/>
      <c r="G28" s="87"/>
    </row>
    <row r="29" spans="2:7" x14ac:dyDescent="0.25">
      <c r="B29" s="65">
        <f t="shared" si="0"/>
        <v>21</v>
      </c>
      <c r="C29" s="75"/>
      <c r="D29" s="75"/>
      <c r="E29" s="76"/>
      <c r="F29" s="76"/>
      <c r="G29" s="83"/>
    </row>
    <row r="30" spans="2:7" x14ac:dyDescent="0.25">
      <c r="B30" s="84">
        <f t="shared" si="0"/>
        <v>22</v>
      </c>
      <c r="C30" s="85"/>
      <c r="D30" s="85"/>
      <c r="E30" s="86"/>
      <c r="F30" s="86"/>
      <c r="G30" s="87"/>
    </row>
    <row r="31" spans="2:7" x14ac:dyDescent="0.25">
      <c r="B31" s="65">
        <f t="shared" si="0"/>
        <v>23</v>
      </c>
      <c r="C31" s="75"/>
      <c r="D31" s="75"/>
      <c r="E31" s="76"/>
      <c r="F31" s="76"/>
      <c r="G31" s="83"/>
    </row>
    <row r="32" spans="2:7" x14ac:dyDescent="0.25">
      <c r="B32" s="84">
        <f t="shared" si="0"/>
        <v>24</v>
      </c>
      <c r="C32" s="85"/>
      <c r="D32" s="85"/>
      <c r="E32" s="86"/>
      <c r="F32" s="86"/>
      <c r="G32" s="87"/>
    </row>
    <row r="33" spans="2:7" x14ac:dyDescent="0.25">
      <c r="B33" s="65">
        <f t="shared" si="0"/>
        <v>25</v>
      </c>
      <c r="C33" s="75"/>
      <c r="D33" s="75"/>
      <c r="E33" s="76"/>
      <c r="F33" s="76"/>
      <c r="G33" s="83"/>
    </row>
    <row r="34" spans="2:7" x14ac:dyDescent="0.25">
      <c r="B34" s="84">
        <f t="shared" si="0"/>
        <v>26</v>
      </c>
      <c r="C34" s="85"/>
      <c r="D34" s="85"/>
      <c r="E34" s="86"/>
      <c r="F34" s="86"/>
      <c r="G34" s="87"/>
    </row>
    <row r="35" spans="2:7" x14ac:dyDescent="0.25">
      <c r="B35" s="65">
        <f t="shared" si="0"/>
        <v>27</v>
      </c>
      <c r="C35" s="75"/>
      <c r="D35" s="75"/>
      <c r="E35" s="76"/>
      <c r="F35" s="76"/>
      <c r="G35" s="83"/>
    </row>
    <row r="36" spans="2:7" x14ac:dyDescent="0.25">
      <c r="B36" s="84">
        <f t="shared" si="0"/>
        <v>28</v>
      </c>
      <c r="C36" s="85"/>
      <c r="D36" s="85"/>
      <c r="E36" s="86"/>
      <c r="F36" s="86"/>
      <c r="G36" s="87"/>
    </row>
    <row r="37" spans="2:7" x14ac:dyDescent="0.25">
      <c r="B37" s="65">
        <f t="shared" si="0"/>
        <v>29</v>
      </c>
      <c r="C37" s="75"/>
      <c r="D37" s="75"/>
      <c r="E37" s="76"/>
      <c r="F37" s="76"/>
      <c r="G37" s="83"/>
    </row>
    <row r="38" spans="2:7" x14ac:dyDescent="0.25">
      <c r="B38" s="84">
        <f t="shared" si="0"/>
        <v>30</v>
      </c>
      <c r="C38" s="85"/>
      <c r="D38" s="85"/>
      <c r="E38" s="86"/>
      <c r="F38" s="86"/>
      <c r="G38" s="87"/>
    </row>
    <row r="39" spans="2:7" x14ac:dyDescent="0.25">
      <c r="B39" s="65">
        <f t="shared" si="0"/>
        <v>31</v>
      </c>
      <c r="C39" s="75"/>
      <c r="D39" s="75"/>
      <c r="E39" s="76"/>
      <c r="F39" s="76"/>
      <c r="G39" s="83"/>
    </row>
    <row r="40" spans="2:7" x14ac:dyDescent="0.25">
      <c r="B40" s="84">
        <f t="shared" si="0"/>
        <v>32</v>
      </c>
      <c r="C40" s="85"/>
      <c r="D40" s="85"/>
      <c r="E40" s="86"/>
      <c r="F40" s="86"/>
      <c r="G40" s="87"/>
    </row>
    <row r="41" spans="2:7" x14ac:dyDescent="0.25">
      <c r="B41" s="65">
        <f t="shared" si="0"/>
        <v>33</v>
      </c>
      <c r="C41" s="75"/>
      <c r="D41" s="75"/>
      <c r="E41" s="76"/>
      <c r="F41" s="76"/>
      <c r="G41" s="83"/>
    </row>
    <row r="42" spans="2:7" x14ac:dyDescent="0.25">
      <c r="B42" s="84">
        <f t="shared" si="0"/>
        <v>34</v>
      </c>
      <c r="C42" s="85"/>
      <c r="D42" s="85"/>
      <c r="E42" s="86"/>
      <c r="F42" s="86"/>
      <c r="G42" s="87"/>
    </row>
    <row r="43" spans="2:7" x14ac:dyDescent="0.25">
      <c r="B43" s="65">
        <f t="shared" si="0"/>
        <v>35</v>
      </c>
      <c r="C43" s="75"/>
      <c r="D43" s="75"/>
      <c r="E43" s="76"/>
      <c r="F43" s="76"/>
      <c r="G43" s="83"/>
    </row>
    <row r="44" spans="2:7" x14ac:dyDescent="0.25">
      <c r="B44" s="84">
        <f t="shared" si="0"/>
        <v>36</v>
      </c>
      <c r="C44" s="85"/>
      <c r="D44" s="85"/>
      <c r="E44" s="86"/>
      <c r="F44" s="86"/>
      <c r="G44" s="87"/>
    </row>
    <row r="45" spans="2:7" x14ac:dyDescent="0.25">
      <c r="B45" s="65">
        <f t="shared" si="0"/>
        <v>37</v>
      </c>
      <c r="C45" s="75"/>
      <c r="D45" s="75"/>
      <c r="E45" s="76"/>
      <c r="F45" s="76"/>
      <c r="G45" s="83"/>
    </row>
    <row r="46" spans="2:7" x14ac:dyDescent="0.25">
      <c r="B46" s="84">
        <v>38</v>
      </c>
      <c r="C46" s="85"/>
      <c r="D46" s="85"/>
      <c r="E46" s="86"/>
      <c r="F46" s="86"/>
      <c r="G46" s="87"/>
    </row>
    <row r="47" spans="2:7" x14ac:dyDescent="0.25">
      <c r="B47" s="65">
        <v>39</v>
      </c>
      <c r="C47" s="75"/>
      <c r="D47" s="75"/>
      <c r="E47" s="76"/>
      <c r="F47" s="76"/>
      <c r="G47" s="83"/>
    </row>
    <row r="48" spans="2:7" ht="15.75" thickBot="1" x14ac:dyDescent="0.3">
      <c r="B48" s="88">
        <v>40</v>
      </c>
      <c r="C48" s="89"/>
      <c r="D48" s="89"/>
      <c r="E48" s="90"/>
      <c r="F48" s="90"/>
      <c r="G48" s="91"/>
    </row>
    <row r="49" spans="2:7" x14ac:dyDescent="0.25">
      <c r="B49" s="66"/>
      <c r="C49" s="66"/>
      <c r="D49" s="66"/>
      <c r="E49" s="66"/>
      <c r="F49" s="66"/>
      <c r="G49" s="66"/>
    </row>
    <row r="50" spans="2:7" x14ac:dyDescent="0.25">
      <c r="B50" s="66"/>
      <c r="E50" s="66"/>
      <c r="F50" s="66"/>
      <c r="G50" s="66"/>
    </row>
    <row r="51" spans="2:7" x14ac:dyDescent="0.25">
      <c r="B51" s="66"/>
      <c r="E51" s="66"/>
      <c r="F51" s="66"/>
      <c r="G51" s="66"/>
    </row>
  </sheetData>
  <mergeCells count="2">
    <mergeCell ref="B2:G3"/>
    <mergeCell ref="B4:G4"/>
  </mergeCells>
  <pageMargins left="0.7" right="0.7" top="0.75" bottom="0.75" header="0.3" footer="0.3"/>
  <pageSetup paperSize="9" scale="9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675D7-0D02-46ED-A071-5E450DA20B02}">
  <sheetPr>
    <pageSetUpPr fitToPage="1"/>
  </sheetPr>
  <dimension ref="B1:G27"/>
  <sheetViews>
    <sheetView workbookViewId="0">
      <selection activeCell="F27" sqref="F27"/>
    </sheetView>
  </sheetViews>
  <sheetFormatPr defaultRowHeight="15" x14ac:dyDescent="0.25"/>
  <cols>
    <col min="2" max="2" width="11" style="62" customWidth="1"/>
    <col min="3" max="4" width="21.28515625" customWidth="1"/>
    <col min="5" max="5" width="11.7109375" customWidth="1"/>
    <col min="6" max="6" width="13.28515625" customWidth="1"/>
    <col min="7" max="7" width="13.140625" customWidth="1"/>
  </cols>
  <sheetData>
    <row r="1" spans="2:7" ht="15.75" thickBot="1" x14ac:dyDescent="0.3"/>
    <row r="2" spans="2:7" ht="18" x14ac:dyDescent="0.25">
      <c r="B2" s="168" t="s">
        <v>158</v>
      </c>
      <c r="C2" s="169"/>
      <c r="D2" s="169"/>
      <c r="E2" s="169"/>
      <c r="F2" s="169"/>
      <c r="G2" s="170"/>
    </row>
    <row r="3" spans="2:7" ht="9" customHeight="1" thickBot="1" x14ac:dyDescent="0.3">
      <c r="B3" s="63"/>
      <c r="C3" s="56"/>
      <c r="D3" s="56"/>
      <c r="E3" s="56"/>
      <c r="F3" s="56"/>
      <c r="G3" s="58"/>
    </row>
    <row r="4" spans="2:7" ht="18.75" thickBot="1" x14ac:dyDescent="0.3">
      <c r="B4" s="171" t="s">
        <v>175</v>
      </c>
      <c r="C4" s="172"/>
      <c r="D4" s="172"/>
      <c r="E4" s="172"/>
      <c r="F4" s="172"/>
      <c r="G4" s="173"/>
    </row>
    <row r="5" spans="2:7" ht="9" customHeight="1" x14ac:dyDescent="0.25">
      <c r="B5" s="61"/>
      <c r="C5" s="56"/>
      <c r="D5" s="56"/>
      <c r="E5" s="57"/>
      <c r="F5" s="56"/>
      <c r="G5" s="56"/>
    </row>
    <row r="6" spans="2:7" ht="18.75" thickBot="1" x14ac:dyDescent="0.3">
      <c r="B6" s="61"/>
      <c r="C6" s="59"/>
      <c r="D6" s="59"/>
      <c r="E6" s="59"/>
      <c r="F6" s="59"/>
      <c r="G6" s="59"/>
    </row>
    <row r="7" spans="2:7" ht="26.25" customHeight="1" x14ac:dyDescent="0.25">
      <c r="B7" s="73" t="s">
        <v>161</v>
      </c>
      <c r="C7" s="68" t="s">
        <v>73</v>
      </c>
      <c r="D7" s="68" t="s">
        <v>156</v>
      </c>
      <c r="E7" s="60" t="s">
        <v>74</v>
      </c>
      <c r="F7" s="68" t="s">
        <v>157</v>
      </c>
      <c r="G7" s="69" t="s">
        <v>23</v>
      </c>
    </row>
    <row r="8" spans="2:7" ht="9" customHeight="1" thickBot="1" x14ac:dyDescent="0.3">
      <c r="B8" s="70"/>
      <c r="C8" s="71"/>
      <c r="D8" s="71"/>
      <c r="E8" s="71"/>
      <c r="F8" s="71"/>
      <c r="G8" s="72"/>
    </row>
    <row r="9" spans="2:7" x14ac:dyDescent="0.25">
      <c r="B9" s="79">
        <v>1</v>
      </c>
      <c r="C9" s="80"/>
      <c r="D9" s="80"/>
      <c r="E9" s="81"/>
      <c r="F9" s="81"/>
      <c r="G9" s="82"/>
    </row>
    <row r="10" spans="2:7" x14ac:dyDescent="0.25">
      <c r="B10" s="84">
        <f>B9+1</f>
        <v>2</v>
      </c>
      <c r="C10" s="85"/>
      <c r="D10" s="85"/>
      <c r="E10" s="86"/>
      <c r="F10" s="86"/>
      <c r="G10" s="87"/>
    </row>
    <row r="11" spans="2:7" x14ac:dyDescent="0.25">
      <c r="B11" s="65">
        <f t="shared" ref="B11:B24" si="0">B10+1</f>
        <v>3</v>
      </c>
      <c r="C11" s="75"/>
      <c r="D11" s="75"/>
      <c r="E11" s="76"/>
      <c r="F11" s="76"/>
      <c r="G11" s="83"/>
    </row>
    <row r="12" spans="2:7" x14ac:dyDescent="0.25">
      <c r="B12" s="84">
        <f t="shared" si="0"/>
        <v>4</v>
      </c>
      <c r="C12" s="85"/>
      <c r="D12" s="85"/>
      <c r="E12" s="86"/>
      <c r="F12" s="86"/>
      <c r="G12" s="87"/>
    </row>
    <row r="13" spans="2:7" x14ac:dyDescent="0.25">
      <c r="B13" s="65">
        <f t="shared" si="0"/>
        <v>5</v>
      </c>
      <c r="C13" s="75"/>
      <c r="D13" s="75"/>
      <c r="E13" s="76"/>
      <c r="F13" s="76"/>
      <c r="G13" s="83"/>
    </row>
    <row r="14" spans="2:7" x14ac:dyDescent="0.25">
      <c r="B14" s="84">
        <f t="shared" si="0"/>
        <v>6</v>
      </c>
      <c r="C14" s="85"/>
      <c r="D14" s="85"/>
      <c r="E14" s="86"/>
      <c r="F14" s="86"/>
      <c r="G14" s="87"/>
    </row>
    <row r="15" spans="2:7" x14ac:dyDescent="0.25">
      <c r="B15" s="65">
        <f t="shared" si="0"/>
        <v>7</v>
      </c>
      <c r="C15" s="75"/>
      <c r="D15" s="75"/>
      <c r="E15" s="76"/>
      <c r="F15" s="76"/>
      <c r="G15" s="83"/>
    </row>
    <row r="16" spans="2:7" x14ac:dyDescent="0.25">
      <c r="B16" s="84">
        <f t="shared" si="0"/>
        <v>8</v>
      </c>
      <c r="C16" s="85"/>
      <c r="D16" s="85"/>
      <c r="E16" s="86"/>
      <c r="F16" s="86"/>
      <c r="G16" s="87"/>
    </row>
    <row r="17" spans="2:7" x14ac:dyDescent="0.25">
      <c r="B17" s="65">
        <f t="shared" si="0"/>
        <v>9</v>
      </c>
      <c r="C17" s="75"/>
      <c r="D17" s="75"/>
      <c r="E17" s="76"/>
      <c r="F17" s="76"/>
      <c r="G17" s="83"/>
    </row>
    <row r="18" spans="2:7" x14ac:dyDescent="0.25">
      <c r="B18" s="84">
        <f t="shared" si="0"/>
        <v>10</v>
      </c>
      <c r="C18" s="85"/>
      <c r="D18" s="85"/>
      <c r="E18" s="86"/>
      <c r="F18" s="86"/>
      <c r="G18" s="87"/>
    </row>
    <row r="19" spans="2:7" x14ac:dyDescent="0.25">
      <c r="B19" s="65">
        <f t="shared" si="0"/>
        <v>11</v>
      </c>
      <c r="C19" s="75"/>
      <c r="D19" s="75"/>
      <c r="E19" s="76"/>
      <c r="F19" s="76"/>
      <c r="G19" s="83"/>
    </row>
    <row r="20" spans="2:7" x14ac:dyDescent="0.25">
      <c r="B20" s="84">
        <f t="shared" si="0"/>
        <v>12</v>
      </c>
      <c r="C20" s="85"/>
      <c r="D20" s="85"/>
      <c r="E20" s="86"/>
      <c r="F20" s="86"/>
      <c r="G20" s="87"/>
    </row>
    <row r="21" spans="2:7" x14ac:dyDescent="0.25">
      <c r="B21" s="65">
        <f t="shared" si="0"/>
        <v>13</v>
      </c>
      <c r="C21" s="75"/>
      <c r="D21" s="75"/>
      <c r="E21" s="76"/>
      <c r="F21" s="76"/>
      <c r="G21" s="83"/>
    </row>
    <row r="22" spans="2:7" x14ac:dyDescent="0.25">
      <c r="B22" s="84">
        <f t="shared" si="0"/>
        <v>14</v>
      </c>
      <c r="C22" s="85"/>
      <c r="D22" s="85"/>
      <c r="E22" s="86"/>
      <c r="F22" s="86"/>
      <c r="G22" s="87"/>
    </row>
    <row r="23" spans="2:7" x14ac:dyDescent="0.25">
      <c r="B23" s="65">
        <f t="shared" si="0"/>
        <v>15</v>
      </c>
      <c r="C23" s="75"/>
      <c r="D23" s="75"/>
      <c r="E23" s="76"/>
      <c r="F23" s="76"/>
      <c r="G23" s="83"/>
    </row>
    <row r="24" spans="2:7" ht="15.75" thickBot="1" x14ac:dyDescent="0.3">
      <c r="B24" s="88">
        <f t="shared" si="0"/>
        <v>16</v>
      </c>
      <c r="C24" s="89"/>
      <c r="D24" s="89"/>
      <c r="E24" s="90"/>
      <c r="F24" s="90"/>
      <c r="G24" s="91"/>
    </row>
    <row r="25" spans="2:7" x14ac:dyDescent="0.25">
      <c r="B25" s="66"/>
      <c r="C25" s="1"/>
      <c r="D25" s="1"/>
      <c r="E25" s="2"/>
      <c r="F25" s="2"/>
      <c r="G25" s="2"/>
    </row>
    <row r="26" spans="2:7" x14ac:dyDescent="0.25">
      <c r="B26" s="66"/>
      <c r="C26" s="1"/>
      <c r="E26" s="2"/>
      <c r="F26" s="2"/>
      <c r="G26" s="2"/>
    </row>
    <row r="27" spans="2:7" x14ac:dyDescent="0.25">
      <c r="B27" s="66"/>
      <c r="E27" s="2"/>
      <c r="F27" s="2"/>
      <c r="G27" s="2"/>
    </row>
  </sheetData>
  <mergeCells count="2">
    <mergeCell ref="B2:G2"/>
    <mergeCell ref="B4:G4"/>
  </mergeCells>
  <pageMargins left="0.7" right="0.7" top="0.75" bottom="0.75" header="0.3" footer="0.3"/>
  <pageSetup paperSize="9" scale="9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M45"/>
  <sheetViews>
    <sheetView topLeftCell="A16" workbookViewId="0">
      <selection activeCell="M44" sqref="M44"/>
    </sheetView>
  </sheetViews>
  <sheetFormatPr defaultRowHeight="15" x14ac:dyDescent="0.25"/>
  <cols>
    <col min="2" max="2" width="8.7109375" customWidth="1"/>
    <col min="3" max="3" width="12.5703125" customWidth="1"/>
    <col min="4" max="4" width="1.7109375" customWidth="1"/>
    <col min="6" max="8" width="10.7109375" customWidth="1"/>
    <col min="9" max="9" width="1.7109375" customWidth="1"/>
    <col min="10" max="14" width="10.7109375" customWidth="1"/>
  </cols>
  <sheetData>
    <row r="1" spans="2:13" ht="18" x14ac:dyDescent="0.25"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2:13" ht="23.25" x14ac:dyDescent="0.35">
      <c r="B2" s="7"/>
      <c r="C2" s="7"/>
      <c r="D2" s="7"/>
      <c r="E2" s="7"/>
      <c r="F2" s="7"/>
      <c r="G2" s="10"/>
      <c r="H2" s="10"/>
      <c r="I2" s="7"/>
      <c r="J2" s="7"/>
      <c r="K2" s="7"/>
      <c r="L2" s="7"/>
      <c r="M2" s="7"/>
    </row>
    <row r="3" spans="2:13" ht="23.25" x14ac:dyDescent="0.35">
      <c r="B3" s="7"/>
      <c r="C3" s="7"/>
      <c r="D3" s="7"/>
      <c r="E3" s="7"/>
      <c r="F3" s="7"/>
      <c r="G3" s="7"/>
      <c r="H3" s="7"/>
      <c r="I3" s="11"/>
      <c r="J3" s="7"/>
      <c r="K3" s="7"/>
      <c r="L3" s="7"/>
      <c r="M3" s="7"/>
    </row>
    <row r="4" spans="2:13" ht="23.25" x14ac:dyDescent="0.35">
      <c r="B4" s="7"/>
      <c r="C4" s="7"/>
      <c r="D4" s="7"/>
      <c r="E4" s="7"/>
      <c r="F4" s="7"/>
      <c r="G4" s="7"/>
      <c r="H4" s="7"/>
      <c r="I4" s="11"/>
      <c r="J4" s="7"/>
      <c r="K4" s="7"/>
      <c r="L4" s="7"/>
      <c r="M4" s="7"/>
    </row>
    <row r="5" spans="2:13" ht="18" x14ac:dyDescent="0.25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 t="s">
        <v>54</v>
      </c>
    </row>
    <row r="6" spans="2:13" ht="18" x14ac:dyDescent="0.25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ht="18.75" thickBot="1" x14ac:dyDescent="0.3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2:13" ht="18.75" thickBot="1" x14ac:dyDescent="0.3">
      <c r="B8" s="7"/>
      <c r="C8" s="7"/>
      <c r="D8" s="7"/>
      <c r="E8" s="174" t="s">
        <v>167</v>
      </c>
      <c r="F8" s="175"/>
      <c r="G8" s="175"/>
      <c r="H8" s="175"/>
      <c r="I8" s="175"/>
      <c r="J8" s="175"/>
      <c r="K8" s="175"/>
      <c r="L8" s="176"/>
      <c r="M8" s="7"/>
    </row>
    <row r="9" spans="2:13" ht="18.75" thickBot="1" x14ac:dyDescent="0.3"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spans="2:13" ht="18" x14ac:dyDescent="0.25">
      <c r="B10" s="185">
        <v>2019</v>
      </c>
      <c r="C10" s="186"/>
      <c r="D10" s="105"/>
      <c r="E10" s="181" t="s">
        <v>55</v>
      </c>
      <c r="F10" s="181"/>
      <c r="G10" s="181"/>
      <c r="H10" s="181"/>
      <c r="I10" s="98"/>
      <c r="J10" s="179" t="s">
        <v>56</v>
      </c>
      <c r="K10" s="179"/>
      <c r="L10" s="179"/>
      <c r="M10" s="180"/>
    </row>
    <row r="11" spans="2:13" ht="18" x14ac:dyDescent="0.25">
      <c r="B11" s="187"/>
      <c r="C11" s="188"/>
      <c r="D11" s="106"/>
      <c r="E11" s="182"/>
      <c r="F11" s="182"/>
      <c r="G11" s="182"/>
      <c r="H11" s="182"/>
      <c r="I11" s="93"/>
      <c r="J11" s="108"/>
      <c r="K11" s="108"/>
      <c r="L11" s="108"/>
      <c r="M11" s="100"/>
    </row>
    <row r="12" spans="2:13" ht="7.5" customHeight="1" x14ac:dyDescent="0.25">
      <c r="B12" s="110"/>
      <c r="C12" s="106"/>
      <c r="D12" s="106"/>
      <c r="E12" s="93"/>
      <c r="F12" s="93"/>
      <c r="G12" s="93"/>
      <c r="H12" s="93"/>
      <c r="I12" s="93"/>
      <c r="J12" s="93"/>
      <c r="K12" s="93"/>
      <c r="L12" s="93"/>
      <c r="M12" s="111"/>
    </row>
    <row r="13" spans="2:13" ht="18" x14ac:dyDescent="0.25">
      <c r="B13" s="183" t="s">
        <v>164</v>
      </c>
      <c r="C13" s="184"/>
      <c r="D13" s="107"/>
      <c r="E13" s="99" t="s">
        <v>58</v>
      </c>
      <c r="F13" s="99" t="s">
        <v>57</v>
      </c>
      <c r="G13" s="99" t="s">
        <v>166</v>
      </c>
      <c r="H13" s="109" t="s">
        <v>165</v>
      </c>
      <c r="I13" s="93"/>
      <c r="J13" s="123" t="s">
        <v>58</v>
      </c>
      <c r="K13" s="123" t="s">
        <v>59</v>
      </c>
      <c r="L13" s="123" t="s">
        <v>166</v>
      </c>
      <c r="M13" s="124" t="s">
        <v>165</v>
      </c>
    </row>
    <row r="14" spans="2:13" ht="7.5" customHeight="1" x14ac:dyDescent="0.25">
      <c r="B14" s="112"/>
      <c r="C14" s="107"/>
      <c r="D14" s="107"/>
      <c r="E14" s="107"/>
      <c r="F14" s="107"/>
      <c r="G14" s="96"/>
      <c r="H14" s="96"/>
      <c r="I14" s="93"/>
      <c r="J14" s="96"/>
      <c r="K14" s="96"/>
      <c r="L14" s="96"/>
      <c r="M14" s="97"/>
    </row>
    <row r="15" spans="2:13" ht="18" x14ac:dyDescent="0.25">
      <c r="B15" s="177" t="s">
        <v>153</v>
      </c>
      <c r="C15" s="178"/>
      <c r="D15" s="107"/>
      <c r="E15" s="109"/>
      <c r="F15" s="109"/>
      <c r="G15" s="109"/>
      <c r="H15" s="109"/>
      <c r="I15" s="93"/>
      <c r="J15" s="123"/>
      <c r="K15" s="123"/>
      <c r="L15" s="123"/>
      <c r="M15" s="124"/>
    </row>
    <row r="16" spans="2:13" ht="7.5" customHeight="1" x14ac:dyDescent="0.25">
      <c r="B16" s="92"/>
      <c r="C16" s="93"/>
      <c r="D16" s="93"/>
      <c r="E16" s="106"/>
      <c r="F16" s="106"/>
      <c r="G16" s="106"/>
      <c r="H16" s="106"/>
      <c r="I16" s="93"/>
      <c r="J16" s="106"/>
      <c r="K16" s="106"/>
      <c r="L16" s="106"/>
      <c r="M16" s="125"/>
    </row>
    <row r="17" spans="2:13" ht="19.5" x14ac:dyDescent="0.25">
      <c r="B17" s="177" t="s">
        <v>154</v>
      </c>
      <c r="C17" s="178"/>
      <c r="D17" s="107"/>
      <c r="E17" s="109"/>
      <c r="F17" s="113"/>
      <c r="G17" s="109"/>
      <c r="H17" s="109"/>
      <c r="I17" s="93"/>
      <c r="J17" s="123"/>
      <c r="K17" s="123"/>
      <c r="L17" s="123"/>
      <c r="M17" s="124"/>
    </row>
    <row r="18" spans="2:13" ht="7.5" customHeight="1" x14ac:dyDescent="0.25">
      <c r="B18" s="92"/>
      <c r="C18" s="93"/>
      <c r="D18" s="93"/>
      <c r="E18" s="106"/>
      <c r="F18" s="114"/>
      <c r="G18" s="106"/>
      <c r="H18" s="106"/>
      <c r="I18" s="93"/>
      <c r="J18" s="106"/>
      <c r="K18" s="106"/>
      <c r="L18" s="106"/>
      <c r="M18" s="125"/>
    </row>
    <row r="19" spans="2:13" ht="19.5" x14ac:dyDescent="0.25">
      <c r="B19" s="177" t="s">
        <v>60</v>
      </c>
      <c r="C19" s="178"/>
      <c r="D19" s="107"/>
      <c r="E19" s="109"/>
      <c r="F19" s="113"/>
      <c r="G19" s="109"/>
      <c r="H19" s="109"/>
      <c r="I19" s="93"/>
      <c r="J19" s="123"/>
      <c r="K19" s="123"/>
      <c r="L19" s="123"/>
      <c r="M19" s="124"/>
    </row>
    <row r="20" spans="2:13" ht="7.5" customHeight="1" x14ac:dyDescent="0.25">
      <c r="B20" s="92"/>
      <c r="C20" s="93"/>
      <c r="D20" s="93"/>
      <c r="E20" s="106"/>
      <c r="F20" s="106"/>
      <c r="G20" s="106"/>
      <c r="H20" s="106"/>
      <c r="I20" s="93"/>
      <c r="J20" s="106"/>
      <c r="K20" s="106"/>
      <c r="L20" s="106"/>
      <c r="M20" s="125"/>
    </row>
    <row r="21" spans="2:13" ht="20.25" x14ac:dyDescent="0.4">
      <c r="B21" s="177" t="s">
        <v>61</v>
      </c>
      <c r="C21" s="178"/>
      <c r="D21" s="107"/>
      <c r="E21" s="113"/>
      <c r="F21" s="113"/>
      <c r="G21" s="113"/>
      <c r="H21" s="113"/>
      <c r="I21" s="94"/>
      <c r="J21" s="126"/>
      <c r="K21" s="126"/>
      <c r="L21" s="126"/>
      <c r="M21" s="127"/>
    </row>
    <row r="22" spans="2:13" ht="7.5" customHeight="1" x14ac:dyDescent="0.4">
      <c r="B22" s="92"/>
      <c r="C22" s="93"/>
      <c r="D22" s="93"/>
      <c r="E22" s="114"/>
      <c r="F22" s="114"/>
      <c r="G22" s="114"/>
      <c r="H22" s="114"/>
      <c r="I22" s="94"/>
      <c r="J22" s="114"/>
      <c r="K22" s="114"/>
      <c r="L22" s="114"/>
      <c r="M22" s="128"/>
    </row>
    <row r="23" spans="2:13" ht="20.25" x14ac:dyDescent="0.4">
      <c r="B23" s="177" t="s">
        <v>62</v>
      </c>
      <c r="C23" s="178"/>
      <c r="D23" s="107"/>
      <c r="E23" s="113"/>
      <c r="F23" s="113"/>
      <c r="G23" s="113"/>
      <c r="H23" s="113"/>
      <c r="I23" s="94"/>
      <c r="J23" s="126"/>
      <c r="K23" s="126"/>
      <c r="L23" s="126"/>
      <c r="M23" s="127"/>
    </row>
    <row r="24" spans="2:13" ht="7.5" customHeight="1" x14ac:dyDescent="0.4">
      <c r="B24" s="92"/>
      <c r="C24" s="93"/>
      <c r="D24" s="93"/>
      <c r="E24" s="114"/>
      <c r="F24" s="114"/>
      <c r="G24" s="114"/>
      <c r="H24" s="114"/>
      <c r="I24" s="94"/>
      <c r="J24" s="114"/>
      <c r="K24" s="114"/>
      <c r="L24" s="114"/>
      <c r="M24" s="128"/>
    </row>
    <row r="25" spans="2:13" ht="20.25" x14ac:dyDescent="0.4">
      <c r="B25" s="177" t="s">
        <v>63</v>
      </c>
      <c r="C25" s="178"/>
      <c r="D25" s="107"/>
      <c r="E25" s="113"/>
      <c r="F25" s="113"/>
      <c r="G25" s="113"/>
      <c r="H25" s="113"/>
      <c r="I25" s="94"/>
      <c r="J25" s="126"/>
      <c r="K25" s="126"/>
      <c r="L25" s="126"/>
      <c r="M25" s="127"/>
    </row>
    <row r="26" spans="2:13" ht="7.5" customHeight="1" x14ac:dyDescent="0.4">
      <c r="B26" s="92"/>
      <c r="C26" s="93"/>
      <c r="D26" s="93"/>
      <c r="E26" s="114"/>
      <c r="F26" s="114"/>
      <c r="G26" s="114"/>
      <c r="H26" s="114"/>
      <c r="I26" s="94"/>
      <c r="J26" s="114"/>
      <c r="K26" s="114"/>
      <c r="L26" s="114"/>
      <c r="M26" s="128"/>
    </row>
    <row r="27" spans="2:13" ht="20.25" x14ac:dyDescent="0.4">
      <c r="B27" s="177" t="s">
        <v>64</v>
      </c>
      <c r="C27" s="178"/>
      <c r="D27" s="107"/>
      <c r="E27" s="113"/>
      <c r="F27" s="113"/>
      <c r="G27" s="113"/>
      <c r="H27" s="113"/>
      <c r="I27" s="94"/>
      <c r="J27" s="126"/>
      <c r="K27" s="126"/>
      <c r="L27" s="126"/>
      <c r="M27" s="127"/>
    </row>
    <row r="28" spans="2:13" ht="7.5" customHeight="1" x14ac:dyDescent="0.4">
      <c r="B28" s="92"/>
      <c r="C28" s="93"/>
      <c r="D28" s="93"/>
      <c r="E28" s="114"/>
      <c r="F28" s="114"/>
      <c r="G28" s="114"/>
      <c r="H28" s="114"/>
      <c r="I28" s="94"/>
      <c r="J28" s="114"/>
      <c r="K28" s="114"/>
      <c r="L28" s="114"/>
      <c r="M28" s="128"/>
    </row>
    <row r="29" spans="2:13" ht="20.25" x14ac:dyDescent="0.4">
      <c r="B29" s="177" t="s">
        <v>65</v>
      </c>
      <c r="C29" s="178"/>
      <c r="D29" s="107"/>
      <c r="E29" s="113"/>
      <c r="F29" s="113"/>
      <c r="G29" s="113"/>
      <c r="H29" s="113"/>
      <c r="I29" s="94"/>
      <c r="J29" s="126"/>
      <c r="K29" s="126"/>
      <c r="L29" s="126"/>
      <c r="M29" s="127"/>
    </row>
    <row r="30" spans="2:13" ht="7.5" customHeight="1" x14ac:dyDescent="0.4">
      <c r="B30" s="92"/>
      <c r="C30" s="93"/>
      <c r="D30" s="93"/>
      <c r="E30" s="114"/>
      <c r="F30" s="114"/>
      <c r="G30" s="114"/>
      <c r="H30" s="114"/>
      <c r="I30" s="94"/>
      <c r="J30" s="114"/>
      <c r="K30" s="114"/>
      <c r="L30" s="114"/>
      <c r="M30" s="128"/>
    </row>
    <row r="31" spans="2:13" ht="20.25" x14ac:dyDescent="0.4">
      <c r="B31" s="177" t="s">
        <v>66</v>
      </c>
      <c r="C31" s="178"/>
      <c r="D31" s="107"/>
      <c r="E31" s="113"/>
      <c r="F31" s="113"/>
      <c r="G31" s="113"/>
      <c r="H31" s="113"/>
      <c r="I31" s="94"/>
      <c r="J31" s="126"/>
      <c r="K31" s="126"/>
      <c r="L31" s="126"/>
      <c r="M31" s="127"/>
    </row>
    <row r="32" spans="2:13" ht="7.5" customHeight="1" x14ac:dyDescent="0.4">
      <c r="B32" s="92"/>
      <c r="C32" s="93"/>
      <c r="D32" s="93"/>
      <c r="E32" s="114"/>
      <c r="F32" s="114"/>
      <c r="G32" s="114"/>
      <c r="H32" s="114"/>
      <c r="I32" s="94"/>
      <c r="J32" s="114"/>
      <c r="K32" s="114"/>
      <c r="L32" s="114"/>
      <c r="M32" s="128"/>
    </row>
    <row r="33" spans="2:13" ht="20.25" x14ac:dyDescent="0.4">
      <c r="B33" s="177" t="s">
        <v>67</v>
      </c>
      <c r="C33" s="178"/>
      <c r="D33" s="107"/>
      <c r="E33" s="113"/>
      <c r="F33" s="113"/>
      <c r="G33" s="113"/>
      <c r="H33" s="113"/>
      <c r="I33" s="94"/>
      <c r="J33" s="126"/>
      <c r="K33" s="126"/>
      <c r="L33" s="126"/>
      <c r="M33" s="127"/>
    </row>
    <row r="34" spans="2:13" ht="7.5" customHeight="1" x14ac:dyDescent="0.4">
      <c r="B34" s="92"/>
      <c r="C34" s="93"/>
      <c r="D34" s="93"/>
      <c r="E34" s="114"/>
      <c r="F34" s="114"/>
      <c r="G34" s="114"/>
      <c r="H34" s="114"/>
      <c r="I34" s="94"/>
      <c r="J34" s="114"/>
      <c r="K34" s="114"/>
      <c r="L34" s="114"/>
      <c r="M34" s="128"/>
    </row>
    <row r="35" spans="2:13" ht="20.25" x14ac:dyDescent="0.4">
      <c r="B35" s="177" t="s">
        <v>68</v>
      </c>
      <c r="C35" s="178"/>
      <c r="D35" s="107"/>
      <c r="E35" s="113"/>
      <c r="F35" s="113"/>
      <c r="G35" s="113"/>
      <c r="H35" s="113"/>
      <c r="I35" s="94"/>
      <c r="J35" s="126"/>
      <c r="K35" s="126"/>
      <c r="L35" s="126"/>
      <c r="M35" s="127"/>
    </row>
    <row r="36" spans="2:13" ht="7.5" customHeight="1" x14ac:dyDescent="0.4">
      <c r="B36" s="92"/>
      <c r="C36" s="93"/>
      <c r="D36" s="93"/>
      <c r="E36" s="114"/>
      <c r="F36" s="114"/>
      <c r="G36" s="114"/>
      <c r="H36" s="114"/>
      <c r="I36" s="94"/>
      <c r="J36" s="94"/>
      <c r="K36" s="94"/>
      <c r="L36" s="94"/>
      <c r="M36" s="95"/>
    </row>
    <row r="37" spans="2:13" ht="20.25" x14ac:dyDescent="0.4">
      <c r="B37" s="177" t="s">
        <v>69</v>
      </c>
      <c r="C37" s="178"/>
      <c r="D37" s="107"/>
      <c r="E37" s="113"/>
      <c r="F37" s="113"/>
      <c r="G37" s="113"/>
      <c r="H37" s="113"/>
      <c r="I37" s="94"/>
      <c r="J37" s="126"/>
      <c r="K37" s="126"/>
      <c r="L37" s="126"/>
      <c r="M37" s="127"/>
    </row>
    <row r="38" spans="2:13" ht="7.5" customHeight="1" x14ac:dyDescent="0.4">
      <c r="B38" s="92"/>
      <c r="C38" s="93"/>
      <c r="D38" s="93"/>
      <c r="E38" s="114"/>
      <c r="F38" s="114"/>
      <c r="G38" s="114"/>
      <c r="H38" s="114"/>
      <c r="I38" s="94"/>
      <c r="J38" s="94"/>
      <c r="K38" s="94"/>
      <c r="L38" s="94"/>
      <c r="M38" s="95"/>
    </row>
    <row r="39" spans="2:13" ht="20.25" x14ac:dyDescent="0.4">
      <c r="B39" s="177" t="s">
        <v>155</v>
      </c>
      <c r="C39" s="178"/>
      <c r="D39" s="107"/>
      <c r="E39" s="113"/>
      <c r="F39" s="113"/>
      <c r="G39" s="113"/>
      <c r="H39" s="113"/>
      <c r="I39" s="94"/>
      <c r="J39" s="126"/>
      <c r="K39" s="126"/>
      <c r="L39" s="126"/>
      <c r="M39" s="127"/>
    </row>
    <row r="40" spans="2:13" ht="7.5" customHeight="1" x14ac:dyDescent="0.4">
      <c r="B40" s="92"/>
      <c r="C40" s="93"/>
      <c r="D40" s="93"/>
      <c r="E40" s="94"/>
      <c r="F40" s="94"/>
      <c r="G40" s="94"/>
      <c r="H40" s="94"/>
      <c r="I40" s="94"/>
      <c r="J40" s="94"/>
      <c r="K40" s="94"/>
      <c r="L40" s="94"/>
      <c r="M40" s="95"/>
    </row>
    <row r="41" spans="2:13" ht="21" thickBot="1" x14ac:dyDescent="0.45">
      <c r="B41" s="101" t="s">
        <v>70</v>
      </c>
      <c r="C41" s="102"/>
      <c r="D41" s="102"/>
      <c r="E41" s="103">
        <f>SUM(E15:E39)</f>
        <v>0</v>
      </c>
      <c r="F41" s="103">
        <f>SUM(F15:F39)</f>
        <v>0</v>
      </c>
      <c r="G41" s="103">
        <f>SUM(G15:G39)</f>
        <v>0</v>
      </c>
      <c r="H41" s="103">
        <f>SUM(H15:H39)</f>
        <v>0</v>
      </c>
      <c r="I41" s="104"/>
      <c r="J41" s="103">
        <f>SUM(J15:J39)</f>
        <v>0</v>
      </c>
      <c r="K41" s="103">
        <f t="shared" ref="K41:M41" si="0">SUM(K15:K39)</f>
        <v>0</v>
      </c>
      <c r="L41" s="103">
        <f t="shared" si="0"/>
        <v>0</v>
      </c>
      <c r="M41" s="103">
        <f t="shared" si="0"/>
        <v>0</v>
      </c>
    </row>
    <row r="42" spans="2:13" ht="18" x14ac:dyDescent="0.25">
      <c r="B42" s="7"/>
      <c r="C42" s="7"/>
      <c r="D42" s="7"/>
      <c r="G42" s="7"/>
      <c r="H42" s="7"/>
      <c r="M42" s="7"/>
    </row>
    <row r="43" spans="2:13" ht="18" x14ac:dyDescent="0.25">
      <c r="B43" s="7"/>
      <c r="C43" s="7"/>
      <c r="D43" s="7"/>
      <c r="E43" s="3"/>
      <c r="F43" s="3"/>
      <c r="G43" s="7"/>
      <c r="H43" s="7"/>
      <c r="I43" s="3"/>
      <c r="J43" s="3"/>
      <c r="K43" s="3"/>
      <c r="L43" s="3"/>
      <c r="M43" s="7"/>
    </row>
    <row r="45" spans="2:13" ht="21" x14ac:dyDescent="0.35">
      <c r="F45" s="51"/>
    </row>
  </sheetData>
  <mergeCells count="18">
    <mergeCell ref="B39:C39"/>
    <mergeCell ref="B27:C27"/>
    <mergeCell ref="B29:C29"/>
    <mergeCell ref="B31:C31"/>
    <mergeCell ref="B33:C33"/>
    <mergeCell ref="B35:C35"/>
    <mergeCell ref="B37:C37"/>
    <mergeCell ref="E8:L8"/>
    <mergeCell ref="B25:C25"/>
    <mergeCell ref="B15:C15"/>
    <mergeCell ref="B17:C17"/>
    <mergeCell ref="B19:C19"/>
    <mergeCell ref="B21:C21"/>
    <mergeCell ref="B23:C23"/>
    <mergeCell ref="J10:M10"/>
    <mergeCell ref="E10:H11"/>
    <mergeCell ref="B13:C13"/>
    <mergeCell ref="B10:C11"/>
  </mergeCells>
  <pageMargins left="0.7" right="0.7" top="0.75" bottom="0.75" header="0.3" footer="0.3"/>
  <pageSetup paperSize="9" scale="90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Q66"/>
  <sheetViews>
    <sheetView workbookViewId="0">
      <pane xSplit="3" ySplit="4" topLeftCell="D32" activePane="bottomRight" state="frozen"/>
      <selection pane="topRight" activeCell="E1" sqref="E1"/>
      <selection pane="bottomLeft" activeCell="A5" sqref="A5"/>
      <selection pane="bottomRight" activeCell="O5" sqref="O5"/>
    </sheetView>
  </sheetViews>
  <sheetFormatPr defaultRowHeight="15" x14ac:dyDescent="0.25"/>
  <cols>
    <col min="1" max="1" width="1.7109375" customWidth="1"/>
    <col min="3" max="3" width="23" customWidth="1"/>
    <col min="4" max="17" width="8.7109375" customWidth="1"/>
  </cols>
  <sheetData>
    <row r="2" spans="2:17" ht="18" x14ac:dyDescent="0.25">
      <c r="C2" s="190" t="s">
        <v>71</v>
      </c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</row>
    <row r="3" spans="2:17" x14ac:dyDescent="0.25">
      <c r="P3" s="189"/>
      <c r="Q3" s="189"/>
    </row>
    <row r="4" spans="2:17" ht="15.75" x14ac:dyDescent="0.25">
      <c r="C4" t="s">
        <v>73</v>
      </c>
      <c r="D4" s="12">
        <v>2008</v>
      </c>
      <c r="E4" s="12">
        <v>2009</v>
      </c>
      <c r="F4" s="12">
        <v>2010</v>
      </c>
      <c r="G4" s="12">
        <v>2011</v>
      </c>
      <c r="H4" s="12">
        <v>2012</v>
      </c>
      <c r="I4" s="12">
        <v>2013</v>
      </c>
      <c r="J4" s="12">
        <v>2014</v>
      </c>
      <c r="K4" s="12">
        <v>2015</v>
      </c>
      <c r="L4" s="12">
        <v>2016</v>
      </c>
      <c r="M4" s="12">
        <v>2017</v>
      </c>
      <c r="N4" s="12">
        <v>2018</v>
      </c>
      <c r="O4" s="12">
        <v>2019</v>
      </c>
      <c r="P4" s="12">
        <v>2020</v>
      </c>
      <c r="Q4" t="s">
        <v>205</v>
      </c>
    </row>
    <row r="5" spans="2:17" x14ac:dyDescent="0.25">
      <c r="B5" s="5">
        <f>Kilometriekske!I5</f>
        <v>1</v>
      </c>
      <c r="C5" s="5" t="str">
        <f>Kilometriekske!J5</f>
        <v>Ambroos Johan</v>
      </c>
      <c r="D5" s="6" t="s">
        <v>72</v>
      </c>
      <c r="E5" s="6" t="s">
        <v>72</v>
      </c>
      <c r="F5" s="6" t="s">
        <v>72</v>
      </c>
      <c r="G5" s="6" t="s">
        <v>72</v>
      </c>
      <c r="H5" s="6" t="s">
        <v>72</v>
      </c>
      <c r="I5" s="6" t="s">
        <v>72</v>
      </c>
      <c r="J5" s="6" t="s">
        <v>72</v>
      </c>
      <c r="K5" s="5" t="s">
        <v>72</v>
      </c>
      <c r="L5" s="5">
        <v>22</v>
      </c>
      <c r="M5" s="5">
        <v>0</v>
      </c>
      <c r="N5" s="5">
        <v>0</v>
      </c>
      <c r="O5" s="4"/>
    </row>
    <row r="6" spans="2:17" x14ac:dyDescent="0.25">
      <c r="B6" s="5">
        <f>Kilometriekske!I6</f>
        <v>2</v>
      </c>
      <c r="C6" s="5" t="str">
        <f>Kilometriekske!J6</f>
        <v>Bolssens Mercedes</v>
      </c>
      <c r="D6" s="5" t="s">
        <v>72</v>
      </c>
      <c r="E6" s="5" t="s">
        <v>72</v>
      </c>
      <c r="F6" s="5" t="s">
        <v>72</v>
      </c>
      <c r="G6" s="5" t="s">
        <v>72</v>
      </c>
      <c r="H6" s="5" t="s">
        <v>72</v>
      </c>
      <c r="I6" s="5" t="s">
        <v>72</v>
      </c>
      <c r="J6" s="5" t="s">
        <v>72</v>
      </c>
      <c r="K6" s="5" t="s">
        <v>72</v>
      </c>
      <c r="L6" s="5">
        <v>27</v>
      </c>
      <c r="M6" s="5">
        <v>18</v>
      </c>
      <c r="N6" s="5">
        <v>18</v>
      </c>
      <c r="O6" s="4"/>
    </row>
    <row r="7" spans="2:17" x14ac:dyDescent="0.25">
      <c r="B7" s="5">
        <f>Kilometriekske!I7</f>
        <v>3</v>
      </c>
      <c r="C7" s="5" t="str">
        <f>Kilometriekske!J7</f>
        <v>Boonen Tim</v>
      </c>
      <c r="D7" s="13" t="s">
        <v>72</v>
      </c>
      <c r="E7" s="13" t="s">
        <v>72</v>
      </c>
      <c r="F7" s="13" t="s">
        <v>72</v>
      </c>
      <c r="G7" s="13" t="s">
        <v>72</v>
      </c>
      <c r="H7" s="13" t="s">
        <v>72</v>
      </c>
      <c r="I7" s="5">
        <v>8</v>
      </c>
      <c r="J7" s="5">
        <v>11</v>
      </c>
      <c r="K7" s="5">
        <v>12</v>
      </c>
      <c r="L7" s="5">
        <v>4</v>
      </c>
      <c r="M7" s="5">
        <v>0</v>
      </c>
      <c r="N7" s="5">
        <v>0</v>
      </c>
      <c r="O7" s="4"/>
    </row>
    <row r="8" spans="2:17" x14ac:dyDescent="0.25">
      <c r="B8" s="5">
        <f>Kilometriekske!I8</f>
        <v>4</v>
      </c>
      <c r="C8" s="5" t="str">
        <f>Kilometriekske!J8</f>
        <v>Bosmans Karel</v>
      </c>
      <c r="D8" s="5" t="s">
        <v>72</v>
      </c>
      <c r="E8" s="5" t="s">
        <v>72</v>
      </c>
      <c r="F8" s="5" t="s">
        <v>72</v>
      </c>
      <c r="G8" s="5" t="s">
        <v>72</v>
      </c>
      <c r="H8" s="5" t="s">
        <v>72</v>
      </c>
      <c r="I8" s="5" t="s">
        <v>72</v>
      </c>
      <c r="J8" s="5">
        <v>8</v>
      </c>
      <c r="K8" s="5">
        <v>0</v>
      </c>
      <c r="L8" s="5">
        <v>0</v>
      </c>
      <c r="M8" s="5">
        <v>4</v>
      </c>
      <c r="N8" s="5">
        <v>0</v>
      </c>
      <c r="O8" s="4"/>
    </row>
    <row r="9" spans="2:17" x14ac:dyDescent="0.25">
      <c r="B9" s="5">
        <f>Kilometriekske!I9</f>
        <v>5</v>
      </c>
      <c r="C9" s="5" t="str">
        <f>Kilometriekske!J9</f>
        <v>Bosmans Stefan</v>
      </c>
      <c r="D9" s="13" t="s">
        <v>72</v>
      </c>
      <c r="E9" s="13" t="s">
        <v>72</v>
      </c>
      <c r="F9" s="13" t="s">
        <v>72</v>
      </c>
      <c r="G9" s="13" t="s">
        <v>72</v>
      </c>
      <c r="H9" s="13" t="s">
        <v>72</v>
      </c>
      <c r="I9" s="5">
        <v>8</v>
      </c>
      <c r="J9" s="5">
        <v>19</v>
      </c>
      <c r="K9" s="5">
        <v>15</v>
      </c>
      <c r="L9" s="5">
        <v>23</v>
      </c>
      <c r="M9" s="5">
        <v>24</v>
      </c>
      <c r="N9" s="5">
        <v>27</v>
      </c>
      <c r="O9" s="4"/>
    </row>
    <row r="10" spans="2:17" x14ac:dyDescent="0.25">
      <c r="B10" s="5">
        <f>Kilometriekske!I10</f>
        <v>6</v>
      </c>
      <c r="C10" s="5" t="str">
        <f>Kilometriekske!J10</f>
        <v>Boudry Peter</v>
      </c>
      <c r="D10" s="5">
        <v>13</v>
      </c>
      <c r="E10" s="5">
        <v>12</v>
      </c>
      <c r="F10" s="5">
        <v>12</v>
      </c>
      <c r="G10" s="5">
        <v>10</v>
      </c>
      <c r="H10" s="5">
        <v>11</v>
      </c>
      <c r="I10" s="5">
        <v>9</v>
      </c>
      <c r="J10" s="5">
        <v>10</v>
      </c>
      <c r="K10" s="5">
        <v>8</v>
      </c>
      <c r="L10" s="5">
        <v>8</v>
      </c>
      <c r="M10" s="5">
        <v>4</v>
      </c>
      <c r="N10" s="5">
        <v>3</v>
      </c>
      <c r="O10" s="4"/>
    </row>
    <row r="11" spans="2:17" x14ac:dyDescent="0.25">
      <c r="B11" s="5">
        <f>Kilometriekske!I11</f>
        <v>7</v>
      </c>
      <c r="C11" s="5" t="str">
        <f>Kilometriekske!J11</f>
        <v>Carmans Willy</v>
      </c>
      <c r="D11" s="5">
        <v>30</v>
      </c>
      <c r="E11" s="5">
        <v>46</v>
      </c>
      <c r="F11" s="5">
        <v>24</v>
      </c>
      <c r="G11" s="5">
        <v>18</v>
      </c>
      <c r="H11" s="5">
        <v>18</v>
      </c>
      <c r="I11" s="5">
        <v>15</v>
      </c>
      <c r="J11" s="5">
        <v>17</v>
      </c>
      <c r="K11" s="5">
        <v>19</v>
      </c>
      <c r="L11" s="5">
        <v>22</v>
      </c>
      <c r="M11" s="5">
        <v>30</v>
      </c>
      <c r="N11" s="5">
        <v>36</v>
      </c>
      <c r="O11" s="4"/>
    </row>
    <row r="12" spans="2:17" x14ac:dyDescent="0.25">
      <c r="B12" s="5">
        <f>Kilometriekske!I12</f>
        <v>8</v>
      </c>
      <c r="C12" s="5" t="str">
        <f>Kilometriekske!J12</f>
        <v>Ceunen Fons</v>
      </c>
      <c r="D12" s="5">
        <v>24</v>
      </c>
      <c r="E12" s="5">
        <v>28</v>
      </c>
      <c r="F12" s="5">
        <v>19</v>
      </c>
      <c r="G12" s="5">
        <v>12</v>
      </c>
      <c r="H12" s="5">
        <v>12</v>
      </c>
      <c r="I12" s="5">
        <v>10</v>
      </c>
      <c r="J12" s="5">
        <v>14</v>
      </c>
      <c r="K12" s="5">
        <v>6</v>
      </c>
      <c r="L12" s="5">
        <v>18</v>
      </c>
      <c r="M12" s="5">
        <v>14</v>
      </c>
      <c r="N12" s="5">
        <v>16</v>
      </c>
      <c r="O12" s="4"/>
    </row>
    <row r="13" spans="2:17" x14ac:dyDescent="0.25">
      <c r="B13" s="5">
        <f>Kilometriekske!I13</f>
        <v>9</v>
      </c>
      <c r="C13" s="5" t="str">
        <f>Kilometriekske!J13</f>
        <v>Ceyssens Chris</v>
      </c>
      <c r="D13" s="5">
        <v>14</v>
      </c>
      <c r="E13" s="5">
        <v>6</v>
      </c>
      <c r="F13" s="5">
        <v>9</v>
      </c>
      <c r="G13" s="5">
        <v>13</v>
      </c>
      <c r="H13" s="5">
        <v>14</v>
      </c>
      <c r="I13" s="5">
        <v>13</v>
      </c>
      <c r="J13" s="5">
        <v>11</v>
      </c>
      <c r="K13" s="5">
        <v>10</v>
      </c>
      <c r="L13" s="5">
        <v>0</v>
      </c>
      <c r="M13" s="5">
        <v>0</v>
      </c>
      <c r="N13" s="5">
        <v>0</v>
      </c>
      <c r="O13" s="4"/>
    </row>
    <row r="14" spans="2:17" x14ac:dyDescent="0.25">
      <c r="B14" s="5">
        <f>Kilometriekske!I14</f>
        <v>10</v>
      </c>
      <c r="C14" s="5" t="str">
        <f>Kilometriekske!J14</f>
        <v>Ciolek Felix</v>
      </c>
      <c r="D14" s="5">
        <v>17</v>
      </c>
      <c r="E14" s="5">
        <v>15</v>
      </c>
      <c r="F14" s="5">
        <v>24</v>
      </c>
      <c r="G14" s="5">
        <v>20</v>
      </c>
      <c r="H14" s="5">
        <v>18</v>
      </c>
      <c r="I14" s="5">
        <v>17</v>
      </c>
      <c r="J14" s="5">
        <v>20</v>
      </c>
      <c r="K14" s="5">
        <v>10</v>
      </c>
      <c r="L14" s="5">
        <v>20</v>
      </c>
      <c r="M14" s="5">
        <v>13</v>
      </c>
      <c r="N14" s="5">
        <v>20</v>
      </c>
      <c r="O14" s="4"/>
    </row>
    <row r="15" spans="2:17" x14ac:dyDescent="0.25">
      <c r="B15" s="5">
        <f>Kilometriekske!I15</f>
        <v>11</v>
      </c>
      <c r="C15" s="5" t="str">
        <f>Kilometriekske!J15</f>
        <v>De Keyser Patje</v>
      </c>
      <c r="D15" s="5">
        <v>17</v>
      </c>
      <c r="E15" s="5">
        <v>11</v>
      </c>
      <c r="F15" s="5">
        <v>1</v>
      </c>
      <c r="G15" s="5">
        <v>6</v>
      </c>
      <c r="H15" s="5">
        <v>8</v>
      </c>
      <c r="I15" s="5">
        <v>0</v>
      </c>
      <c r="J15" s="5">
        <v>24</v>
      </c>
      <c r="K15" s="5">
        <v>22</v>
      </c>
      <c r="L15" s="5">
        <v>41</v>
      </c>
      <c r="M15" s="5">
        <v>46</v>
      </c>
      <c r="N15" s="5">
        <v>38</v>
      </c>
      <c r="O15" s="4"/>
    </row>
    <row r="16" spans="2:17" x14ac:dyDescent="0.25">
      <c r="B16" s="5">
        <f>Kilometriekske!I16</f>
        <v>12</v>
      </c>
      <c r="C16" s="5" t="str">
        <f>Kilometriekske!J16</f>
        <v>Geens Staf</v>
      </c>
      <c r="D16" s="5">
        <v>36</v>
      </c>
      <c r="E16" s="5">
        <v>36</v>
      </c>
      <c r="F16" s="5">
        <v>39</v>
      </c>
      <c r="G16" s="5">
        <v>49</v>
      </c>
      <c r="H16" s="5">
        <v>28</v>
      </c>
      <c r="I16" s="5">
        <v>18</v>
      </c>
      <c r="J16" s="5">
        <v>15</v>
      </c>
      <c r="K16" s="5">
        <v>11</v>
      </c>
      <c r="L16" s="5">
        <v>26</v>
      </c>
      <c r="M16" s="5">
        <v>20</v>
      </c>
      <c r="N16" s="5">
        <v>18</v>
      </c>
      <c r="O16" s="4"/>
    </row>
    <row r="17" spans="2:15" x14ac:dyDescent="0.25">
      <c r="B17" s="5">
        <f>Kilometriekske!I17</f>
        <v>13</v>
      </c>
      <c r="C17" s="5" t="str">
        <f>Kilometriekske!J17</f>
        <v>Gestels Ronald</v>
      </c>
      <c r="D17" s="5">
        <v>6</v>
      </c>
      <c r="E17" s="5">
        <v>6</v>
      </c>
      <c r="F17" s="5">
        <v>7</v>
      </c>
      <c r="G17" s="5">
        <v>6</v>
      </c>
      <c r="H17" s="5">
        <v>7</v>
      </c>
      <c r="I17" s="5">
        <v>0</v>
      </c>
      <c r="J17" s="5">
        <v>0</v>
      </c>
      <c r="K17" s="5">
        <v>7</v>
      </c>
      <c r="L17" s="5">
        <v>4</v>
      </c>
      <c r="M17" s="5">
        <v>0</v>
      </c>
      <c r="N17" s="5">
        <v>2</v>
      </c>
      <c r="O17" s="4"/>
    </row>
    <row r="18" spans="2:15" x14ac:dyDescent="0.25">
      <c r="B18" s="5">
        <f>Kilometriekske!I18</f>
        <v>14</v>
      </c>
      <c r="C18" s="5" t="str">
        <f>Kilometriekske!J18</f>
        <v>Geys Erik</v>
      </c>
      <c r="D18" s="13" t="s">
        <v>72</v>
      </c>
      <c r="E18" s="13" t="s">
        <v>72</v>
      </c>
      <c r="F18" s="13" t="s">
        <v>72</v>
      </c>
      <c r="G18" s="5">
        <v>5</v>
      </c>
      <c r="H18" s="5">
        <v>11</v>
      </c>
      <c r="I18" s="5">
        <v>17</v>
      </c>
      <c r="J18" s="5">
        <v>23</v>
      </c>
      <c r="K18" s="5">
        <v>24</v>
      </c>
      <c r="L18" s="5">
        <v>30</v>
      </c>
      <c r="M18" s="5">
        <v>28</v>
      </c>
      <c r="N18" s="5">
        <v>29</v>
      </c>
      <c r="O18" s="4"/>
    </row>
    <row r="19" spans="2:15" x14ac:dyDescent="0.25">
      <c r="B19" s="5">
        <f>Kilometriekske!I19</f>
        <v>15</v>
      </c>
      <c r="C19" s="5" t="str">
        <f>Kilometriekske!J19</f>
        <v>Goossens Wim</v>
      </c>
      <c r="D19" s="13" t="s">
        <v>72</v>
      </c>
      <c r="E19" s="13" t="s">
        <v>72</v>
      </c>
      <c r="F19" s="13" t="s">
        <v>72</v>
      </c>
      <c r="G19" s="13" t="s">
        <v>72</v>
      </c>
      <c r="H19" s="5">
        <v>2</v>
      </c>
      <c r="I19" s="5">
        <v>21</v>
      </c>
      <c r="J19" s="5">
        <v>20</v>
      </c>
      <c r="K19" s="5">
        <v>18</v>
      </c>
      <c r="L19" s="5">
        <v>17</v>
      </c>
      <c r="M19" s="5">
        <v>15</v>
      </c>
      <c r="N19" s="5">
        <v>19</v>
      </c>
      <c r="O19" s="4"/>
    </row>
    <row r="20" spans="2:15" x14ac:dyDescent="0.25">
      <c r="B20" s="5">
        <f>Kilometriekske!I20</f>
        <v>16</v>
      </c>
      <c r="C20" s="5" t="str">
        <f>Kilometriekske!J20</f>
        <v>Jacobs Ludo</v>
      </c>
      <c r="D20" s="13" t="s">
        <v>72</v>
      </c>
      <c r="E20" s="5">
        <v>37</v>
      </c>
      <c r="F20" s="5">
        <v>57</v>
      </c>
      <c r="G20" s="5">
        <v>36</v>
      </c>
      <c r="H20" s="5">
        <v>21</v>
      </c>
      <c r="I20" s="5">
        <v>16</v>
      </c>
      <c r="J20" s="5">
        <v>27</v>
      </c>
      <c r="K20" s="5">
        <v>28</v>
      </c>
      <c r="L20" s="5">
        <v>34</v>
      </c>
      <c r="M20" s="5">
        <v>32</v>
      </c>
      <c r="N20" s="5">
        <v>18</v>
      </c>
      <c r="O20" s="4"/>
    </row>
    <row r="21" spans="2:15" x14ac:dyDescent="0.25">
      <c r="B21" s="5">
        <f>Kilometriekske!I21</f>
        <v>17</v>
      </c>
      <c r="C21" s="5" t="str">
        <f>Kilometriekske!J21</f>
        <v>Kaerts Berten</v>
      </c>
      <c r="D21" s="5">
        <v>11</v>
      </c>
      <c r="E21" s="5">
        <v>14</v>
      </c>
      <c r="F21" s="5">
        <v>10</v>
      </c>
      <c r="G21" s="5">
        <v>13</v>
      </c>
      <c r="H21" s="5">
        <v>19</v>
      </c>
      <c r="I21" s="5">
        <v>12</v>
      </c>
      <c r="J21" s="5">
        <v>15</v>
      </c>
      <c r="K21" s="5">
        <v>12</v>
      </c>
      <c r="L21" s="5">
        <v>11</v>
      </c>
      <c r="M21" s="5">
        <v>18</v>
      </c>
      <c r="N21" s="5">
        <v>14</v>
      </c>
      <c r="O21" s="4"/>
    </row>
    <row r="22" spans="2:15" x14ac:dyDescent="0.25">
      <c r="B22" s="5">
        <f>Kilometriekske!I22</f>
        <v>18</v>
      </c>
      <c r="C22" s="5" t="str">
        <f>Kilometriekske!J22</f>
        <v>Keyken Danny</v>
      </c>
      <c r="D22" s="5" t="s">
        <v>72</v>
      </c>
      <c r="E22" s="5" t="s">
        <v>72</v>
      </c>
      <c r="F22" s="5" t="s">
        <v>72</v>
      </c>
      <c r="G22" s="5" t="s">
        <v>72</v>
      </c>
      <c r="H22" s="5" t="s">
        <v>72</v>
      </c>
      <c r="I22" s="5" t="s">
        <v>72</v>
      </c>
      <c r="J22" s="5" t="s">
        <v>72</v>
      </c>
      <c r="K22" s="5" t="s">
        <v>72</v>
      </c>
      <c r="L22" s="5" t="s">
        <v>72</v>
      </c>
      <c r="M22" s="5">
        <v>14</v>
      </c>
      <c r="N22" s="5">
        <v>10</v>
      </c>
      <c r="O22" s="4"/>
    </row>
    <row r="23" spans="2:15" x14ac:dyDescent="0.25">
      <c r="B23" s="5">
        <f>Kilometriekske!I23</f>
        <v>19</v>
      </c>
      <c r="C23" s="5" t="str">
        <f>Kilometriekske!J23</f>
        <v>Kuyken Serge</v>
      </c>
      <c r="D23" s="5">
        <v>17</v>
      </c>
      <c r="E23" s="5">
        <v>9</v>
      </c>
      <c r="F23" s="5">
        <v>6</v>
      </c>
      <c r="G23" s="5">
        <v>12</v>
      </c>
      <c r="H23" s="5">
        <v>19</v>
      </c>
      <c r="I23" s="5">
        <v>10</v>
      </c>
      <c r="J23" s="5">
        <v>19</v>
      </c>
      <c r="K23" s="5">
        <v>6</v>
      </c>
      <c r="L23" s="5">
        <v>9</v>
      </c>
      <c r="M23" s="5">
        <v>3</v>
      </c>
      <c r="N23" s="5">
        <v>6</v>
      </c>
      <c r="O23" s="4"/>
    </row>
    <row r="24" spans="2:15" x14ac:dyDescent="0.25">
      <c r="B24" s="5">
        <f>Kilometriekske!I24</f>
        <v>20</v>
      </c>
      <c r="C24" s="5" t="str">
        <f>Kilometriekske!J24</f>
        <v>Landuyt Chris</v>
      </c>
      <c r="D24" s="5" t="s">
        <v>72</v>
      </c>
      <c r="E24" s="5" t="s">
        <v>72</v>
      </c>
      <c r="F24" s="5" t="s">
        <v>72</v>
      </c>
      <c r="G24" s="5" t="s">
        <v>72</v>
      </c>
      <c r="H24" s="5" t="s">
        <v>72</v>
      </c>
      <c r="I24" s="5" t="s">
        <v>72</v>
      </c>
      <c r="J24" s="5">
        <v>15</v>
      </c>
      <c r="K24" s="5">
        <v>20</v>
      </c>
      <c r="L24" s="5">
        <v>33</v>
      </c>
      <c r="M24" s="5">
        <v>23</v>
      </c>
      <c r="N24" s="5">
        <v>26</v>
      </c>
      <c r="O24" s="4"/>
    </row>
    <row r="25" spans="2:15" x14ac:dyDescent="0.25">
      <c r="B25" s="5">
        <f>Kilometriekske!I25</f>
        <v>21</v>
      </c>
      <c r="C25" s="5" t="str">
        <f>Kilometriekske!J25</f>
        <v>Loos Dirk</v>
      </c>
      <c r="D25" s="13" t="s">
        <v>72</v>
      </c>
      <c r="E25" s="13" t="s">
        <v>72</v>
      </c>
      <c r="F25" s="13" t="s">
        <v>72</v>
      </c>
      <c r="G25" s="5">
        <v>11</v>
      </c>
      <c r="H25" s="5">
        <v>14</v>
      </c>
      <c r="I25" s="5">
        <v>13</v>
      </c>
      <c r="J25" s="5">
        <v>24</v>
      </c>
      <c r="K25" s="5">
        <v>18</v>
      </c>
      <c r="L25" s="5">
        <v>14</v>
      </c>
      <c r="M25" s="5">
        <v>13</v>
      </c>
      <c r="N25" s="5">
        <v>16</v>
      </c>
      <c r="O25" s="4"/>
    </row>
    <row r="26" spans="2:15" x14ac:dyDescent="0.25">
      <c r="B26" s="5">
        <f>Kilometriekske!I26</f>
        <v>22</v>
      </c>
      <c r="C26" s="5" t="str">
        <f>Kilometriekske!J26</f>
        <v>Mariën Patrick</v>
      </c>
      <c r="D26" s="13" t="s">
        <v>72</v>
      </c>
      <c r="E26" s="13" t="s">
        <v>72</v>
      </c>
      <c r="F26" s="13" t="s">
        <v>72</v>
      </c>
      <c r="G26" s="13" t="s">
        <v>72</v>
      </c>
      <c r="H26" s="13" t="s">
        <v>72</v>
      </c>
      <c r="I26" s="5">
        <v>14</v>
      </c>
      <c r="J26" s="5">
        <v>22</v>
      </c>
      <c r="K26" s="5">
        <v>18</v>
      </c>
      <c r="L26" s="5">
        <v>28</v>
      </c>
      <c r="M26" s="5">
        <v>76</v>
      </c>
      <c r="N26" s="5">
        <v>30</v>
      </c>
      <c r="O26" s="4"/>
    </row>
    <row r="27" spans="2:15" x14ac:dyDescent="0.25">
      <c r="B27" s="5">
        <f>Kilometriekske!I27</f>
        <v>23</v>
      </c>
      <c r="C27" s="5" t="str">
        <f>Kilometriekske!J27</f>
        <v>Merino Pepe</v>
      </c>
      <c r="D27" s="5">
        <v>0</v>
      </c>
      <c r="E27" s="5">
        <v>12</v>
      </c>
      <c r="F27" s="5">
        <v>15</v>
      </c>
      <c r="G27" s="5">
        <v>8</v>
      </c>
      <c r="H27" s="5">
        <v>10</v>
      </c>
      <c r="I27" s="5">
        <v>28</v>
      </c>
      <c r="J27" s="5">
        <v>10</v>
      </c>
      <c r="K27" s="5">
        <v>7</v>
      </c>
      <c r="L27" s="5">
        <v>6</v>
      </c>
      <c r="M27" s="5">
        <v>12</v>
      </c>
      <c r="N27" s="5">
        <v>5</v>
      </c>
      <c r="O27" s="4"/>
    </row>
    <row r="28" spans="2:15" x14ac:dyDescent="0.25">
      <c r="B28" s="5">
        <f>Kilometriekske!I28</f>
        <v>24</v>
      </c>
      <c r="C28" s="5" t="str">
        <f>Kilometriekske!J28</f>
        <v>Ronald Moens</v>
      </c>
      <c r="D28" s="5">
        <v>24</v>
      </c>
      <c r="E28" s="5">
        <v>24</v>
      </c>
      <c r="F28" s="5">
        <v>24</v>
      </c>
      <c r="G28" s="5">
        <v>28</v>
      </c>
      <c r="H28" s="5">
        <v>28</v>
      </c>
      <c r="I28" s="5">
        <v>19</v>
      </c>
      <c r="J28" s="5">
        <v>23</v>
      </c>
      <c r="K28" s="5">
        <v>22</v>
      </c>
      <c r="L28" s="5">
        <v>25</v>
      </c>
      <c r="M28" s="5">
        <v>16</v>
      </c>
      <c r="N28" s="5">
        <v>14</v>
      </c>
      <c r="O28" s="4"/>
    </row>
    <row r="29" spans="2:15" x14ac:dyDescent="0.25">
      <c r="B29" s="5">
        <f>Kilometriekske!I29</f>
        <v>25</v>
      </c>
      <c r="C29" s="5" t="str">
        <f>Kilometriekske!J29</f>
        <v>Op de Beek Dirk</v>
      </c>
      <c r="D29" s="5" t="s">
        <v>72</v>
      </c>
      <c r="E29" s="5" t="s">
        <v>72</v>
      </c>
      <c r="F29" s="5" t="s">
        <v>72</v>
      </c>
      <c r="G29" s="5" t="s">
        <v>72</v>
      </c>
      <c r="H29" s="5" t="s">
        <v>72</v>
      </c>
      <c r="I29" s="5" t="s">
        <v>72</v>
      </c>
      <c r="J29" s="5" t="s">
        <v>72</v>
      </c>
      <c r="K29" s="5">
        <v>23</v>
      </c>
      <c r="L29" s="5">
        <v>28</v>
      </c>
      <c r="M29" s="5">
        <v>40</v>
      </c>
      <c r="N29" s="5">
        <v>20</v>
      </c>
      <c r="O29" s="4"/>
    </row>
    <row r="30" spans="2:15" x14ac:dyDescent="0.25">
      <c r="B30" s="5">
        <f>Kilometriekske!I30</f>
        <v>26</v>
      </c>
      <c r="C30" s="5" t="str">
        <f>Kilometriekske!J30</f>
        <v>Peers Wim</v>
      </c>
      <c r="D30" s="5">
        <v>32</v>
      </c>
      <c r="E30" s="5">
        <v>31</v>
      </c>
      <c r="F30" s="5">
        <v>27</v>
      </c>
      <c r="G30" s="5">
        <v>27</v>
      </c>
      <c r="H30" s="5">
        <v>29</v>
      </c>
      <c r="I30" s="5">
        <v>67</v>
      </c>
      <c r="J30" s="5">
        <v>36</v>
      </c>
      <c r="K30" s="5">
        <v>19</v>
      </c>
      <c r="L30" s="5">
        <v>35</v>
      </c>
      <c r="M30" s="5">
        <v>28</v>
      </c>
      <c r="N30" s="5">
        <v>26</v>
      </c>
      <c r="O30" s="4"/>
    </row>
    <row r="31" spans="2:15" x14ac:dyDescent="0.25">
      <c r="B31" s="5">
        <f>Kilometriekske!I31</f>
        <v>27</v>
      </c>
      <c r="C31" s="5" t="str">
        <f>Kilometriekske!J31</f>
        <v>Reynders Daniël</v>
      </c>
      <c r="D31" s="5">
        <v>39</v>
      </c>
      <c r="E31" s="5">
        <v>48</v>
      </c>
      <c r="F31" s="5">
        <v>31</v>
      </c>
      <c r="G31" s="5">
        <v>32</v>
      </c>
      <c r="H31" s="5">
        <v>30</v>
      </c>
      <c r="I31" s="5">
        <v>22</v>
      </c>
      <c r="J31" s="5">
        <v>34</v>
      </c>
      <c r="K31" s="5">
        <v>32</v>
      </c>
      <c r="L31" s="5">
        <v>64</v>
      </c>
      <c r="M31" s="5">
        <v>42</v>
      </c>
      <c r="N31" s="5">
        <v>37</v>
      </c>
      <c r="O31" s="4"/>
    </row>
    <row r="32" spans="2:15" x14ac:dyDescent="0.25">
      <c r="B32" s="5">
        <f>Kilometriekske!I32</f>
        <v>28</v>
      </c>
      <c r="C32" s="5" t="str">
        <f>Kilometriekske!J32</f>
        <v>Saenen Marc</v>
      </c>
      <c r="D32" s="5" t="s">
        <v>72</v>
      </c>
      <c r="E32" s="5" t="s">
        <v>72</v>
      </c>
      <c r="F32" s="5" t="s">
        <v>72</v>
      </c>
      <c r="G32" s="5" t="s">
        <v>72</v>
      </c>
      <c r="H32" s="5" t="s">
        <v>72</v>
      </c>
      <c r="I32" s="5" t="s">
        <v>72</v>
      </c>
      <c r="J32" s="5" t="s">
        <v>72</v>
      </c>
      <c r="K32" s="5" t="s">
        <v>72</v>
      </c>
      <c r="L32" s="5" t="s">
        <v>72</v>
      </c>
      <c r="M32" s="5">
        <v>24</v>
      </c>
      <c r="N32" s="5">
        <v>24</v>
      </c>
      <c r="O32" s="4"/>
    </row>
    <row r="33" spans="2:15" x14ac:dyDescent="0.25">
      <c r="B33" s="5">
        <f>Kilometriekske!I33</f>
        <v>29</v>
      </c>
      <c r="C33" s="5" t="str">
        <f>Kilometriekske!J33</f>
        <v xml:space="preserve"> Schevernels Jos</v>
      </c>
      <c r="D33" s="5">
        <v>38</v>
      </c>
      <c r="E33" s="5">
        <v>41</v>
      </c>
      <c r="F33" s="5">
        <v>40</v>
      </c>
      <c r="G33" s="5">
        <v>35</v>
      </c>
      <c r="H33" s="5">
        <v>40</v>
      </c>
      <c r="I33" s="5">
        <v>43</v>
      </c>
      <c r="J33" s="5">
        <v>40</v>
      </c>
      <c r="K33" s="5">
        <v>45</v>
      </c>
      <c r="L33" s="5">
        <v>46</v>
      </c>
      <c r="M33" s="5">
        <v>40</v>
      </c>
      <c r="N33" s="5">
        <v>58</v>
      </c>
      <c r="O33" s="4"/>
    </row>
    <row r="34" spans="2:15" x14ac:dyDescent="0.25">
      <c r="B34" s="5">
        <f>Kilometriekske!I34</f>
        <v>30</v>
      </c>
      <c r="C34" s="5" t="str">
        <f>Kilometriekske!J34</f>
        <v>Van Den Heuvel Martin</v>
      </c>
      <c r="D34" s="5">
        <v>12</v>
      </c>
      <c r="E34" s="5">
        <v>44</v>
      </c>
      <c r="F34" s="5">
        <v>20</v>
      </c>
      <c r="G34" s="5">
        <v>18</v>
      </c>
      <c r="H34" s="5">
        <v>22</v>
      </c>
      <c r="I34" s="5">
        <v>36</v>
      </c>
      <c r="J34" s="5">
        <v>57</v>
      </c>
      <c r="K34" s="5">
        <v>35</v>
      </c>
      <c r="L34" s="5">
        <v>29</v>
      </c>
      <c r="M34" s="5">
        <v>23</v>
      </c>
      <c r="N34" s="5">
        <v>20</v>
      </c>
      <c r="O34" s="4"/>
    </row>
    <row r="35" spans="2:15" x14ac:dyDescent="0.25">
      <c r="B35" s="5">
        <f>Kilometriekske!I35</f>
        <v>31</v>
      </c>
      <c r="C35" s="5" t="str">
        <f>Kilometriekske!J35</f>
        <v>Vandebosch Ludo</v>
      </c>
      <c r="D35" s="5">
        <v>30</v>
      </c>
      <c r="E35" s="5">
        <v>27</v>
      </c>
      <c r="F35" s="5">
        <v>29</v>
      </c>
      <c r="G35" s="5">
        <v>34</v>
      </c>
      <c r="H35" s="5">
        <v>21</v>
      </c>
      <c r="I35" s="5">
        <v>24</v>
      </c>
      <c r="J35" s="5">
        <v>27</v>
      </c>
      <c r="K35" s="5">
        <v>31</v>
      </c>
      <c r="L35" s="5">
        <v>37</v>
      </c>
      <c r="M35" s="5">
        <v>31</v>
      </c>
      <c r="N35" s="5">
        <v>27</v>
      </c>
      <c r="O35" s="4"/>
    </row>
    <row r="36" spans="2:15" x14ac:dyDescent="0.25">
      <c r="B36" s="5">
        <f>Kilometriekske!I36</f>
        <v>32</v>
      </c>
      <c r="C36" s="5" t="str">
        <f>Kilometriekske!J36</f>
        <v>Vanderheyden Benny</v>
      </c>
      <c r="D36" s="5">
        <v>7</v>
      </c>
      <c r="E36" s="5">
        <v>8</v>
      </c>
      <c r="F36" s="5">
        <v>7</v>
      </c>
      <c r="G36" s="5">
        <v>8</v>
      </c>
      <c r="H36" s="5">
        <v>11</v>
      </c>
      <c r="I36" s="5">
        <v>0</v>
      </c>
      <c r="J36" s="5">
        <v>13</v>
      </c>
      <c r="K36" s="5">
        <v>8</v>
      </c>
      <c r="L36" s="5">
        <v>2</v>
      </c>
      <c r="M36" s="5">
        <v>4</v>
      </c>
      <c r="N36" s="5">
        <v>2</v>
      </c>
      <c r="O36" s="4"/>
    </row>
    <row r="37" spans="2:15" x14ac:dyDescent="0.25">
      <c r="B37" s="5">
        <f>Kilometriekske!I37</f>
        <v>33</v>
      </c>
      <c r="C37" s="5" t="str">
        <f>Kilometriekske!J37</f>
        <v>Vanderhoydonks Jean</v>
      </c>
      <c r="D37" s="13" t="s">
        <v>72</v>
      </c>
      <c r="E37" s="5">
        <v>18</v>
      </c>
      <c r="F37" s="5">
        <v>17</v>
      </c>
      <c r="G37" s="5">
        <v>12</v>
      </c>
      <c r="H37" s="5">
        <v>16</v>
      </c>
      <c r="I37" s="5">
        <v>11</v>
      </c>
      <c r="J37" s="5">
        <v>12</v>
      </c>
      <c r="K37" s="5">
        <v>20</v>
      </c>
      <c r="L37" s="5">
        <v>20</v>
      </c>
      <c r="M37" s="5">
        <v>23</v>
      </c>
      <c r="N37" s="5">
        <v>14</v>
      </c>
      <c r="O37" s="4"/>
    </row>
    <row r="38" spans="2:15" x14ac:dyDescent="0.25">
      <c r="B38" s="5">
        <f>Kilometriekske!I38</f>
        <v>34</v>
      </c>
      <c r="C38" s="5" t="str">
        <f>Kilometriekske!J38</f>
        <v>Volbragt Toine</v>
      </c>
      <c r="D38" s="5">
        <v>12</v>
      </c>
      <c r="E38" s="5">
        <v>7</v>
      </c>
      <c r="F38" s="5">
        <v>0</v>
      </c>
      <c r="G38" s="5">
        <v>8</v>
      </c>
      <c r="H38" s="5">
        <v>1</v>
      </c>
      <c r="I38" s="5">
        <v>0</v>
      </c>
      <c r="J38" s="5">
        <v>14</v>
      </c>
      <c r="K38" s="5">
        <v>0</v>
      </c>
      <c r="L38" s="5">
        <v>2</v>
      </c>
      <c r="M38" s="5">
        <v>0</v>
      </c>
      <c r="N38" s="5">
        <v>0</v>
      </c>
      <c r="O38" s="4"/>
    </row>
    <row r="39" spans="2:15" x14ac:dyDescent="0.25">
      <c r="B39" s="5">
        <f>Kilometriekske!I39</f>
        <v>35</v>
      </c>
      <c r="C39" s="5" t="str">
        <f>Kilometriekske!J39</f>
        <v>Volders Eddy</v>
      </c>
      <c r="D39" s="5">
        <v>7</v>
      </c>
      <c r="E39" s="5">
        <v>2</v>
      </c>
      <c r="F39" s="5">
        <v>11</v>
      </c>
      <c r="G39" s="5">
        <v>9</v>
      </c>
      <c r="H39" s="5">
        <v>3</v>
      </c>
      <c r="I39" s="5">
        <v>13</v>
      </c>
      <c r="J39" s="5">
        <v>16</v>
      </c>
      <c r="K39" s="5">
        <v>10</v>
      </c>
      <c r="L39" s="5">
        <v>7</v>
      </c>
      <c r="M39" s="5">
        <v>11</v>
      </c>
      <c r="N39" s="5">
        <v>21</v>
      </c>
      <c r="O39" s="4"/>
    </row>
    <row r="40" spans="2:15" x14ac:dyDescent="0.25">
      <c r="B40" s="5">
        <f>Kilometriekske!I40</f>
        <v>36</v>
      </c>
      <c r="C40" s="5" t="str">
        <f>Kilometriekske!J40</f>
        <v>Walbers Marc</v>
      </c>
      <c r="D40" s="5">
        <v>19</v>
      </c>
      <c r="E40" s="5">
        <v>23</v>
      </c>
      <c r="F40" s="5">
        <v>22</v>
      </c>
      <c r="G40" s="5">
        <v>17</v>
      </c>
      <c r="H40" s="5">
        <v>21</v>
      </c>
      <c r="I40" s="5">
        <v>21</v>
      </c>
      <c r="J40" s="5">
        <v>28</v>
      </c>
      <c r="K40" s="5">
        <v>26</v>
      </c>
      <c r="L40" s="5">
        <v>32</v>
      </c>
      <c r="M40" s="5">
        <v>15</v>
      </c>
      <c r="N40" s="5">
        <v>27</v>
      </c>
      <c r="O40" s="4"/>
    </row>
    <row r="41" spans="2:15" x14ac:dyDescent="0.25">
      <c r="B41" s="5">
        <f>Kilometriekske!I41</f>
        <v>37</v>
      </c>
      <c r="C41" s="5" t="str">
        <f>Kilometriekske!J41</f>
        <v>Wouters Erik</v>
      </c>
      <c r="D41" s="5">
        <v>26</v>
      </c>
      <c r="E41" s="5">
        <v>33</v>
      </c>
      <c r="F41" s="5">
        <v>30</v>
      </c>
      <c r="G41" s="5">
        <v>33</v>
      </c>
      <c r="H41" s="5">
        <v>46</v>
      </c>
      <c r="I41" s="5">
        <v>25</v>
      </c>
      <c r="J41" s="5">
        <v>34</v>
      </c>
      <c r="K41" s="5">
        <v>32</v>
      </c>
      <c r="L41" s="5">
        <v>32</v>
      </c>
      <c r="M41" s="5">
        <v>48</v>
      </c>
      <c r="N41" s="5">
        <v>34</v>
      </c>
      <c r="O41" s="4"/>
    </row>
    <row r="42" spans="2:15" x14ac:dyDescent="0.25">
      <c r="B42" s="5">
        <f>Kilometriekske!I42</f>
        <v>38</v>
      </c>
      <c r="C42" s="5" t="str">
        <f>Kilometriekske!J42</f>
        <v>Verbinnen ludo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4"/>
    </row>
    <row r="43" spans="2:15" x14ac:dyDescent="0.25">
      <c r="B43" s="5">
        <f>Kilometriekske!I43</f>
        <v>42</v>
      </c>
      <c r="C43" s="5" t="str">
        <f>Kilometriekske!J43</f>
        <v>Boers Martine</v>
      </c>
      <c r="O43" s="4"/>
    </row>
    <row r="44" spans="2:15" x14ac:dyDescent="0.25">
      <c r="B44" s="5">
        <f>Kilometriekske!I44</f>
        <v>43</v>
      </c>
      <c r="C44" s="5" t="str">
        <f>Kilometriekske!J44</f>
        <v>De Koninck Martine</v>
      </c>
      <c r="D44" s="5">
        <v>13</v>
      </c>
      <c r="E44" s="5">
        <v>13</v>
      </c>
      <c r="F44" s="5">
        <v>12</v>
      </c>
      <c r="G44" s="5">
        <v>14</v>
      </c>
      <c r="H44" s="5">
        <v>15</v>
      </c>
      <c r="I44" s="5">
        <v>13</v>
      </c>
      <c r="J44" s="5">
        <v>15</v>
      </c>
      <c r="K44" s="5">
        <v>14</v>
      </c>
      <c r="L44" s="5">
        <v>17</v>
      </c>
      <c r="M44" s="5">
        <v>13</v>
      </c>
      <c r="N44" s="5">
        <v>13</v>
      </c>
      <c r="O44" s="4"/>
    </row>
    <row r="45" spans="2:15" x14ac:dyDescent="0.25">
      <c r="B45" s="5">
        <f>Kilometriekske!I45</f>
        <v>44</v>
      </c>
      <c r="C45" s="5" t="str">
        <f>Kilometriekske!J45</f>
        <v>Ganseman Kathleen</v>
      </c>
      <c r="D45" s="5" t="s">
        <v>72</v>
      </c>
      <c r="E45" s="5" t="s">
        <v>72</v>
      </c>
      <c r="F45" s="5" t="s">
        <v>72</v>
      </c>
      <c r="G45" s="5" t="s">
        <v>72</v>
      </c>
      <c r="H45" s="5" t="s">
        <v>72</v>
      </c>
      <c r="I45" s="5" t="s">
        <v>72</v>
      </c>
      <c r="J45" s="5" t="s">
        <v>72</v>
      </c>
      <c r="K45" s="5" t="s">
        <v>72</v>
      </c>
      <c r="L45" s="5" t="s">
        <v>72</v>
      </c>
      <c r="M45" s="5" t="s">
        <v>72</v>
      </c>
      <c r="N45" s="5">
        <v>24</v>
      </c>
      <c r="O45" s="4"/>
    </row>
    <row r="46" spans="2:15" x14ac:dyDescent="0.25">
      <c r="B46" s="5">
        <f>Kilometriekske!I46</f>
        <v>45</v>
      </c>
      <c r="C46" s="5" t="str">
        <f>Kilometriekske!J46</f>
        <v>Müller Marion</v>
      </c>
      <c r="D46" s="5">
        <v>23</v>
      </c>
      <c r="E46" s="5">
        <v>31</v>
      </c>
      <c r="F46" s="5">
        <v>27</v>
      </c>
      <c r="G46" s="5">
        <v>31</v>
      </c>
      <c r="H46" s="5">
        <v>36</v>
      </c>
      <c r="I46" s="5">
        <v>24</v>
      </c>
      <c r="J46" s="5">
        <v>32</v>
      </c>
      <c r="K46" s="5">
        <v>28</v>
      </c>
      <c r="L46" s="5">
        <v>31</v>
      </c>
      <c r="M46" s="5">
        <v>47</v>
      </c>
      <c r="N46" s="5">
        <v>33</v>
      </c>
      <c r="O46" s="4"/>
    </row>
    <row r="47" spans="2:15" x14ac:dyDescent="0.25">
      <c r="B47" s="5">
        <f>Kilometriekske!I47</f>
        <v>46</v>
      </c>
      <c r="C47" s="5" t="str">
        <f>Kilometriekske!J47</f>
        <v>Poets Sonja</v>
      </c>
      <c r="D47" s="5" t="s">
        <v>72</v>
      </c>
      <c r="E47" s="5" t="s">
        <v>72</v>
      </c>
      <c r="F47" s="5" t="s">
        <v>72</v>
      </c>
      <c r="G47" s="5" t="s">
        <v>72</v>
      </c>
      <c r="H47" s="5" t="s">
        <v>72</v>
      </c>
      <c r="I47" s="5" t="s">
        <v>72</v>
      </c>
      <c r="J47" s="5" t="s">
        <v>72</v>
      </c>
      <c r="K47" s="5" t="s">
        <v>72</v>
      </c>
      <c r="L47" s="5" t="s">
        <v>72</v>
      </c>
      <c r="M47" s="5" t="s">
        <v>72</v>
      </c>
      <c r="N47" s="5">
        <v>0</v>
      </c>
      <c r="O47" s="4"/>
    </row>
    <row r="48" spans="2:15" x14ac:dyDescent="0.25">
      <c r="B48" s="5">
        <f>Kilometriekske!I48</f>
        <v>47</v>
      </c>
      <c r="C48" s="5" t="str">
        <f>Kilometriekske!J48</f>
        <v>Stultiens Ingeborg</v>
      </c>
      <c r="O48" s="4"/>
    </row>
    <row r="49" spans="2:15" x14ac:dyDescent="0.25">
      <c r="B49" s="5">
        <f>Kilometriekske!I49</f>
        <v>48</v>
      </c>
      <c r="C49" s="5" t="str">
        <f>Kilometriekske!J49</f>
        <v>Toelen Carina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2</v>
      </c>
      <c r="K49" s="5">
        <v>0</v>
      </c>
      <c r="L49" s="5">
        <v>0</v>
      </c>
      <c r="M49" s="5">
        <v>1</v>
      </c>
      <c r="N49" s="5">
        <v>2</v>
      </c>
      <c r="O49" s="4"/>
    </row>
    <row r="50" spans="2:15" x14ac:dyDescent="0.25">
      <c r="B50" s="5">
        <f>Kilometriekske!I50</f>
        <v>49</v>
      </c>
      <c r="C50" s="5" t="str">
        <f>Kilometriekske!J50</f>
        <v>Van Den Bosch Ann</v>
      </c>
      <c r="D50" s="5" t="s">
        <v>72</v>
      </c>
      <c r="E50" s="5" t="s">
        <v>72</v>
      </c>
      <c r="F50" s="5" t="s">
        <v>72</v>
      </c>
      <c r="G50" s="5" t="s">
        <v>72</v>
      </c>
      <c r="H50" s="5" t="s">
        <v>72</v>
      </c>
      <c r="I50" s="5" t="s">
        <v>72</v>
      </c>
      <c r="J50" s="5" t="s">
        <v>72</v>
      </c>
      <c r="K50" s="5" t="s">
        <v>72</v>
      </c>
      <c r="L50" s="5" t="s">
        <v>72</v>
      </c>
      <c r="M50" s="5" t="s">
        <v>72</v>
      </c>
      <c r="N50" s="5">
        <v>5</v>
      </c>
      <c r="O50" s="4"/>
    </row>
    <row r="51" spans="2:15" x14ac:dyDescent="0.25">
      <c r="B51" s="5">
        <f>Kilometriekske!I51</f>
        <v>50</v>
      </c>
      <c r="C51" s="5" t="str">
        <f>Kilometriekske!J51</f>
        <v>Vandeven Anja</v>
      </c>
      <c r="D51" s="13" t="s">
        <v>72</v>
      </c>
      <c r="E51" s="13" t="s">
        <v>72</v>
      </c>
      <c r="F51" s="13" t="s">
        <v>72</v>
      </c>
      <c r="G51" s="5">
        <v>4</v>
      </c>
      <c r="H51" s="5">
        <v>8</v>
      </c>
      <c r="I51" s="5">
        <v>11</v>
      </c>
      <c r="J51" s="5">
        <v>21</v>
      </c>
      <c r="K51" s="5">
        <v>17</v>
      </c>
      <c r="L51" s="5">
        <v>13</v>
      </c>
      <c r="M51" s="5">
        <v>13</v>
      </c>
      <c r="N51" s="5">
        <v>14</v>
      </c>
      <c r="O51" s="4"/>
    </row>
    <row r="52" spans="2:15" x14ac:dyDescent="0.25">
      <c r="B52" s="5">
        <f>Kilometriekske!I52</f>
        <v>51</v>
      </c>
      <c r="C52" s="5" t="str">
        <f>Kilometriekske!J52</f>
        <v>Vangenechten Paula</v>
      </c>
      <c r="D52" s="5">
        <v>16</v>
      </c>
      <c r="E52" s="5">
        <v>9</v>
      </c>
      <c r="F52" s="5">
        <v>1</v>
      </c>
      <c r="G52" s="5">
        <v>6</v>
      </c>
      <c r="H52" s="5">
        <v>8</v>
      </c>
      <c r="I52" s="5">
        <v>0</v>
      </c>
      <c r="J52" s="5">
        <v>23</v>
      </c>
      <c r="K52" s="5">
        <v>22</v>
      </c>
      <c r="L52" s="5">
        <v>40</v>
      </c>
      <c r="M52" s="5">
        <v>46</v>
      </c>
      <c r="N52" s="5">
        <v>38</v>
      </c>
      <c r="O52" s="4"/>
    </row>
    <row r="53" spans="2:15" x14ac:dyDescent="0.25">
      <c r="B53" s="5">
        <f>Kilometriekske!I53</f>
        <v>52</v>
      </c>
      <c r="C53" s="5" t="str">
        <f>Kilometriekske!J53</f>
        <v>Van Nijlen Sigrid</v>
      </c>
      <c r="D53" s="13" t="s">
        <v>72</v>
      </c>
      <c r="E53" s="13" t="s">
        <v>72</v>
      </c>
      <c r="F53" s="13" t="s">
        <v>72</v>
      </c>
      <c r="G53" s="13" t="s">
        <v>72</v>
      </c>
      <c r="H53" s="5">
        <v>16</v>
      </c>
      <c r="I53" s="5">
        <v>11</v>
      </c>
      <c r="J53" s="5">
        <v>11</v>
      </c>
      <c r="K53" s="5">
        <v>6</v>
      </c>
      <c r="L53" s="5">
        <v>20</v>
      </c>
      <c r="M53" s="5">
        <v>11</v>
      </c>
      <c r="N53" s="5">
        <v>19</v>
      </c>
      <c r="O53" s="4"/>
    </row>
    <row r="54" spans="2:15" x14ac:dyDescent="0.25">
      <c r="B54" s="5">
        <f>Kilometriekske!I54</f>
        <v>53</v>
      </c>
      <c r="C54" s="5" t="str">
        <f>Kilometriekske!J54</f>
        <v>Verdonk Renilde</v>
      </c>
      <c r="D54" s="13" t="s">
        <v>72</v>
      </c>
      <c r="E54" s="13" t="s">
        <v>72</v>
      </c>
      <c r="F54" s="13" t="s">
        <v>72</v>
      </c>
      <c r="G54" s="13" t="s">
        <v>72</v>
      </c>
      <c r="H54" s="13" t="s">
        <v>72</v>
      </c>
      <c r="I54" s="5">
        <v>6</v>
      </c>
      <c r="J54" s="5">
        <v>16</v>
      </c>
      <c r="K54" s="5">
        <v>15</v>
      </c>
      <c r="L54" s="5">
        <v>9</v>
      </c>
      <c r="M54" s="5">
        <v>17</v>
      </c>
      <c r="N54" s="5">
        <v>8</v>
      </c>
      <c r="O54" s="4"/>
    </row>
    <row r="55" spans="2:15" x14ac:dyDescent="0.25">
      <c r="B55" s="5">
        <f>Kilometriekske!I55</f>
        <v>53</v>
      </c>
      <c r="C55" s="5" t="str">
        <f>Kilometriekske!J55</f>
        <v>Deswart Peggy</v>
      </c>
      <c r="O55" s="4"/>
    </row>
    <row r="56" spans="2:15" x14ac:dyDescent="0.25">
      <c r="B56" s="5">
        <f>Kilometriekske!I56</f>
        <v>55</v>
      </c>
      <c r="C56" s="5" t="str">
        <f>Kilometriekske!J56</f>
        <v>Janssens Els</v>
      </c>
      <c r="D56" s="13" t="s">
        <v>72</v>
      </c>
      <c r="E56" s="5" t="s">
        <v>72</v>
      </c>
      <c r="F56" s="5" t="s">
        <v>72</v>
      </c>
      <c r="G56" s="5" t="s">
        <v>72</v>
      </c>
      <c r="H56" s="5" t="s">
        <v>72</v>
      </c>
      <c r="I56" s="5" t="s">
        <v>72</v>
      </c>
      <c r="J56" s="5" t="s">
        <v>72</v>
      </c>
      <c r="K56" s="5" t="s">
        <v>72</v>
      </c>
      <c r="L56" s="5">
        <v>8</v>
      </c>
      <c r="M56" s="5">
        <v>34</v>
      </c>
      <c r="N56" s="5">
        <v>9</v>
      </c>
      <c r="O56" s="4"/>
    </row>
    <row r="57" spans="2:15" x14ac:dyDescent="0.25">
      <c r="B57" s="5">
        <f>Kilometriekske!I57</f>
        <v>56</v>
      </c>
      <c r="C57" s="5" t="str">
        <f>Kilometriekske!J57</f>
        <v>Van loock Petra</v>
      </c>
      <c r="O57" s="4"/>
    </row>
    <row r="58" spans="2:15" x14ac:dyDescent="0.25">
      <c r="B58" s="5">
        <f>Kilometriekske!I58</f>
        <v>80</v>
      </c>
      <c r="C58" s="5" t="str">
        <f>Kilometriekske!J58</f>
        <v>Moons Kris</v>
      </c>
      <c r="O58" s="4"/>
    </row>
    <row r="59" spans="2:15" x14ac:dyDescent="0.25">
      <c r="B59" s="5">
        <f>Kilometriekske!I59</f>
        <v>81</v>
      </c>
      <c r="C59" s="5" t="str">
        <f>Kilometriekske!J59</f>
        <v>Lespoix Luc</v>
      </c>
    </row>
    <row r="60" spans="2:15" x14ac:dyDescent="0.25">
      <c r="B60" s="5">
        <f>Kilometriekske!I60</f>
        <v>82</v>
      </c>
      <c r="C60" s="5" t="str">
        <f>Kilometriekske!J60</f>
        <v>Berrevoets Linda</v>
      </c>
    </row>
    <row r="61" spans="2:15" x14ac:dyDescent="0.25">
      <c r="B61" s="5">
        <f>Kilometriekske!I61</f>
        <v>83</v>
      </c>
      <c r="C61" s="5" t="str">
        <f>Kilometriekske!J61</f>
        <v>Reserve</v>
      </c>
    </row>
    <row r="62" spans="2:15" x14ac:dyDescent="0.25">
      <c r="B62" s="5">
        <f>Kilometriekske!I62</f>
        <v>84</v>
      </c>
      <c r="C62" s="5" t="str">
        <f>Kilometriekske!J62</f>
        <v>Reserve</v>
      </c>
    </row>
    <row r="63" spans="2:15" x14ac:dyDescent="0.25">
      <c r="B63" s="5">
        <f>Kilometriekske!I63</f>
        <v>85</v>
      </c>
      <c r="C63" s="5" t="str">
        <f>Kilometriekske!J63</f>
        <v>Reserve</v>
      </c>
    </row>
    <row r="64" spans="2:15" x14ac:dyDescent="0.25">
      <c r="B64" s="5">
        <f>Kilometriekske!I64</f>
        <v>86</v>
      </c>
      <c r="C64" s="5" t="str">
        <f>Kilometriekske!J64</f>
        <v>Reserve</v>
      </c>
    </row>
    <row r="65" spans="2:3" x14ac:dyDescent="0.25">
      <c r="B65" s="5">
        <f>Kilometriekske!I65</f>
        <v>87</v>
      </c>
      <c r="C65" s="5" t="str">
        <f>Kilometriekske!J65</f>
        <v>Reserve</v>
      </c>
    </row>
    <row r="66" spans="2:3" x14ac:dyDescent="0.25">
      <c r="B66" s="5">
        <f>Kilometriekske!I66</f>
        <v>88</v>
      </c>
      <c r="C66" s="5" t="str">
        <f>Kilometriekske!J66</f>
        <v>Reserve</v>
      </c>
    </row>
  </sheetData>
  <autoFilter ref="B4:O4" xr:uid="{B88EDBD9-5448-4FE2-BF56-92412DFFA439}">
    <sortState ref="B5:O56">
      <sortCondition ref="B4"/>
    </sortState>
  </autoFilter>
  <mergeCells count="2">
    <mergeCell ref="P3:Q3"/>
    <mergeCell ref="C2:Q2"/>
  </mergeCells>
  <pageMargins left="0.7" right="0.7" top="0.75" bottom="0.75" header="0.3" footer="0.3"/>
  <pageSetup paperSize="9" scale="5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W93"/>
  <sheetViews>
    <sheetView topLeftCell="A61" workbookViewId="0">
      <selection activeCell="P93" sqref="P93"/>
    </sheetView>
  </sheetViews>
  <sheetFormatPr defaultRowHeight="15" x14ac:dyDescent="0.25"/>
  <cols>
    <col min="1" max="1" width="1" customWidth="1"/>
    <col min="2" max="2" width="10.7109375" customWidth="1"/>
    <col min="3" max="3" width="1.7109375" customWidth="1"/>
    <col min="4" max="4" width="18.85546875" customWidth="1"/>
    <col min="5" max="5" width="5.7109375" customWidth="1"/>
    <col min="6" max="6" width="18.85546875" customWidth="1"/>
    <col min="7" max="7" width="5.7109375" customWidth="1"/>
    <col min="8" max="8" width="18.85546875" customWidth="1"/>
    <col min="9" max="9" width="5.7109375" customWidth="1"/>
    <col min="10" max="10" width="18.85546875" customWidth="1"/>
    <col min="11" max="11" width="5.7109375" customWidth="1"/>
    <col min="12" max="12" width="18.85546875" customWidth="1"/>
    <col min="13" max="13" width="5.7109375" customWidth="1"/>
    <col min="14" max="14" width="18.85546875" customWidth="1"/>
    <col min="15" max="15" width="5.7109375" customWidth="1"/>
    <col min="16" max="16" width="18.85546875" customWidth="1"/>
    <col min="17" max="17" width="5.7109375" customWidth="1"/>
    <col min="18" max="18" width="1.7109375" customWidth="1"/>
  </cols>
  <sheetData>
    <row r="2" spans="2:17" x14ac:dyDescent="0.25">
      <c r="D2" s="191">
        <v>1992</v>
      </c>
      <c r="E2" s="192"/>
      <c r="F2" s="191">
        <v>1993</v>
      </c>
      <c r="G2" s="192"/>
      <c r="H2" s="191">
        <v>1994</v>
      </c>
      <c r="I2" s="192"/>
      <c r="J2" s="191">
        <v>1995</v>
      </c>
      <c r="K2" s="192"/>
      <c r="L2" s="191">
        <v>1996</v>
      </c>
      <c r="M2" s="192"/>
      <c r="N2" s="191">
        <v>1997</v>
      </c>
      <c r="O2" s="192"/>
      <c r="P2" s="191">
        <v>1998</v>
      </c>
      <c r="Q2" s="192"/>
    </row>
    <row r="3" spans="2:17" x14ac:dyDescent="0.25">
      <c r="D3" s="14" t="s">
        <v>73</v>
      </c>
      <c r="E3" s="15" t="s">
        <v>74</v>
      </c>
      <c r="F3" s="14" t="s">
        <v>73</v>
      </c>
      <c r="G3" s="15" t="s">
        <v>74</v>
      </c>
      <c r="H3" s="14" t="s">
        <v>73</v>
      </c>
      <c r="I3" s="15" t="s">
        <v>74</v>
      </c>
      <c r="J3" s="14" t="s">
        <v>73</v>
      </c>
      <c r="K3" s="15" t="s">
        <v>74</v>
      </c>
      <c r="L3" s="14" t="s">
        <v>73</v>
      </c>
      <c r="M3" s="15" t="s">
        <v>74</v>
      </c>
      <c r="N3" s="14" t="s">
        <v>73</v>
      </c>
      <c r="O3" s="15" t="s">
        <v>74</v>
      </c>
      <c r="P3" s="14" t="s">
        <v>73</v>
      </c>
      <c r="Q3" s="15" t="s">
        <v>74</v>
      </c>
    </row>
    <row r="4" spans="2:17" x14ac:dyDescent="0.25">
      <c r="D4" s="16"/>
      <c r="E4" s="17"/>
      <c r="F4" s="16"/>
      <c r="G4" s="17"/>
      <c r="H4" s="16"/>
      <c r="I4" s="17"/>
      <c r="J4" s="16"/>
      <c r="K4" s="18"/>
      <c r="L4" s="16"/>
      <c r="M4" s="18"/>
      <c r="N4" s="16"/>
      <c r="O4" s="17"/>
      <c r="P4" s="16"/>
      <c r="Q4" s="17"/>
    </row>
    <row r="5" spans="2:17" x14ac:dyDescent="0.25">
      <c r="B5" s="19" t="s">
        <v>75</v>
      </c>
      <c r="C5" s="20"/>
      <c r="D5" s="21"/>
      <c r="E5" s="22"/>
      <c r="F5" s="21"/>
      <c r="G5" s="22"/>
      <c r="H5" s="21"/>
      <c r="I5" s="22"/>
      <c r="J5" s="21"/>
      <c r="K5" s="23"/>
      <c r="L5" s="21"/>
      <c r="M5" s="23"/>
      <c r="N5" s="21"/>
      <c r="O5" s="22"/>
      <c r="P5" s="21"/>
      <c r="Q5" s="22"/>
    </row>
    <row r="6" spans="2:17" x14ac:dyDescent="0.25">
      <c r="B6" s="24" t="s">
        <v>76</v>
      </c>
      <c r="C6" s="25"/>
      <c r="D6" s="21" t="s">
        <v>77</v>
      </c>
      <c r="E6" s="45">
        <v>4650</v>
      </c>
      <c r="F6" s="21" t="s">
        <v>77</v>
      </c>
      <c r="G6" s="45">
        <v>15868</v>
      </c>
      <c r="H6" s="21" t="s">
        <v>77</v>
      </c>
      <c r="I6" s="45">
        <v>14214</v>
      </c>
      <c r="J6" s="21" t="s">
        <v>77</v>
      </c>
      <c r="K6" s="45">
        <v>19471</v>
      </c>
      <c r="L6" s="21" t="s">
        <v>33</v>
      </c>
      <c r="M6" s="45">
        <v>15086</v>
      </c>
      <c r="N6" s="21" t="s">
        <v>32</v>
      </c>
      <c r="O6" s="45">
        <v>20267</v>
      </c>
      <c r="P6" s="21" t="s">
        <v>33</v>
      </c>
      <c r="Q6" s="45">
        <v>15406</v>
      </c>
    </row>
    <row r="7" spans="2:17" x14ac:dyDescent="0.25">
      <c r="B7" s="24" t="s">
        <v>78</v>
      </c>
      <c r="C7" s="25"/>
      <c r="D7" s="21" t="s">
        <v>34</v>
      </c>
      <c r="E7" s="45">
        <v>3327</v>
      </c>
      <c r="F7" s="21" t="s">
        <v>32</v>
      </c>
      <c r="G7" s="45">
        <v>13562</v>
      </c>
      <c r="H7" s="21" t="s">
        <v>32</v>
      </c>
      <c r="I7" s="45">
        <v>10312</v>
      </c>
      <c r="J7" s="21" t="s">
        <v>79</v>
      </c>
      <c r="K7" s="45">
        <v>9904</v>
      </c>
      <c r="L7" s="21" t="s">
        <v>77</v>
      </c>
      <c r="M7" s="45">
        <v>11863</v>
      </c>
      <c r="N7" s="21" t="s">
        <v>77</v>
      </c>
      <c r="O7" s="45">
        <v>14511</v>
      </c>
      <c r="P7" s="21" t="s">
        <v>83</v>
      </c>
      <c r="Q7" s="45">
        <v>14172</v>
      </c>
    </row>
    <row r="8" spans="2:17" x14ac:dyDescent="0.25">
      <c r="B8" s="26" t="s">
        <v>80</v>
      </c>
      <c r="C8" s="25"/>
      <c r="D8" s="21" t="s">
        <v>81</v>
      </c>
      <c r="E8" s="45">
        <v>2103</v>
      </c>
      <c r="F8" s="21" t="s">
        <v>82</v>
      </c>
      <c r="G8" s="45">
        <v>14373</v>
      </c>
      <c r="H8" s="21" t="s">
        <v>34</v>
      </c>
      <c r="I8" s="45">
        <v>9526</v>
      </c>
      <c r="J8" s="21" t="s">
        <v>34</v>
      </c>
      <c r="K8" s="45">
        <v>9215</v>
      </c>
      <c r="L8" s="21" t="s">
        <v>34</v>
      </c>
      <c r="M8" s="45">
        <v>9376</v>
      </c>
      <c r="N8" s="21" t="s">
        <v>83</v>
      </c>
      <c r="O8" s="45">
        <v>12506</v>
      </c>
      <c r="P8" s="21" t="s">
        <v>34</v>
      </c>
      <c r="Q8" s="45">
        <v>9858</v>
      </c>
    </row>
    <row r="9" spans="2:17" x14ac:dyDescent="0.25">
      <c r="D9" s="21"/>
      <c r="E9" s="22"/>
      <c r="F9" s="21"/>
      <c r="G9" s="45"/>
      <c r="H9" s="21"/>
      <c r="I9" s="45"/>
      <c r="J9" s="21"/>
      <c r="K9" s="45"/>
      <c r="L9" s="21"/>
      <c r="M9" s="45"/>
      <c r="N9" s="21"/>
      <c r="O9" s="45"/>
      <c r="P9" s="21"/>
      <c r="Q9" s="45"/>
    </row>
    <row r="10" spans="2:17" x14ac:dyDescent="0.25">
      <c r="B10" s="27" t="s">
        <v>84</v>
      </c>
      <c r="C10" s="20"/>
      <c r="D10" s="21"/>
      <c r="E10" s="22"/>
      <c r="F10" s="21"/>
      <c r="G10" s="45"/>
      <c r="H10" s="21"/>
      <c r="I10" s="45"/>
      <c r="J10" s="21"/>
      <c r="K10" s="45"/>
      <c r="L10" s="21"/>
      <c r="M10" s="45"/>
      <c r="N10" s="21"/>
      <c r="O10" s="45"/>
      <c r="P10" s="21"/>
      <c r="Q10" s="45"/>
    </row>
    <row r="11" spans="2:17" x14ac:dyDescent="0.25">
      <c r="B11" s="25" t="s">
        <v>76</v>
      </c>
      <c r="C11" s="25"/>
      <c r="D11" s="21"/>
      <c r="E11" s="22"/>
      <c r="F11" s="21" t="s">
        <v>85</v>
      </c>
      <c r="G11" s="45">
        <v>6896</v>
      </c>
      <c r="H11" s="21" t="s">
        <v>38</v>
      </c>
      <c r="I11" s="45">
        <v>3574</v>
      </c>
      <c r="J11" s="21" t="s">
        <v>86</v>
      </c>
      <c r="K11" s="45">
        <v>7494</v>
      </c>
      <c r="L11" s="21" t="s">
        <v>44</v>
      </c>
      <c r="M11" s="45">
        <v>4699</v>
      </c>
      <c r="N11" s="21" t="s">
        <v>87</v>
      </c>
      <c r="O11" s="45">
        <v>11957</v>
      </c>
      <c r="P11" s="21" t="s">
        <v>87</v>
      </c>
      <c r="Q11" s="45">
        <v>12468</v>
      </c>
    </row>
    <row r="12" spans="2:17" x14ac:dyDescent="0.25">
      <c r="B12" s="25" t="s">
        <v>78</v>
      </c>
      <c r="C12" s="25"/>
      <c r="D12" s="21"/>
      <c r="E12" s="22"/>
      <c r="F12" s="21" t="s">
        <v>88</v>
      </c>
      <c r="G12" s="45">
        <v>5291</v>
      </c>
      <c r="H12" s="21" t="s">
        <v>89</v>
      </c>
      <c r="I12" s="45">
        <v>3368</v>
      </c>
      <c r="J12" s="21" t="s">
        <v>44</v>
      </c>
      <c r="K12" s="45">
        <v>4870</v>
      </c>
      <c r="L12" s="21" t="s">
        <v>90</v>
      </c>
      <c r="M12" s="45">
        <v>4465</v>
      </c>
      <c r="N12" s="21" t="s">
        <v>44</v>
      </c>
      <c r="O12" s="45">
        <v>9511</v>
      </c>
      <c r="P12" s="21" t="s">
        <v>44</v>
      </c>
      <c r="Q12" s="45">
        <v>5753</v>
      </c>
    </row>
    <row r="13" spans="2:17" x14ac:dyDescent="0.25">
      <c r="B13" s="28" t="s">
        <v>80</v>
      </c>
      <c r="C13" s="25"/>
      <c r="D13" s="21"/>
      <c r="E13" s="22"/>
      <c r="F13" s="21" t="s">
        <v>91</v>
      </c>
      <c r="G13" s="45">
        <v>5130</v>
      </c>
      <c r="H13" s="21" t="s">
        <v>85</v>
      </c>
      <c r="I13" s="45">
        <v>2376</v>
      </c>
      <c r="J13" s="21" t="s">
        <v>92</v>
      </c>
      <c r="K13" s="45">
        <v>4548</v>
      </c>
      <c r="L13" s="21" t="s">
        <v>86</v>
      </c>
      <c r="M13" s="45">
        <v>3209</v>
      </c>
      <c r="N13" s="21" t="s">
        <v>86</v>
      </c>
      <c r="O13" s="45">
        <v>7349</v>
      </c>
      <c r="P13" s="21" t="s">
        <v>108</v>
      </c>
      <c r="Q13" s="45">
        <v>5361</v>
      </c>
    </row>
    <row r="14" spans="2:17" x14ac:dyDescent="0.25">
      <c r="D14" s="21"/>
      <c r="E14" s="22"/>
      <c r="F14" s="21"/>
      <c r="G14" s="45"/>
      <c r="H14" s="21"/>
      <c r="I14" s="45"/>
      <c r="J14" s="21"/>
      <c r="K14" s="45"/>
      <c r="L14" s="21"/>
      <c r="M14" s="45"/>
      <c r="N14" s="21"/>
      <c r="O14" s="45"/>
      <c r="P14" s="21"/>
      <c r="Q14" s="45"/>
    </row>
    <row r="15" spans="2:17" x14ac:dyDescent="0.25">
      <c r="B15" s="29" t="s">
        <v>93</v>
      </c>
      <c r="C15" s="25"/>
      <c r="D15" s="21"/>
      <c r="E15" s="22"/>
      <c r="F15" s="21"/>
      <c r="G15" s="45"/>
      <c r="H15" s="21"/>
      <c r="I15" s="45"/>
      <c r="J15" s="21"/>
      <c r="K15" s="45"/>
      <c r="L15" s="21"/>
      <c r="M15" s="45"/>
      <c r="N15" s="21"/>
      <c r="O15" s="45"/>
      <c r="P15" s="21"/>
      <c r="Q15" s="45"/>
    </row>
    <row r="16" spans="2:17" x14ac:dyDescent="0.25">
      <c r="B16" s="25" t="s">
        <v>76</v>
      </c>
      <c r="C16" s="25"/>
      <c r="D16" s="21"/>
      <c r="E16" s="22"/>
      <c r="F16" s="21" t="s">
        <v>32</v>
      </c>
      <c r="G16" s="45">
        <v>11770</v>
      </c>
      <c r="H16" s="21" t="s">
        <v>32</v>
      </c>
      <c r="I16" s="45">
        <v>13318</v>
      </c>
      <c r="J16" s="21" t="s">
        <v>32</v>
      </c>
      <c r="K16" s="45">
        <v>20154</v>
      </c>
      <c r="L16" s="21" t="s">
        <v>77</v>
      </c>
      <c r="M16" s="45">
        <v>13300</v>
      </c>
      <c r="N16" s="21" t="s">
        <v>83</v>
      </c>
      <c r="O16" s="45">
        <v>46162</v>
      </c>
      <c r="P16" s="21" t="s">
        <v>83</v>
      </c>
      <c r="Q16" s="45">
        <v>21104</v>
      </c>
    </row>
    <row r="17" spans="1:21" x14ac:dyDescent="0.25">
      <c r="B17" s="25" t="s">
        <v>78</v>
      </c>
      <c r="C17" s="25"/>
      <c r="D17" s="21"/>
      <c r="E17" s="22"/>
      <c r="F17" s="21" t="s">
        <v>94</v>
      </c>
      <c r="G17" s="45">
        <v>8606</v>
      </c>
      <c r="H17" s="21" t="s">
        <v>82</v>
      </c>
      <c r="I17" s="45">
        <v>9194</v>
      </c>
      <c r="J17" s="21" t="s">
        <v>82</v>
      </c>
      <c r="K17" s="45">
        <v>13470</v>
      </c>
      <c r="L17" s="21" t="s">
        <v>32</v>
      </c>
      <c r="M17" s="45">
        <v>11318</v>
      </c>
      <c r="N17" s="21" t="s">
        <v>32</v>
      </c>
      <c r="O17" s="45">
        <v>16614</v>
      </c>
      <c r="P17" s="21" t="s">
        <v>32</v>
      </c>
      <c r="Q17" s="45">
        <v>13764</v>
      </c>
    </row>
    <row r="18" spans="1:21" x14ac:dyDescent="0.25">
      <c r="B18" s="28" t="s">
        <v>80</v>
      </c>
      <c r="C18" s="25"/>
      <c r="D18" s="21"/>
      <c r="E18" s="22"/>
      <c r="F18" s="21" t="s">
        <v>82</v>
      </c>
      <c r="G18" s="45">
        <v>7586</v>
      </c>
      <c r="H18" s="21" t="s">
        <v>95</v>
      </c>
      <c r="I18" s="45">
        <v>5364</v>
      </c>
      <c r="J18" s="21" t="s">
        <v>77</v>
      </c>
      <c r="K18" s="45">
        <v>6226</v>
      </c>
      <c r="L18" s="21" t="s">
        <v>82</v>
      </c>
      <c r="M18" s="45">
        <v>9480</v>
      </c>
      <c r="N18" s="21" t="s">
        <v>95</v>
      </c>
      <c r="O18" s="45">
        <v>6662</v>
      </c>
      <c r="P18" s="21" t="s">
        <v>115</v>
      </c>
      <c r="Q18" s="45">
        <v>4720</v>
      </c>
    </row>
    <row r="19" spans="1:21" x14ac:dyDescent="0.25">
      <c r="A19" s="33"/>
      <c r="B19" s="33"/>
      <c r="C19" s="33"/>
      <c r="D19" s="34"/>
      <c r="E19" s="35"/>
      <c r="F19" s="34"/>
      <c r="G19" s="46"/>
      <c r="H19" s="34"/>
      <c r="I19" s="46"/>
      <c r="J19" s="34"/>
      <c r="K19" s="46"/>
      <c r="L19" s="34"/>
      <c r="M19" s="46"/>
      <c r="N19" s="34"/>
      <c r="O19" s="46"/>
      <c r="P19" s="34"/>
      <c r="Q19" s="46"/>
      <c r="R19" s="33"/>
      <c r="S19" s="33"/>
      <c r="T19" s="33"/>
      <c r="U19" s="33"/>
    </row>
    <row r="20" spans="1:21" x14ac:dyDescent="0.25">
      <c r="A20" s="33"/>
      <c r="B20" s="36" t="s">
        <v>96</v>
      </c>
      <c r="C20" s="37"/>
      <c r="D20" s="34"/>
      <c r="E20" s="35"/>
      <c r="F20" s="34"/>
      <c r="G20" s="46"/>
      <c r="H20" s="34"/>
      <c r="I20" s="46"/>
      <c r="J20" s="34"/>
      <c r="K20" s="46"/>
      <c r="L20" s="34"/>
      <c r="M20" s="46"/>
      <c r="N20" s="34"/>
      <c r="O20" s="46"/>
      <c r="P20" s="34"/>
      <c r="Q20" s="46"/>
      <c r="R20" s="33"/>
      <c r="S20" s="33"/>
      <c r="T20" s="33"/>
      <c r="U20" s="33"/>
    </row>
    <row r="21" spans="1:21" x14ac:dyDescent="0.25">
      <c r="A21" s="33"/>
      <c r="B21" s="37" t="s">
        <v>76</v>
      </c>
      <c r="C21" s="37"/>
      <c r="D21" s="34"/>
      <c r="E21" s="35"/>
      <c r="F21" s="34" t="s">
        <v>97</v>
      </c>
      <c r="G21" s="46">
        <v>3360</v>
      </c>
      <c r="H21" s="34" t="s">
        <v>38</v>
      </c>
      <c r="I21" s="46">
        <v>5364</v>
      </c>
      <c r="J21" s="34" t="s">
        <v>92</v>
      </c>
      <c r="K21" s="46">
        <v>13470</v>
      </c>
      <c r="L21" s="34" t="s">
        <v>92</v>
      </c>
      <c r="M21" s="46">
        <v>9480</v>
      </c>
      <c r="N21" s="34" t="s">
        <v>87</v>
      </c>
      <c r="O21" s="46">
        <v>44070</v>
      </c>
      <c r="P21" s="34" t="s">
        <v>87</v>
      </c>
      <c r="Q21" s="46">
        <v>19626</v>
      </c>
      <c r="R21" s="33"/>
      <c r="S21" s="33"/>
      <c r="T21" s="33"/>
      <c r="U21" s="33"/>
    </row>
    <row r="22" spans="1:21" x14ac:dyDescent="0.25">
      <c r="B22" s="37" t="s">
        <v>78</v>
      </c>
      <c r="C22" s="37"/>
      <c r="D22" s="34"/>
      <c r="E22" s="35"/>
      <c r="F22" s="34" t="s">
        <v>88</v>
      </c>
      <c r="G22" s="46">
        <v>2240</v>
      </c>
      <c r="H22" s="34" t="s">
        <v>98</v>
      </c>
      <c r="I22" s="46">
        <v>1930</v>
      </c>
      <c r="J22" s="34" t="s">
        <v>38</v>
      </c>
      <c r="K22" s="46">
        <v>3164</v>
      </c>
      <c r="L22" s="34" t="s">
        <v>99</v>
      </c>
      <c r="M22" s="46">
        <v>5824</v>
      </c>
      <c r="N22" s="34" t="s">
        <v>89</v>
      </c>
      <c r="O22" s="46">
        <v>4246</v>
      </c>
      <c r="P22" s="34" t="s">
        <v>117</v>
      </c>
      <c r="Q22" s="46">
        <v>3120</v>
      </c>
      <c r="R22" s="33"/>
      <c r="S22" s="33"/>
      <c r="T22" s="33"/>
      <c r="U22" s="33"/>
    </row>
    <row r="23" spans="1:21" x14ac:dyDescent="0.25">
      <c r="B23" s="38" t="s">
        <v>80</v>
      </c>
      <c r="C23" s="38"/>
      <c r="D23" s="39"/>
      <c r="E23" s="40"/>
      <c r="F23" s="39" t="s">
        <v>100</v>
      </c>
      <c r="G23" s="47">
        <v>260</v>
      </c>
      <c r="H23" s="39" t="s">
        <v>89</v>
      </c>
      <c r="I23" s="47">
        <v>1906</v>
      </c>
      <c r="J23" s="39" t="s">
        <v>97</v>
      </c>
      <c r="K23" s="47">
        <v>2884</v>
      </c>
      <c r="L23" s="39" t="s">
        <v>89</v>
      </c>
      <c r="M23" s="47">
        <v>3086</v>
      </c>
      <c r="N23" s="39" t="s">
        <v>38</v>
      </c>
      <c r="O23" s="47">
        <v>2932</v>
      </c>
      <c r="P23" s="39" t="s">
        <v>89</v>
      </c>
      <c r="Q23" s="47">
        <v>388</v>
      </c>
      <c r="R23" s="33"/>
      <c r="S23" s="33"/>
      <c r="T23" s="33"/>
      <c r="U23" s="33"/>
    </row>
    <row r="24" spans="1:21" x14ac:dyDescent="0.25">
      <c r="A24" s="33"/>
      <c r="B24" s="33"/>
      <c r="C24" s="33"/>
      <c r="D24" s="33"/>
      <c r="E24" s="41"/>
      <c r="F24" s="33"/>
      <c r="G24" s="41"/>
      <c r="H24" s="33"/>
      <c r="I24" s="41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</row>
    <row r="25" spans="1:21" x14ac:dyDescent="0.25">
      <c r="D25" s="191">
        <v>1999</v>
      </c>
      <c r="E25" s="192"/>
      <c r="F25" s="27">
        <v>2000</v>
      </c>
      <c r="G25" s="17"/>
      <c r="H25" s="27">
        <v>2001</v>
      </c>
      <c r="I25" s="17"/>
      <c r="J25" s="27">
        <v>2002</v>
      </c>
      <c r="K25" s="17"/>
      <c r="L25" s="191">
        <v>2003</v>
      </c>
      <c r="M25" s="192"/>
      <c r="N25" s="191">
        <v>2004</v>
      </c>
      <c r="O25" s="192"/>
      <c r="P25" s="191">
        <v>2005</v>
      </c>
      <c r="Q25" s="192"/>
    </row>
    <row r="26" spans="1:21" x14ac:dyDescent="0.25">
      <c r="D26" s="14" t="s">
        <v>73</v>
      </c>
      <c r="E26" s="15" t="s">
        <v>74</v>
      </c>
      <c r="F26" s="14" t="s">
        <v>73</v>
      </c>
      <c r="G26" s="15" t="s">
        <v>74</v>
      </c>
      <c r="H26" s="14" t="s">
        <v>73</v>
      </c>
      <c r="I26" s="15" t="s">
        <v>74</v>
      </c>
      <c r="J26" s="14" t="s">
        <v>73</v>
      </c>
      <c r="K26" s="15" t="s">
        <v>74</v>
      </c>
      <c r="L26" s="14" t="s">
        <v>73</v>
      </c>
      <c r="M26" s="15" t="s">
        <v>74</v>
      </c>
      <c r="N26" s="14" t="s">
        <v>73</v>
      </c>
      <c r="O26" s="15" t="s">
        <v>74</v>
      </c>
      <c r="P26" s="14" t="s">
        <v>73</v>
      </c>
      <c r="Q26" s="15" t="s">
        <v>74</v>
      </c>
    </row>
    <row r="27" spans="1:21" x14ac:dyDescent="0.25">
      <c r="D27" s="16"/>
      <c r="E27" s="18"/>
      <c r="F27" s="16"/>
      <c r="G27" s="18"/>
      <c r="H27" s="16"/>
      <c r="I27" s="18"/>
      <c r="J27" s="16"/>
      <c r="K27" s="18"/>
      <c r="L27" s="16"/>
      <c r="M27" s="18"/>
      <c r="N27" s="16"/>
      <c r="O27" s="18"/>
      <c r="P27" s="16"/>
      <c r="Q27" s="18"/>
    </row>
    <row r="28" spans="1:21" x14ac:dyDescent="0.25">
      <c r="B28" s="27" t="s">
        <v>75</v>
      </c>
      <c r="C28" s="20"/>
      <c r="D28" s="21"/>
      <c r="E28" s="22"/>
      <c r="F28" s="21"/>
      <c r="G28" s="22"/>
      <c r="H28" s="21"/>
      <c r="I28" s="22"/>
      <c r="J28" s="21"/>
      <c r="K28" s="22"/>
      <c r="L28" s="21"/>
      <c r="M28" s="22"/>
      <c r="N28" s="21"/>
      <c r="O28" s="22"/>
      <c r="P28" s="21"/>
      <c r="Q28" s="22"/>
    </row>
    <row r="29" spans="1:21" x14ac:dyDescent="0.25">
      <c r="B29" s="25" t="s">
        <v>76</v>
      </c>
      <c r="C29" s="25"/>
      <c r="D29" s="21" t="s">
        <v>101</v>
      </c>
      <c r="E29" s="45">
        <v>21700</v>
      </c>
      <c r="F29" s="21" t="s">
        <v>33</v>
      </c>
      <c r="G29" s="45">
        <v>18821</v>
      </c>
      <c r="H29" s="21" t="s">
        <v>33</v>
      </c>
      <c r="I29" s="45">
        <v>13806</v>
      </c>
      <c r="J29" s="21" t="s">
        <v>39</v>
      </c>
      <c r="K29" s="45">
        <v>22175</v>
      </c>
      <c r="L29" s="21" t="s">
        <v>102</v>
      </c>
      <c r="M29" s="45">
        <v>24014</v>
      </c>
      <c r="N29" s="21" t="s">
        <v>104</v>
      </c>
      <c r="O29" s="45">
        <v>18467</v>
      </c>
      <c r="P29" s="21" t="s">
        <v>77</v>
      </c>
      <c r="Q29" s="45">
        <v>25503</v>
      </c>
    </row>
    <row r="30" spans="1:21" x14ac:dyDescent="0.25">
      <c r="B30" s="25" t="s">
        <v>78</v>
      </c>
      <c r="C30" s="25"/>
      <c r="D30" s="21" t="s">
        <v>32</v>
      </c>
      <c r="E30" s="45">
        <v>14900</v>
      </c>
      <c r="F30" s="21" t="s">
        <v>103</v>
      </c>
      <c r="G30" s="45">
        <v>16252</v>
      </c>
      <c r="H30" s="21" t="s">
        <v>34</v>
      </c>
      <c r="I30" s="45">
        <v>12972</v>
      </c>
      <c r="J30" s="21" t="s">
        <v>43</v>
      </c>
      <c r="K30" s="45">
        <v>14246</v>
      </c>
      <c r="L30" s="21" t="s">
        <v>104</v>
      </c>
      <c r="M30" s="45">
        <v>22107</v>
      </c>
      <c r="N30" s="21" t="s">
        <v>102</v>
      </c>
      <c r="O30" s="45">
        <v>18467</v>
      </c>
      <c r="P30" s="21" t="s">
        <v>118</v>
      </c>
      <c r="Q30" s="45">
        <v>16277</v>
      </c>
    </row>
    <row r="31" spans="1:21" x14ac:dyDescent="0.25">
      <c r="B31" s="28" t="s">
        <v>80</v>
      </c>
      <c r="C31" s="25"/>
      <c r="D31" s="21" t="s">
        <v>33</v>
      </c>
      <c r="E31" s="45">
        <v>14102</v>
      </c>
      <c r="F31" s="21" t="s">
        <v>105</v>
      </c>
      <c r="G31" s="45">
        <v>16087</v>
      </c>
      <c r="H31" s="21" t="s">
        <v>106</v>
      </c>
      <c r="I31" s="45">
        <v>11935</v>
      </c>
      <c r="J31" s="21" t="s">
        <v>107</v>
      </c>
      <c r="K31" s="45">
        <v>11554</v>
      </c>
      <c r="L31" s="21" t="s">
        <v>40</v>
      </c>
      <c r="M31" s="45">
        <v>16412</v>
      </c>
      <c r="N31" s="21" t="s">
        <v>40</v>
      </c>
      <c r="O31" s="45">
        <v>14252</v>
      </c>
      <c r="P31" s="21" t="s">
        <v>40</v>
      </c>
      <c r="Q31" s="45">
        <v>15950</v>
      </c>
    </row>
    <row r="32" spans="1:21" x14ac:dyDescent="0.25">
      <c r="D32" s="21"/>
      <c r="E32" s="45"/>
      <c r="F32" s="21"/>
      <c r="G32" s="45"/>
      <c r="H32" s="21"/>
      <c r="I32" s="45"/>
      <c r="J32" s="21"/>
      <c r="K32" s="45"/>
      <c r="L32" s="21"/>
      <c r="M32" s="45"/>
      <c r="N32" s="21"/>
      <c r="O32" s="45"/>
      <c r="P32" s="21"/>
      <c r="Q32" s="45"/>
    </row>
    <row r="33" spans="1:22" x14ac:dyDescent="0.25">
      <c r="B33" s="27" t="s">
        <v>84</v>
      </c>
      <c r="C33" s="20"/>
      <c r="D33" s="21"/>
      <c r="E33" s="45"/>
      <c r="F33" s="21"/>
      <c r="G33" s="45"/>
      <c r="H33" s="21"/>
      <c r="I33" s="45"/>
      <c r="J33" s="21"/>
      <c r="K33" s="45"/>
      <c r="L33" s="21"/>
      <c r="M33" s="45"/>
      <c r="N33" s="21"/>
      <c r="O33" s="45"/>
      <c r="P33" s="21"/>
      <c r="Q33" s="45"/>
    </row>
    <row r="34" spans="1:22" x14ac:dyDescent="0.25">
      <c r="B34" s="25" t="s">
        <v>76</v>
      </c>
      <c r="C34" s="25"/>
      <c r="D34" s="21" t="s">
        <v>99</v>
      </c>
      <c r="E34" s="45">
        <v>15506</v>
      </c>
      <c r="F34" s="21" t="s">
        <v>44</v>
      </c>
      <c r="G34" s="45">
        <v>13175</v>
      </c>
      <c r="H34" s="21" t="s">
        <v>86</v>
      </c>
      <c r="I34" s="45">
        <v>3919</v>
      </c>
      <c r="J34" s="21" t="s">
        <v>99</v>
      </c>
      <c r="K34" s="45">
        <v>3417</v>
      </c>
      <c r="L34" s="21" t="s">
        <v>44</v>
      </c>
      <c r="M34" s="45">
        <v>4186</v>
      </c>
      <c r="N34" s="21" t="s">
        <v>44</v>
      </c>
      <c r="O34" s="45">
        <v>2924</v>
      </c>
      <c r="P34" s="21" t="s">
        <v>38</v>
      </c>
      <c r="Q34" s="45">
        <v>12651</v>
      </c>
    </row>
    <row r="35" spans="1:22" x14ac:dyDescent="0.25">
      <c r="B35" s="25" t="s">
        <v>78</v>
      </c>
      <c r="C35" s="25"/>
      <c r="D35" s="21" t="s">
        <v>108</v>
      </c>
      <c r="E35" s="45">
        <v>10069</v>
      </c>
      <c r="F35" s="21" t="s">
        <v>108</v>
      </c>
      <c r="G35" s="45">
        <v>11977</v>
      </c>
      <c r="H35" s="21" t="s">
        <v>109</v>
      </c>
      <c r="I35" s="45">
        <v>3314</v>
      </c>
      <c r="J35" s="21" t="s">
        <v>109</v>
      </c>
      <c r="K35" s="45">
        <v>2177</v>
      </c>
      <c r="L35" s="21" t="s">
        <v>110</v>
      </c>
      <c r="M35" s="45">
        <v>3702</v>
      </c>
      <c r="N35" s="21" t="s">
        <v>110</v>
      </c>
      <c r="O35" s="45">
        <v>2918</v>
      </c>
      <c r="P35" s="21" t="s">
        <v>120</v>
      </c>
      <c r="Q35" s="45">
        <v>8077</v>
      </c>
    </row>
    <row r="36" spans="1:22" x14ac:dyDescent="0.25">
      <c r="B36" s="28" t="s">
        <v>80</v>
      </c>
      <c r="C36" s="25"/>
      <c r="D36" s="21" t="s">
        <v>44</v>
      </c>
      <c r="E36" s="45">
        <v>8211</v>
      </c>
      <c r="F36" s="21" t="s">
        <v>86</v>
      </c>
      <c r="G36" s="45">
        <v>5900</v>
      </c>
      <c r="H36" s="21" t="s">
        <v>108</v>
      </c>
      <c r="I36" s="45">
        <v>2857</v>
      </c>
      <c r="J36" s="21" t="s">
        <v>86</v>
      </c>
      <c r="K36" s="45">
        <v>1688</v>
      </c>
      <c r="L36" s="21" t="s">
        <v>111</v>
      </c>
      <c r="M36" s="45">
        <v>2550</v>
      </c>
      <c r="N36" s="21" t="s">
        <v>51</v>
      </c>
      <c r="O36" s="45">
        <v>2732</v>
      </c>
      <c r="P36" s="21" t="s">
        <v>44</v>
      </c>
      <c r="Q36" s="45">
        <v>3124</v>
      </c>
    </row>
    <row r="37" spans="1:22" x14ac:dyDescent="0.25">
      <c r="D37" s="21"/>
      <c r="E37" s="45"/>
      <c r="F37" s="21"/>
      <c r="G37" s="45"/>
      <c r="H37" s="21"/>
      <c r="I37" s="45"/>
      <c r="J37" s="21"/>
      <c r="K37" s="45"/>
      <c r="L37" s="21"/>
      <c r="M37" s="45"/>
      <c r="N37" s="21"/>
      <c r="O37" s="45"/>
      <c r="P37" s="21"/>
      <c r="Q37" s="45"/>
    </row>
    <row r="38" spans="1:22" x14ac:dyDescent="0.25">
      <c r="B38" s="29" t="s">
        <v>93</v>
      </c>
      <c r="C38" s="25"/>
      <c r="D38" s="21"/>
      <c r="E38" s="45"/>
      <c r="F38" s="21"/>
      <c r="G38" s="45"/>
      <c r="H38" s="21"/>
      <c r="I38" s="45"/>
      <c r="J38" s="21"/>
      <c r="K38" s="45"/>
      <c r="L38" s="21"/>
      <c r="M38" s="45"/>
      <c r="N38" s="21"/>
      <c r="O38" s="45"/>
      <c r="P38" s="21"/>
      <c r="Q38" s="45"/>
    </row>
    <row r="39" spans="1:22" x14ac:dyDescent="0.25">
      <c r="B39" s="25" t="s">
        <v>76</v>
      </c>
      <c r="C39" s="25"/>
      <c r="D39" s="21" t="s">
        <v>112</v>
      </c>
      <c r="E39" s="45">
        <v>11938</v>
      </c>
      <c r="F39" s="21" t="s">
        <v>32</v>
      </c>
      <c r="G39" s="45">
        <v>21016</v>
      </c>
      <c r="H39" s="21" t="s">
        <v>113</v>
      </c>
      <c r="I39" s="45">
        <v>16311</v>
      </c>
      <c r="J39" s="21" t="s">
        <v>32</v>
      </c>
      <c r="K39" s="45">
        <v>17177</v>
      </c>
      <c r="L39" s="21" t="s">
        <v>32</v>
      </c>
      <c r="M39" s="45">
        <v>18434</v>
      </c>
      <c r="N39" s="21" t="s">
        <v>32</v>
      </c>
      <c r="O39" s="45">
        <v>10218</v>
      </c>
      <c r="P39" s="21" t="s">
        <v>32</v>
      </c>
      <c r="Q39" s="45">
        <v>13894</v>
      </c>
    </row>
    <row r="40" spans="1:22" x14ac:dyDescent="0.25">
      <c r="B40" s="25" t="s">
        <v>78</v>
      </c>
      <c r="C40" s="25"/>
      <c r="D40" s="21" t="s">
        <v>33</v>
      </c>
      <c r="E40" s="45">
        <v>7036</v>
      </c>
      <c r="F40" s="21" t="s">
        <v>114</v>
      </c>
      <c r="G40" s="45">
        <v>13887</v>
      </c>
      <c r="H40" s="21" t="s">
        <v>37</v>
      </c>
      <c r="I40" s="45">
        <v>16311</v>
      </c>
      <c r="J40" s="21" t="s">
        <v>114</v>
      </c>
      <c r="K40" s="45">
        <v>8152</v>
      </c>
      <c r="L40" s="21" t="s">
        <v>37</v>
      </c>
      <c r="M40" s="45">
        <v>3222</v>
      </c>
      <c r="N40" s="21" t="s">
        <v>37</v>
      </c>
      <c r="O40" s="45">
        <v>9858</v>
      </c>
      <c r="P40" s="21" t="s">
        <v>86</v>
      </c>
      <c r="Q40" s="45">
        <v>8078</v>
      </c>
    </row>
    <row r="41" spans="1:22" x14ac:dyDescent="0.25">
      <c r="B41" s="28" t="s">
        <v>80</v>
      </c>
      <c r="C41" s="25"/>
      <c r="D41" s="21" t="s">
        <v>83</v>
      </c>
      <c r="E41" s="45">
        <v>7036</v>
      </c>
      <c r="F41" s="21" t="s">
        <v>41</v>
      </c>
      <c r="G41" s="45">
        <v>4650</v>
      </c>
      <c r="H41" s="21" t="s">
        <v>116</v>
      </c>
      <c r="I41" s="45">
        <v>14738</v>
      </c>
      <c r="J41" s="21" t="s">
        <v>37</v>
      </c>
      <c r="K41" s="45">
        <v>5898</v>
      </c>
      <c r="L41" s="21" t="s">
        <v>114</v>
      </c>
      <c r="M41" s="45">
        <v>2697</v>
      </c>
      <c r="N41" s="21" t="s">
        <v>125</v>
      </c>
      <c r="O41" s="45">
        <v>7542</v>
      </c>
      <c r="P41" s="21" t="s">
        <v>114</v>
      </c>
      <c r="Q41" s="45">
        <v>8078</v>
      </c>
    </row>
    <row r="42" spans="1:22" x14ac:dyDescent="0.25">
      <c r="D42" s="21"/>
      <c r="E42" s="45"/>
      <c r="F42" s="21"/>
      <c r="G42" s="45"/>
      <c r="H42" s="21"/>
      <c r="I42" s="45"/>
      <c r="J42" s="21"/>
      <c r="K42" s="45"/>
      <c r="L42" s="21"/>
      <c r="M42" s="45"/>
      <c r="N42" s="21"/>
      <c r="O42" s="45"/>
      <c r="P42" s="21"/>
      <c r="Q42" s="45"/>
    </row>
    <row r="43" spans="1:22" x14ac:dyDescent="0.25">
      <c r="A43" s="33"/>
      <c r="B43" s="36" t="s">
        <v>96</v>
      </c>
      <c r="C43" s="37"/>
      <c r="D43" s="34"/>
      <c r="E43" s="46"/>
      <c r="F43" s="34"/>
      <c r="G43" s="46"/>
      <c r="H43" s="34"/>
      <c r="I43" s="46"/>
      <c r="J43" s="34"/>
      <c r="K43" s="46"/>
      <c r="L43" s="34"/>
      <c r="M43" s="46"/>
      <c r="N43" s="34"/>
      <c r="O43" s="46"/>
      <c r="P43" s="34"/>
      <c r="Q43" s="46"/>
      <c r="R43" s="33"/>
      <c r="S43" s="33"/>
      <c r="T43" s="33"/>
      <c r="U43" s="33"/>
    </row>
    <row r="44" spans="1:22" x14ac:dyDescent="0.25">
      <c r="A44" s="33"/>
      <c r="B44" s="37" t="s">
        <v>76</v>
      </c>
      <c r="C44" s="37"/>
      <c r="D44" s="34" t="s">
        <v>87</v>
      </c>
      <c r="E44" s="46">
        <v>7036</v>
      </c>
      <c r="F44" s="34" t="s">
        <v>86</v>
      </c>
      <c r="G44" s="46">
        <v>13887</v>
      </c>
      <c r="H44" s="34" t="s">
        <v>86</v>
      </c>
      <c r="I44" s="46">
        <v>13080</v>
      </c>
      <c r="J44" s="34" t="s">
        <v>86</v>
      </c>
      <c r="K44" s="46">
        <v>7475</v>
      </c>
      <c r="L44" s="34" t="s">
        <v>44</v>
      </c>
      <c r="M44" s="46">
        <v>3222</v>
      </c>
      <c r="N44" s="34" t="s">
        <v>44</v>
      </c>
      <c r="O44" s="46">
        <v>9859</v>
      </c>
      <c r="P44" s="34" t="s">
        <v>44</v>
      </c>
      <c r="Q44" s="46">
        <v>2259</v>
      </c>
      <c r="R44" s="33"/>
      <c r="S44" s="33"/>
      <c r="T44" s="33"/>
      <c r="U44" s="33"/>
    </row>
    <row r="45" spans="1:22" x14ac:dyDescent="0.25">
      <c r="A45" s="33"/>
      <c r="B45" s="37" t="s">
        <v>78</v>
      </c>
      <c r="C45" s="37"/>
      <c r="D45" s="34" t="s">
        <v>86</v>
      </c>
      <c r="E45" s="46">
        <v>5310</v>
      </c>
      <c r="F45" s="34" t="s">
        <v>89</v>
      </c>
      <c r="G45" s="46">
        <v>1490</v>
      </c>
      <c r="H45" s="34" t="s">
        <v>108</v>
      </c>
      <c r="I45" s="46">
        <v>12592</v>
      </c>
      <c r="J45" s="34" t="s">
        <v>44</v>
      </c>
      <c r="K45" s="46">
        <v>5898</v>
      </c>
      <c r="L45" s="34" t="s">
        <v>86</v>
      </c>
      <c r="M45" s="46">
        <v>2438</v>
      </c>
      <c r="N45" s="34" t="s">
        <v>99</v>
      </c>
      <c r="O45" s="46">
        <v>594</v>
      </c>
      <c r="P45" s="34"/>
      <c r="Q45" s="46"/>
      <c r="R45" s="33"/>
      <c r="S45" s="33"/>
      <c r="T45" s="33"/>
      <c r="U45" s="33"/>
    </row>
    <row r="46" spans="1:22" x14ac:dyDescent="0.25">
      <c r="A46" s="33"/>
      <c r="B46" s="38" t="s">
        <v>80</v>
      </c>
      <c r="C46" s="38"/>
      <c r="D46" s="39" t="s">
        <v>117</v>
      </c>
      <c r="E46" s="47">
        <v>4550</v>
      </c>
      <c r="F46" s="39"/>
      <c r="G46" s="47"/>
      <c r="H46" s="39" t="s">
        <v>44</v>
      </c>
      <c r="I46" s="47">
        <v>12592</v>
      </c>
      <c r="J46" s="39" t="s">
        <v>109</v>
      </c>
      <c r="K46" s="47">
        <v>3636</v>
      </c>
      <c r="L46" s="39"/>
      <c r="M46" s="47"/>
      <c r="N46" s="39" t="s">
        <v>128</v>
      </c>
      <c r="O46" s="47">
        <v>284</v>
      </c>
      <c r="P46" s="39"/>
      <c r="Q46" s="40"/>
      <c r="R46" s="33"/>
      <c r="S46" s="33"/>
      <c r="T46" s="33"/>
      <c r="U46" s="33"/>
      <c r="V46" s="33"/>
    </row>
    <row r="47" spans="1:22" x14ac:dyDescent="0.25">
      <c r="A47" s="33"/>
      <c r="B47" s="42"/>
      <c r="C47" s="42"/>
      <c r="D47" s="33"/>
      <c r="E47" s="41"/>
      <c r="F47" s="33"/>
      <c r="G47" s="41"/>
      <c r="H47" s="33"/>
      <c r="I47" s="41"/>
      <c r="J47" s="33"/>
      <c r="K47" s="41"/>
      <c r="L47" s="33"/>
      <c r="M47" s="41"/>
      <c r="N47" s="33"/>
      <c r="O47" s="41"/>
      <c r="P47" s="33"/>
      <c r="Q47" s="33"/>
      <c r="R47" s="33"/>
      <c r="S47" s="33"/>
      <c r="T47" s="33"/>
      <c r="U47" s="33"/>
      <c r="V47" s="33"/>
    </row>
    <row r="48" spans="1:22" x14ac:dyDescent="0.25">
      <c r="A48" s="33"/>
      <c r="B48" s="33"/>
      <c r="C48" s="33"/>
      <c r="D48" s="33"/>
      <c r="E48" s="41"/>
      <c r="F48" s="33"/>
      <c r="G48" s="41"/>
      <c r="H48" s="33"/>
      <c r="I48" s="41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2:23" x14ac:dyDescent="0.25">
      <c r="D49" s="191">
        <v>2006</v>
      </c>
      <c r="E49" s="192"/>
      <c r="F49" s="191">
        <v>2007</v>
      </c>
      <c r="G49" s="192"/>
      <c r="H49" s="191">
        <v>2008</v>
      </c>
      <c r="I49" s="192"/>
      <c r="J49" s="191">
        <v>2009</v>
      </c>
      <c r="K49" s="192"/>
      <c r="L49" s="191">
        <v>2010</v>
      </c>
      <c r="M49" s="192"/>
      <c r="N49" s="191">
        <v>2011</v>
      </c>
      <c r="O49" s="192"/>
      <c r="P49" s="191">
        <v>2012</v>
      </c>
      <c r="Q49" s="192"/>
    </row>
    <row r="50" spans="2:23" x14ac:dyDescent="0.25">
      <c r="D50" s="14" t="s">
        <v>73</v>
      </c>
      <c r="E50" s="15" t="s">
        <v>74</v>
      </c>
      <c r="F50" s="14" t="s">
        <v>73</v>
      </c>
      <c r="G50" s="15" t="s">
        <v>74</v>
      </c>
      <c r="H50" s="14" t="s">
        <v>73</v>
      </c>
      <c r="I50" s="15" t="s">
        <v>74</v>
      </c>
      <c r="J50" s="14" t="s">
        <v>73</v>
      </c>
      <c r="K50" s="15" t="s">
        <v>74</v>
      </c>
      <c r="L50" s="14" t="s">
        <v>73</v>
      </c>
      <c r="M50" s="15" t="s">
        <v>74</v>
      </c>
      <c r="N50" s="14" t="s">
        <v>73</v>
      </c>
      <c r="O50" s="15" t="s">
        <v>74</v>
      </c>
      <c r="P50" s="14" t="s">
        <v>73</v>
      </c>
      <c r="Q50" s="15" t="s">
        <v>74</v>
      </c>
    </row>
    <row r="51" spans="2:23" x14ac:dyDescent="0.25">
      <c r="D51" s="16"/>
      <c r="E51" s="18"/>
      <c r="F51" s="16"/>
      <c r="G51" s="18"/>
      <c r="H51" s="16"/>
      <c r="I51" s="18"/>
      <c r="J51" s="16"/>
      <c r="K51" s="18"/>
      <c r="L51" s="16"/>
      <c r="M51" s="18"/>
      <c r="N51" s="16"/>
      <c r="O51" s="18"/>
      <c r="P51" s="16"/>
      <c r="Q51" s="18"/>
    </row>
    <row r="52" spans="2:23" x14ac:dyDescent="0.25">
      <c r="B52" s="27" t="s">
        <v>75</v>
      </c>
      <c r="C52" s="20"/>
      <c r="D52" s="21"/>
      <c r="E52" s="22"/>
      <c r="F52" s="21"/>
      <c r="G52" s="22"/>
      <c r="H52" s="21"/>
      <c r="I52" s="22"/>
      <c r="J52" s="21"/>
      <c r="K52" s="22"/>
      <c r="L52" s="21"/>
      <c r="M52" s="31"/>
      <c r="N52" s="21"/>
      <c r="O52" s="22"/>
      <c r="P52" s="21"/>
      <c r="Q52" s="22"/>
    </row>
    <row r="53" spans="2:23" x14ac:dyDescent="0.25">
      <c r="B53" s="25" t="s">
        <v>76</v>
      </c>
      <c r="C53" s="25"/>
      <c r="D53" s="21" t="s">
        <v>45</v>
      </c>
      <c r="E53" s="45">
        <v>20495</v>
      </c>
      <c r="F53" s="21" t="s">
        <v>47</v>
      </c>
      <c r="G53" s="45">
        <v>28177</v>
      </c>
      <c r="H53" s="21" t="s">
        <v>35</v>
      </c>
      <c r="I53" s="45">
        <v>13600</v>
      </c>
      <c r="J53" s="21" t="s">
        <v>35</v>
      </c>
      <c r="K53" s="45">
        <v>17926</v>
      </c>
      <c r="L53" s="21" t="s">
        <v>130</v>
      </c>
      <c r="M53" s="45">
        <v>19662</v>
      </c>
      <c r="N53" s="21" t="s">
        <v>42</v>
      </c>
      <c r="O53" s="45">
        <v>17851</v>
      </c>
      <c r="P53" s="21" t="s">
        <v>33</v>
      </c>
      <c r="Q53" s="45">
        <v>16417</v>
      </c>
    </row>
    <row r="54" spans="2:23" x14ac:dyDescent="0.25">
      <c r="B54" s="25" t="s">
        <v>78</v>
      </c>
      <c r="C54" s="25"/>
      <c r="D54" s="21" t="s">
        <v>40</v>
      </c>
      <c r="E54" s="45">
        <v>18855</v>
      </c>
      <c r="F54" s="21" t="s">
        <v>39</v>
      </c>
      <c r="G54" s="45">
        <v>18824</v>
      </c>
      <c r="H54" s="21" t="s">
        <v>36</v>
      </c>
      <c r="I54" s="45">
        <v>13290</v>
      </c>
      <c r="J54" s="21" t="s">
        <v>119</v>
      </c>
      <c r="K54" s="45">
        <v>16830</v>
      </c>
      <c r="L54" s="21" t="s">
        <v>42</v>
      </c>
      <c r="M54" s="45">
        <v>13343</v>
      </c>
      <c r="N54" s="21" t="s">
        <v>77</v>
      </c>
      <c r="O54" s="45">
        <v>14013</v>
      </c>
      <c r="P54" s="21" t="s">
        <v>36</v>
      </c>
      <c r="Q54" s="45">
        <v>14547</v>
      </c>
    </row>
    <row r="55" spans="2:23" x14ac:dyDescent="0.25">
      <c r="B55" s="28" t="s">
        <v>80</v>
      </c>
      <c r="C55" s="25"/>
      <c r="D55" s="21" t="s">
        <v>35</v>
      </c>
      <c r="E55" s="45">
        <v>16747</v>
      </c>
      <c r="F55" s="21" t="s">
        <v>35</v>
      </c>
      <c r="G55" s="45">
        <v>17887</v>
      </c>
      <c r="H55" s="21" t="s">
        <v>42</v>
      </c>
      <c r="I55" s="45">
        <v>11873</v>
      </c>
      <c r="J55" s="21" t="s">
        <v>39</v>
      </c>
      <c r="K55" s="45">
        <v>15733</v>
      </c>
      <c r="L55" s="21" t="s">
        <v>36</v>
      </c>
      <c r="M55" s="45">
        <v>12748</v>
      </c>
      <c r="N55" s="21" t="s">
        <v>33</v>
      </c>
      <c r="O55" s="45">
        <v>12427</v>
      </c>
      <c r="P55" s="21" t="s">
        <v>35</v>
      </c>
      <c r="Q55" s="45">
        <v>11913</v>
      </c>
    </row>
    <row r="56" spans="2:23" x14ac:dyDescent="0.25">
      <c r="D56" s="21"/>
      <c r="E56" s="45"/>
      <c r="F56" s="21"/>
      <c r="G56" s="45"/>
      <c r="H56" s="21"/>
      <c r="I56" s="45"/>
      <c r="J56" s="21"/>
      <c r="K56" s="45"/>
      <c r="L56" s="21"/>
      <c r="M56" s="45"/>
      <c r="N56" s="21"/>
      <c r="O56" s="45"/>
      <c r="P56" s="21"/>
      <c r="Q56" s="45"/>
    </row>
    <row r="57" spans="2:23" x14ac:dyDescent="0.25">
      <c r="B57" s="27" t="s">
        <v>84</v>
      </c>
      <c r="C57" s="20"/>
      <c r="D57" s="21"/>
      <c r="E57" s="45"/>
      <c r="F57" s="21"/>
      <c r="G57" s="45"/>
      <c r="H57" s="21"/>
      <c r="I57" s="45"/>
      <c r="J57" s="21"/>
      <c r="K57" s="45"/>
      <c r="L57" s="21"/>
      <c r="M57" s="45"/>
      <c r="N57" s="21"/>
      <c r="O57" s="45"/>
      <c r="P57" s="21"/>
      <c r="Q57" s="45"/>
    </row>
    <row r="58" spans="2:23" x14ac:dyDescent="0.25">
      <c r="B58" s="25" t="s">
        <v>76</v>
      </c>
      <c r="C58" s="25"/>
      <c r="D58" s="21" t="s">
        <v>38</v>
      </c>
      <c r="E58" s="45">
        <v>11628</v>
      </c>
      <c r="F58" s="21" t="s">
        <v>48</v>
      </c>
      <c r="G58" s="45">
        <v>27535</v>
      </c>
      <c r="H58" s="21" t="s">
        <v>38</v>
      </c>
      <c r="I58" s="45">
        <v>7170</v>
      </c>
      <c r="J58" s="21" t="s">
        <v>38</v>
      </c>
      <c r="K58" s="45">
        <v>9088</v>
      </c>
      <c r="L58" s="21" t="s">
        <v>38</v>
      </c>
      <c r="M58" s="45">
        <v>8312</v>
      </c>
      <c r="N58" s="21" t="s">
        <v>38</v>
      </c>
      <c r="O58" s="45">
        <v>11852</v>
      </c>
      <c r="P58" s="21" t="s">
        <v>38</v>
      </c>
      <c r="Q58" s="45">
        <v>13821</v>
      </c>
    </row>
    <row r="59" spans="2:23" x14ac:dyDescent="0.25">
      <c r="B59" s="25" t="s">
        <v>78</v>
      </c>
      <c r="C59" s="25"/>
      <c r="D59" s="21" t="s">
        <v>48</v>
      </c>
      <c r="E59" s="45">
        <v>8614</v>
      </c>
      <c r="F59" s="21" t="s">
        <v>38</v>
      </c>
      <c r="G59" s="45">
        <v>16689</v>
      </c>
      <c r="H59" s="21" t="s">
        <v>48</v>
      </c>
      <c r="I59" s="45">
        <v>5993</v>
      </c>
      <c r="J59" s="21" t="s">
        <v>121</v>
      </c>
      <c r="K59" s="45">
        <v>7512</v>
      </c>
      <c r="L59" s="21" t="s">
        <v>123</v>
      </c>
      <c r="M59" s="45">
        <v>4237</v>
      </c>
      <c r="N59" s="21" t="s">
        <v>121</v>
      </c>
      <c r="O59" s="45">
        <v>5891</v>
      </c>
      <c r="P59" s="21" t="s">
        <v>131</v>
      </c>
      <c r="Q59" s="45">
        <v>8960</v>
      </c>
    </row>
    <row r="60" spans="2:23" x14ac:dyDescent="0.25">
      <c r="B60" s="28" t="s">
        <v>80</v>
      </c>
      <c r="C60" s="25"/>
      <c r="D60" s="21" t="s">
        <v>122</v>
      </c>
      <c r="E60" s="45">
        <v>5358</v>
      </c>
      <c r="F60" s="21" t="s">
        <v>52</v>
      </c>
      <c r="G60" s="45">
        <v>6732</v>
      </c>
      <c r="H60" s="21" t="s">
        <v>123</v>
      </c>
      <c r="I60" s="45">
        <v>4502</v>
      </c>
      <c r="J60" s="21" t="s">
        <v>120</v>
      </c>
      <c r="K60" s="45">
        <v>5956</v>
      </c>
      <c r="L60" s="21" t="s">
        <v>121</v>
      </c>
      <c r="M60" s="45">
        <v>4197</v>
      </c>
      <c r="N60" s="21" t="s">
        <v>123</v>
      </c>
      <c r="O60" s="45">
        <v>4514</v>
      </c>
      <c r="P60" s="21" t="s">
        <v>123</v>
      </c>
      <c r="Q60" s="45">
        <v>7515</v>
      </c>
    </row>
    <row r="61" spans="2:23" x14ac:dyDescent="0.25">
      <c r="D61" s="21"/>
      <c r="E61" s="45"/>
      <c r="F61" s="21"/>
      <c r="G61" s="45"/>
      <c r="H61" s="21"/>
      <c r="I61" s="45"/>
      <c r="J61" s="21"/>
      <c r="K61" s="45"/>
      <c r="L61" s="21"/>
      <c r="M61" s="45"/>
      <c r="N61" s="21"/>
      <c r="O61" s="45"/>
      <c r="P61" s="21"/>
      <c r="Q61" s="45"/>
    </row>
    <row r="62" spans="2:23" x14ac:dyDescent="0.25">
      <c r="B62" s="29" t="s">
        <v>93</v>
      </c>
      <c r="C62" s="25"/>
      <c r="D62" s="21"/>
      <c r="E62" s="45"/>
      <c r="F62" s="21"/>
      <c r="G62" s="45"/>
      <c r="H62" s="21"/>
      <c r="I62" s="45"/>
      <c r="J62" s="21"/>
      <c r="K62" s="45"/>
      <c r="L62" s="21"/>
      <c r="M62" s="45"/>
      <c r="N62" s="21"/>
      <c r="O62" s="45"/>
      <c r="P62" s="21"/>
      <c r="Q62" s="45"/>
    </row>
    <row r="63" spans="2:23" x14ac:dyDescent="0.25">
      <c r="B63" s="25" t="s">
        <v>76</v>
      </c>
      <c r="C63" s="25"/>
      <c r="D63" s="21" t="s">
        <v>114</v>
      </c>
      <c r="E63" s="45">
        <v>6393</v>
      </c>
      <c r="F63" s="21" t="s">
        <v>32</v>
      </c>
      <c r="G63" s="45">
        <v>12006</v>
      </c>
      <c r="H63" s="21" t="s">
        <v>32</v>
      </c>
      <c r="I63" s="45">
        <v>10746</v>
      </c>
      <c r="J63" s="21" t="s">
        <v>40</v>
      </c>
      <c r="K63" s="45">
        <v>14606</v>
      </c>
      <c r="L63" s="21" t="s">
        <v>33</v>
      </c>
      <c r="M63" s="45">
        <v>4112</v>
      </c>
      <c r="N63" s="21" t="s">
        <v>32</v>
      </c>
      <c r="O63" s="45">
        <v>14222</v>
      </c>
      <c r="P63" s="21" t="s">
        <v>32</v>
      </c>
      <c r="Q63" s="45">
        <v>13280</v>
      </c>
    </row>
    <row r="64" spans="2:23" x14ac:dyDescent="0.25">
      <c r="B64" s="25" t="s">
        <v>78</v>
      </c>
      <c r="C64" s="37"/>
      <c r="D64" s="34" t="s">
        <v>86</v>
      </c>
      <c r="E64" s="46">
        <v>5839</v>
      </c>
      <c r="F64" s="34" t="s">
        <v>34</v>
      </c>
      <c r="G64" s="46">
        <v>444</v>
      </c>
      <c r="H64" s="34" t="s">
        <v>124</v>
      </c>
      <c r="I64" s="46">
        <v>6152</v>
      </c>
      <c r="J64" s="34" t="s">
        <v>33</v>
      </c>
      <c r="K64" s="46">
        <v>11482</v>
      </c>
      <c r="L64" s="34" t="s">
        <v>43</v>
      </c>
      <c r="M64" s="46">
        <v>3724</v>
      </c>
      <c r="N64" s="34" t="s">
        <v>43</v>
      </c>
      <c r="O64" s="46">
        <v>2222</v>
      </c>
      <c r="P64" s="34" t="s">
        <v>50</v>
      </c>
      <c r="Q64" s="46">
        <v>2749</v>
      </c>
      <c r="R64" s="33"/>
      <c r="S64" s="33"/>
      <c r="T64" s="33"/>
      <c r="U64" s="33"/>
      <c r="V64" s="33"/>
      <c r="W64" s="33"/>
    </row>
    <row r="65" spans="1:23" x14ac:dyDescent="0.25">
      <c r="A65" s="33"/>
      <c r="B65" s="38" t="s">
        <v>80</v>
      </c>
      <c r="C65" s="37"/>
      <c r="D65" s="34" t="s">
        <v>126</v>
      </c>
      <c r="E65" s="46">
        <v>5441</v>
      </c>
      <c r="F65" s="34" t="s">
        <v>33</v>
      </c>
      <c r="G65" s="46">
        <v>444</v>
      </c>
      <c r="H65" s="34" t="s">
        <v>36</v>
      </c>
      <c r="I65" s="46">
        <v>6152</v>
      </c>
      <c r="J65" s="34" t="s">
        <v>124</v>
      </c>
      <c r="K65" s="46">
        <v>10648</v>
      </c>
      <c r="L65" s="34" t="s">
        <v>32</v>
      </c>
      <c r="M65" s="46">
        <v>2954</v>
      </c>
      <c r="N65" s="34" t="s">
        <v>42</v>
      </c>
      <c r="O65" s="46">
        <v>824</v>
      </c>
      <c r="P65" s="34" t="s">
        <v>43</v>
      </c>
      <c r="Q65" s="46">
        <v>2006</v>
      </c>
      <c r="R65" s="33"/>
      <c r="S65" s="33"/>
      <c r="T65" s="33"/>
      <c r="U65" s="33"/>
      <c r="V65" s="33"/>
      <c r="W65" s="33"/>
    </row>
    <row r="66" spans="1:23" x14ac:dyDescent="0.25">
      <c r="A66" s="33"/>
      <c r="B66" s="33"/>
      <c r="C66" s="33"/>
      <c r="D66" s="34"/>
      <c r="E66" s="46"/>
      <c r="F66" s="34"/>
      <c r="G66" s="46"/>
      <c r="H66" s="34"/>
      <c r="I66" s="46"/>
      <c r="J66" s="34"/>
      <c r="K66" s="46"/>
      <c r="L66" s="34"/>
      <c r="M66" s="46"/>
      <c r="N66" s="34"/>
      <c r="O66" s="46"/>
      <c r="P66" s="34"/>
      <c r="Q66" s="46"/>
      <c r="R66" s="33"/>
      <c r="S66" s="33"/>
      <c r="T66" s="33"/>
      <c r="U66" s="33"/>
      <c r="V66" s="33"/>
      <c r="W66" s="33"/>
    </row>
    <row r="67" spans="1:23" x14ac:dyDescent="0.25">
      <c r="A67" s="33"/>
      <c r="B67" s="36" t="s">
        <v>96</v>
      </c>
      <c r="C67" s="37"/>
      <c r="D67" s="34"/>
      <c r="E67" s="46"/>
      <c r="F67" s="34"/>
      <c r="G67" s="46"/>
      <c r="H67" s="34"/>
      <c r="I67" s="46"/>
      <c r="J67" s="34"/>
      <c r="K67" s="46"/>
      <c r="L67" s="34"/>
      <c r="M67" s="46"/>
      <c r="N67" s="34"/>
      <c r="O67" s="35"/>
      <c r="P67" s="34"/>
      <c r="Q67" s="46"/>
      <c r="R67" s="33"/>
      <c r="S67" s="33"/>
      <c r="T67" s="33"/>
      <c r="U67" s="33"/>
      <c r="V67" s="33"/>
      <c r="W67" s="33"/>
    </row>
    <row r="68" spans="1:23" x14ac:dyDescent="0.25">
      <c r="A68" s="33"/>
      <c r="B68" s="37" t="s">
        <v>76</v>
      </c>
      <c r="C68" s="37"/>
      <c r="D68" s="34" t="s">
        <v>44</v>
      </c>
      <c r="E68" s="46">
        <v>774</v>
      </c>
      <c r="F68" s="34" t="s">
        <v>38</v>
      </c>
      <c r="G68" s="46">
        <v>444</v>
      </c>
      <c r="H68" s="34" t="s">
        <v>38</v>
      </c>
      <c r="I68" s="46">
        <v>198</v>
      </c>
      <c r="J68" s="34" t="s">
        <v>38</v>
      </c>
      <c r="K68" s="46">
        <v>11482</v>
      </c>
      <c r="L68" s="34" t="s">
        <v>38</v>
      </c>
      <c r="M68" s="46">
        <v>3544</v>
      </c>
      <c r="N68" s="34"/>
      <c r="O68" s="35"/>
      <c r="P68" s="34" t="s">
        <v>132</v>
      </c>
      <c r="Q68" s="46">
        <v>2749</v>
      </c>
      <c r="R68" s="33"/>
      <c r="S68" s="33"/>
      <c r="T68" s="33"/>
      <c r="U68" s="33"/>
      <c r="V68" s="33"/>
      <c r="W68" s="33"/>
    </row>
    <row r="69" spans="1:23" x14ac:dyDescent="0.25">
      <c r="A69" s="33"/>
      <c r="B69" s="37" t="s">
        <v>78</v>
      </c>
      <c r="C69" s="37"/>
      <c r="D69" s="34" t="s">
        <v>86</v>
      </c>
      <c r="E69" s="46">
        <v>554</v>
      </c>
      <c r="F69" s="34"/>
      <c r="G69" s="46"/>
      <c r="H69" s="34"/>
      <c r="I69" s="46"/>
      <c r="J69" s="34" t="s">
        <v>127</v>
      </c>
      <c r="K69" s="46">
        <v>902</v>
      </c>
      <c r="L69" s="34"/>
      <c r="M69" s="48"/>
      <c r="N69" s="34"/>
      <c r="O69" s="35"/>
      <c r="P69" s="34" t="s">
        <v>134</v>
      </c>
      <c r="Q69" s="46">
        <v>2006</v>
      </c>
      <c r="R69" s="33"/>
      <c r="S69" s="33"/>
      <c r="T69" s="33"/>
      <c r="U69" s="33"/>
      <c r="V69" s="33"/>
      <c r="W69" s="33"/>
    </row>
    <row r="70" spans="1:23" x14ac:dyDescent="0.25">
      <c r="A70" s="33"/>
      <c r="B70" s="38" t="s">
        <v>80</v>
      </c>
      <c r="C70" s="38"/>
      <c r="D70" s="39" t="s">
        <v>129</v>
      </c>
      <c r="E70" s="47">
        <v>482</v>
      </c>
      <c r="F70" s="39"/>
      <c r="G70" s="40"/>
      <c r="H70" s="39"/>
      <c r="I70" s="40"/>
      <c r="J70" s="39" t="s">
        <v>123</v>
      </c>
      <c r="K70" s="47">
        <v>438</v>
      </c>
      <c r="L70" s="39"/>
      <c r="M70" s="43"/>
      <c r="N70" s="39"/>
      <c r="O70" s="40"/>
      <c r="P70" s="39"/>
      <c r="Q70" s="47"/>
      <c r="R70" s="33"/>
      <c r="S70" s="33"/>
      <c r="T70" s="33"/>
      <c r="U70" s="33"/>
      <c r="V70" s="33"/>
      <c r="W70" s="33"/>
    </row>
    <row r="71" spans="1:23" x14ac:dyDescent="0.25">
      <c r="A71" s="33"/>
      <c r="B71" s="33"/>
      <c r="C71" s="33"/>
      <c r="D71" s="33"/>
      <c r="E71" s="41"/>
      <c r="F71" s="33"/>
      <c r="G71" s="41"/>
      <c r="H71" s="33"/>
      <c r="I71" s="41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</row>
    <row r="72" spans="1:23" x14ac:dyDescent="0.25">
      <c r="A72" s="33"/>
      <c r="D72" s="27">
        <v>2013</v>
      </c>
      <c r="E72" s="18"/>
      <c r="F72" s="27">
        <v>2014</v>
      </c>
      <c r="G72" s="17"/>
      <c r="H72" s="191">
        <v>2015</v>
      </c>
      <c r="I72" s="192"/>
      <c r="J72" s="191">
        <v>2016</v>
      </c>
      <c r="K72" s="192"/>
      <c r="L72" s="191">
        <v>2017</v>
      </c>
      <c r="M72" s="192"/>
      <c r="N72" s="191">
        <v>2018</v>
      </c>
      <c r="O72" s="192"/>
      <c r="P72" s="193">
        <v>2019</v>
      </c>
      <c r="Q72" s="194"/>
    </row>
    <row r="73" spans="1:23" x14ac:dyDescent="0.25">
      <c r="D73" s="14" t="s">
        <v>73</v>
      </c>
      <c r="E73" s="15" t="s">
        <v>74</v>
      </c>
      <c r="F73" s="14" t="s">
        <v>73</v>
      </c>
      <c r="G73" s="15" t="s">
        <v>74</v>
      </c>
      <c r="H73" s="14" t="s">
        <v>73</v>
      </c>
      <c r="I73" s="15" t="s">
        <v>74</v>
      </c>
      <c r="J73" s="14" t="s">
        <v>73</v>
      </c>
      <c r="K73" s="15" t="s">
        <v>74</v>
      </c>
      <c r="L73" s="14" t="s">
        <v>73</v>
      </c>
      <c r="M73" s="15" t="s">
        <v>74</v>
      </c>
      <c r="N73" s="14" t="s">
        <v>73</v>
      </c>
      <c r="O73" s="15" t="s">
        <v>74</v>
      </c>
      <c r="P73" s="54" t="s">
        <v>73</v>
      </c>
      <c r="Q73" s="55" t="s">
        <v>74</v>
      </c>
    </row>
    <row r="74" spans="1:23" x14ac:dyDescent="0.25">
      <c r="D74" s="16"/>
      <c r="E74" s="18"/>
      <c r="F74" s="16"/>
      <c r="G74" s="18"/>
      <c r="H74" s="16"/>
      <c r="I74" s="18"/>
      <c r="J74" s="16"/>
      <c r="K74" s="18"/>
      <c r="L74" s="16"/>
      <c r="M74" s="18"/>
      <c r="N74" s="16"/>
      <c r="O74" s="18"/>
    </row>
    <row r="75" spans="1:23" x14ac:dyDescent="0.25">
      <c r="B75" s="27" t="s">
        <v>75</v>
      </c>
      <c r="C75" s="20"/>
      <c r="D75" s="21"/>
      <c r="E75" s="23"/>
      <c r="F75" s="21"/>
      <c r="G75" s="22"/>
      <c r="H75" s="21"/>
      <c r="I75" s="22"/>
      <c r="J75" s="21"/>
      <c r="K75" s="22"/>
      <c r="L75" s="21"/>
      <c r="M75" s="22"/>
      <c r="N75" s="21"/>
      <c r="O75" s="22"/>
    </row>
    <row r="76" spans="1:23" x14ac:dyDescent="0.25">
      <c r="B76" s="25" t="s">
        <v>76</v>
      </c>
      <c r="C76" s="25"/>
      <c r="D76" s="21" t="s">
        <v>34</v>
      </c>
      <c r="E76" s="45">
        <v>25570</v>
      </c>
      <c r="F76" s="21" t="s">
        <v>119</v>
      </c>
      <c r="G76" s="45">
        <v>21568</v>
      </c>
      <c r="H76" s="21" t="s">
        <v>36</v>
      </c>
      <c r="I76" s="45">
        <v>15198</v>
      </c>
      <c r="J76" s="21" t="s">
        <v>35</v>
      </c>
      <c r="K76" s="45">
        <v>23931</v>
      </c>
      <c r="L76" s="21" t="s">
        <v>7</v>
      </c>
      <c r="M76" s="45">
        <v>33248</v>
      </c>
      <c r="N76" s="21" t="s">
        <v>36</v>
      </c>
      <c r="O76" s="45">
        <v>22898</v>
      </c>
    </row>
    <row r="77" spans="1:23" x14ac:dyDescent="0.25">
      <c r="B77" s="25" t="s">
        <v>78</v>
      </c>
      <c r="C77" s="25"/>
      <c r="D77" s="21" t="s">
        <v>36</v>
      </c>
      <c r="E77" s="45">
        <v>16957</v>
      </c>
      <c r="F77" s="21" t="s">
        <v>36</v>
      </c>
      <c r="G77" s="45">
        <v>14030</v>
      </c>
      <c r="H77" s="21" t="s">
        <v>119</v>
      </c>
      <c r="I77" s="45">
        <v>11008</v>
      </c>
      <c r="J77" s="21" t="s">
        <v>36</v>
      </c>
      <c r="K77" s="45">
        <v>16830</v>
      </c>
      <c r="L77" s="21" t="s">
        <v>1</v>
      </c>
      <c r="M77" s="45">
        <v>20902</v>
      </c>
      <c r="N77" s="21" t="s">
        <v>1</v>
      </c>
      <c r="O77" s="45">
        <v>17802</v>
      </c>
    </row>
    <row r="78" spans="1:23" x14ac:dyDescent="0.25">
      <c r="A78" s="33"/>
      <c r="B78" s="28" t="s">
        <v>80</v>
      </c>
      <c r="C78" s="25"/>
      <c r="D78" s="21" t="s">
        <v>119</v>
      </c>
      <c r="E78" s="45">
        <v>14498</v>
      </c>
      <c r="F78" s="21" t="s">
        <v>34</v>
      </c>
      <c r="G78" s="45">
        <v>12252</v>
      </c>
      <c r="H78" s="21" t="s">
        <v>33</v>
      </c>
      <c r="I78" s="45">
        <v>10966</v>
      </c>
      <c r="J78" s="21" t="s">
        <v>135</v>
      </c>
      <c r="K78" s="45">
        <v>16486</v>
      </c>
      <c r="L78" s="21" t="s">
        <v>5</v>
      </c>
      <c r="M78" s="45">
        <v>20544</v>
      </c>
      <c r="N78" s="21" t="s">
        <v>5</v>
      </c>
      <c r="O78" s="45">
        <v>14489</v>
      </c>
    </row>
    <row r="79" spans="1:23" x14ac:dyDescent="0.25">
      <c r="D79" s="21"/>
      <c r="E79" s="49"/>
      <c r="F79" s="21"/>
      <c r="G79" s="45"/>
      <c r="H79" s="21"/>
      <c r="I79" s="45"/>
      <c r="J79" s="21"/>
      <c r="K79" s="45"/>
      <c r="L79" s="21"/>
      <c r="M79" s="45"/>
      <c r="N79" s="21"/>
      <c r="O79" s="45"/>
    </row>
    <row r="80" spans="1:23" x14ac:dyDescent="0.25">
      <c r="B80" s="27" t="s">
        <v>84</v>
      </c>
      <c r="C80" s="20"/>
      <c r="D80" s="21"/>
      <c r="E80" s="49"/>
      <c r="F80" s="21"/>
      <c r="G80" s="45"/>
      <c r="H80" s="21"/>
      <c r="I80" s="45"/>
      <c r="J80" s="21"/>
      <c r="K80" s="45"/>
      <c r="L80" s="21"/>
      <c r="M80" s="45"/>
      <c r="N80" s="21"/>
      <c r="O80" s="45"/>
    </row>
    <row r="81" spans="1:17" x14ac:dyDescent="0.25">
      <c r="B81" s="25" t="s">
        <v>76</v>
      </c>
      <c r="C81" s="25"/>
      <c r="D81" s="21" t="s">
        <v>38</v>
      </c>
      <c r="E81" s="45">
        <v>10277</v>
      </c>
      <c r="F81" s="21" t="s">
        <v>38</v>
      </c>
      <c r="G81" s="45">
        <v>10554</v>
      </c>
      <c r="H81" s="21" t="s">
        <v>38</v>
      </c>
      <c r="I81" s="45">
        <v>9528</v>
      </c>
      <c r="J81" s="21" t="s">
        <v>24</v>
      </c>
      <c r="K81" s="45">
        <v>16052</v>
      </c>
      <c r="L81" s="21" t="s">
        <v>24</v>
      </c>
      <c r="M81" s="45">
        <v>20902</v>
      </c>
      <c r="N81" s="21" t="s">
        <v>24</v>
      </c>
      <c r="O81" s="45">
        <v>17802</v>
      </c>
    </row>
    <row r="82" spans="1:17" x14ac:dyDescent="0.25">
      <c r="B82" s="25" t="s">
        <v>78</v>
      </c>
      <c r="C82" s="25"/>
      <c r="D82" s="21" t="s">
        <v>131</v>
      </c>
      <c r="E82" s="45">
        <v>6719</v>
      </c>
      <c r="F82" s="21" t="s">
        <v>131</v>
      </c>
      <c r="G82" s="45">
        <v>9929</v>
      </c>
      <c r="H82" s="21" t="s">
        <v>48</v>
      </c>
      <c r="I82" s="45">
        <v>7680</v>
      </c>
      <c r="J82" s="21" t="s">
        <v>38</v>
      </c>
      <c r="K82" s="45">
        <v>11484</v>
      </c>
      <c r="L82" s="21" t="s">
        <v>38</v>
      </c>
      <c r="M82" s="45">
        <v>20348</v>
      </c>
      <c r="N82" s="21" t="s">
        <v>38</v>
      </c>
      <c r="O82" s="45">
        <v>14161</v>
      </c>
    </row>
    <row r="83" spans="1:17" x14ac:dyDescent="0.25">
      <c r="B83" s="28" t="s">
        <v>80</v>
      </c>
      <c r="C83" s="25"/>
      <c r="D83" s="21" t="s">
        <v>123</v>
      </c>
      <c r="E83" s="45">
        <v>5522</v>
      </c>
      <c r="F83" s="21" t="s">
        <v>48</v>
      </c>
      <c r="G83" s="45">
        <v>7803</v>
      </c>
      <c r="H83" s="21" t="s">
        <v>131</v>
      </c>
      <c r="I83" s="45">
        <v>7091</v>
      </c>
      <c r="J83" s="21" t="s">
        <v>134</v>
      </c>
      <c r="K83" s="45">
        <v>7097</v>
      </c>
      <c r="L83" s="21" t="s">
        <v>27</v>
      </c>
      <c r="M83" s="45">
        <v>9803</v>
      </c>
      <c r="N83" s="21" t="s">
        <v>140</v>
      </c>
      <c r="O83" s="45">
        <v>8676</v>
      </c>
    </row>
    <row r="84" spans="1:17" x14ac:dyDescent="0.25">
      <c r="A84" s="33"/>
      <c r="D84" s="21"/>
      <c r="E84" s="49"/>
      <c r="F84" s="21"/>
      <c r="G84" s="45"/>
      <c r="H84" s="21"/>
      <c r="I84" s="45"/>
      <c r="J84" s="21"/>
      <c r="K84" s="45"/>
      <c r="L84" s="21"/>
      <c r="M84" s="45"/>
      <c r="N84" s="21"/>
      <c r="O84" s="45"/>
    </row>
    <row r="85" spans="1:17" x14ac:dyDescent="0.25">
      <c r="B85" s="29" t="s">
        <v>93</v>
      </c>
      <c r="C85" s="25"/>
      <c r="D85" s="21"/>
      <c r="E85" s="49"/>
      <c r="F85" s="21"/>
      <c r="G85" s="45"/>
      <c r="H85" s="21"/>
      <c r="I85" s="45"/>
      <c r="J85" s="21"/>
      <c r="K85" s="45"/>
      <c r="L85" s="21"/>
      <c r="M85" s="45"/>
      <c r="N85" s="21"/>
      <c r="O85" s="45"/>
    </row>
    <row r="86" spans="1:17" x14ac:dyDescent="0.25">
      <c r="B86" s="25" t="s">
        <v>76</v>
      </c>
      <c r="C86" s="25"/>
      <c r="D86" s="21" t="s">
        <v>32</v>
      </c>
      <c r="E86" s="45">
        <v>14114</v>
      </c>
      <c r="F86" s="21" t="s">
        <v>32</v>
      </c>
      <c r="G86" s="45">
        <v>17683</v>
      </c>
      <c r="H86" s="21" t="s">
        <v>77</v>
      </c>
      <c r="I86" s="45">
        <v>7230</v>
      </c>
      <c r="J86" s="21" t="s">
        <v>14</v>
      </c>
      <c r="K86" s="45">
        <v>1121</v>
      </c>
      <c r="L86" s="21" t="s">
        <v>8</v>
      </c>
      <c r="M86" s="45">
        <v>5385</v>
      </c>
      <c r="N86" s="21" t="s">
        <v>2</v>
      </c>
      <c r="O86" s="45">
        <v>3269</v>
      </c>
      <c r="Q86" s="44"/>
    </row>
    <row r="87" spans="1:17" x14ac:dyDescent="0.25">
      <c r="A87" s="33"/>
      <c r="B87" s="25" t="s">
        <v>78</v>
      </c>
      <c r="C87" s="25"/>
      <c r="D87" s="21" t="s">
        <v>77</v>
      </c>
      <c r="E87" s="45">
        <v>2534</v>
      </c>
      <c r="F87" s="21" t="s">
        <v>77</v>
      </c>
      <c r="G87" s="45">
        <v>7688</v>
      </c>
      <c r="H87" s="21" t="s">
        <v>130</v>
      </c>
      <c r="I87" s="45">
        <v>2578</v>
      </c>
      <c r="J87" s="21" t="s">
        <v>42</v>
      </c>
      <c r="K87" s="45">
        <v>1121</v>
      </c>
      <c r="L87" s="21" t="s">
        <v>2</v>
      </c>
      <c r="M87" s="45">
        <v>4587</v>
      </c>
      <c r="N87" s="21" t="s">
        <v>20</v>
      </c>
      <c r="O87" s="45">
        <v>2220</v>
      </c>
    </row>
    <row r="88" spans="1:17" x14ac:dyDescent="0.25">
      <c r="B88" s="28" t="s">
        <v>80</v>
      </c>
      <c r="C88" s="25"/>
      <c r="D88" s="21" t="s">
        <v>20</v>
      </c>
      <c r="E88" s="45">
        <v>2534</v>
      </c>
      <c r="F88" s="21" t="s">
        <v>43</v>
      </c>
      <c r="G88" s="45">
        <v>2924</v>
      </c>
      <c r="H88" s="21" t="s">
        <v>43</v>
      </c>
      <c r="I88" s="45">
        <v>2490</v>
      </c>
      <c r="J88" s="21" t="s">
        <v>77</v>
      </c>
      <c r="K88" s="45">
        <v>1064</v>
      </c>
      <c r="L88" s="21" t="s">
        <v>18</v>
      </c>
      <c r="M88" s="45">
        <v>2692</v>
      </c>
      <c r="N88" s="21" t="s">
        <v>14</v>
      </c>
      <c r="O88" s="45">
        <v>1180</v>
      </c>
    </row>
    <row r="89" spans="1:17" x14ac:dyDescent="0.25">
      <c r="D89" s="21" t="s">
        <v>13</v>
      </c>
      <c r="E89" s="45">
        <v>2534</v>
      </c>
      <c r="F89" s="21" t="s">
        <v>49</v>
      </c>
      <c r="G89" s="45">
        <v>2924</v>
      </c>
      <c r="H89" s="21" t="s">
        <v>49</v>
      </c>
      <c r="I89" s="45">
        <v>2490</v>
      </c>
      <c r="J89" s="21"/>
      <c r="K89" s="22"/>
      <c r="L89" s="21"/>
      <c r="M89" s="22"/>
      <c r="N89" s="21"/>
      <c r="O89" s="22"/>
    </row>
    <row r="90" spans="1:17" x14ac:dyDescent="0.25">
      <c r="B90" s="29" t="s">
        <v>96</v>
      </c>
      <c r="C90" s="25"/>
      <c r="D90" s="21"/>
      <c r="E90" s="23"/>
      <c r="F90" s="21"/>
      <c r="G90" s="45"/>
      <c r="H90" s="21"/>
      <c r="I90" s="45"/>
      <c r="J90" s="21"/>
      <c r="K90" s="22"/>
      <c r="L90" s="21"/>
      <c r="M90" s="22"/>
      <c r="N90" s="21"/>
      <c r="O90" s="22"/>
    </row>
    <row r="91" spans="1:17" x14ac:dyDescent="0.25">
      <c r="B91" s="25" t="s">
        <v>76</v>
      </c>
      <c r="C91" s="25"/>
      <c r="D91" s="21"/>
      <c r="E91" s="23"/>
      <c r="F91" s="21" t="s">
        <v>133</v>
      </c>
      <c r="G91" s="45">
        <v>14119</v>
      </c>
      <c r="H91" s="21" t="s">
        <v>38</v>
      </c>
      <c r="I91" s="45">
        <v>2100</v>
      </c>
      <c r="J91" s="21"/>
      <c r="K91" s="22"/>
      <c r="L91" s="21" t="s">
        <v>29</v>
      </c>
      <c r="M91" s="45">
        <v>5385</v>
      </c>
      <c r="N91" s="21" t="s">
        <v>28</v>
      </c>
      <c r="O91" s="45">
        <v>584</v>
      </c>
    </row>
    <row r="92" spans="1:17" x14ac:dyDescent="0.25">
      <c r="B92" s="25" t="s">
        <v>78</v>
      </c>
      <c r="C92" s="25"/>
      <c r="D92" s="21"/>
      <c r="E92" s="23"/>
      <c r="F92" s="21"/>
      <c r="G92" s="22"/>
      <c r="H92" s="21" t="s">
        <v>48</v>
      </c>
      <c r="I92" s="45">
        <v>2100</v>
      </c>
      <c r="J92" s="21"/>
      <c r="K92" s="22"/>
      <c r="L92" s="21" t="s">
        <v>28</v>
      </c>
      <c r="M92" s="45">
        <v>758</v>
      </c>
      <c r="N92" s="21" t="s">
        <v>140</v>
      </c>
      <c r="O92" s="45">
        <v>323</v>
      </c>
    </row>
    <row r="93" spans="1:17" x14ac:dyDescent="0.25">
      <c r="B93" s="28" t="s">
        <v>80</v>
      </c>
      <c r="C93" s="28"/>
      <c r="D93" s="30"/>
      <c r="E93" s="32"/>
      <c r="F93" s="30"/>
      <c r="G93" s="15"/>
      <c r="H93" s="30"/>
      <c r="I93" s="32"/>
      <c r="J93" s="30"/>
      <c r="K93" s="15"/>
      <c r="L93" s="30" t="s">
        <v>21</v>
      </c>
      <c r="M93" s="50">
        <v>340</v>
      </c>
      <c r="N93" s="30" t="s">
        <v>26</v>
      </c>
      <c r="O93" s="50">
        <v>294</v>
      </c>
    </row>
  </sheetData>
  <mergeCells count="23">
    <mergeCell ref="D49:E49"/>
    <mergeCell ref="P49:Q49"/>
    <mergeCell ref="J72:K72"/>
    <mergeCell ref="N25:O25"/>
    <mergeCell ref="F49:G49"/>
    <mergeCell ref="H49:I49"/>
    <mergeCell ref="J49:K49"/>
    <mergeCell ref="L49:M49"/>
    <mergeCell ref="N49:O49"/>
    <mergeCell ref="D25:E25"/>
    <mergeCell ref="H72:I72"/>
    <mergeCell ref="L72:M72"/>
    <mergeCell ref="N72:O72"/>
    <mergeCell ref="P72:Q72"/>
    <mergeCell ref="P2:Q2"/>
    <mergeCell ref="P25:Q25"/>
    <mergeCell ref="N2:O2"/>
    <mergeCell ref="D2:E2"/>
    <mergeCell ref="F2:G2"/>
    <mergeCell ref="L25:M25"/>
    <mergeCell ref="H2:I2"/>
    <mergeCell ref="J2:K2"/>
    <mergeCell ref="L2:M2"/>
  </mergeCells>
  <pageMargins left="0.7" right="0.7" top="0.75" bottom="0.75" header="0.3" footer="0.3"/>
  <pageSetup paperSize="9" scale="3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Kilometriekske</vt:lpstr>
      <vt:lpstr>Nat Piloten</vt:lpstr>
      <vt:lpstr>Nat Duo"s</vt:lpstr>
      <vt:lpstr>Intnat pil</vt:lpstr>
      <vt:lpstr>Intnat Duo</vt:lpstr>
      <vt:lpstr>Maandelijks</vt:lpstr>
      <vt:lpstr>Totaal gereden treffens</vt:lpstr>
      <vt:lpstr>Kampioenen door de jaren heen</vt:lpstr>
    </vt:vector>
  </TitlesOfParts>
  <Company>Vinny27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Dirk Op de Beeck</cp:lastModifiedBy>
  <cp:lastPrinted>2017-12-17T09:36:10Z</cp:lastPrinted>
  <dcterms:created xsi:type="dcterms:W3CDTF">2016-12-01T14:19:12Z</dcterms:created>
  <dcterms:modified xsi:type="dcterms:W3CDTF">2020-01-25T15:30:22Z</dcterms:modified>
</cp:coreProperties>
</file>