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ICSA\Boekhouding\Fakturen - Kasboeken\2021\"/>
    </mc:Choice>
  </mc:AlternateContent>
  <bookViews>
    <workbookView xWindow="1392" yWindow="0" windowWidth="21648" windowHeight="9972"/>
  </bookViews>
  <sheets>
    <sheet name="T01" sheetId="1" r:id="rId1"/>
    <sheet name="T02" sheetId="2" r:id="rId2"/>
  </sheets>
  <externalReferences>
    <externalReference r:id="rId3"/>
    <externalReference r:id="rId4"/>
  </externalReferences>
  <definedNames>
    <definedName name="HoogLaagGeenBTW" localSheetId="0">[1]Defenities!#REF!</definedName>
    <definedName name="HoogLaagGeenBTW" localSheetId="1">[1]Defenities!#REF!</definedName>
    <definedName name="HoogLaagGeenBTW">[1]Defenities!#REF!</definedName>
    <definedName name="InExBTW" localSheetId="0">[1]Defenities!#REF!</definedName>
    <definedName name="InExBTW" localSheetId="1">[1]Defenities!#REF!</definedName>
    <definedName name="InExBTW">[1]Defenities!#REF!</definedName>
    <definedName name="InVerkoop">[1]Defenities!$E$6:$E$25</definedName>
    <definedName name="Omschrijving">[1]Defenities!$B$5:$B$74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0" i="2" l="1"/>
  <c r="W60" i="2"/>
  <c r="V60" i="2"/>
  <c r="U60" i="2"/>
  <c r="T60" i="2"/>
  <c r="S60" i="2"/>
  <c r="R60" i="2"/>
  <c r="Q60" i="2"/>
  <c r="P60" i="2"/>
  <c r="O60" i="2"/>
  <c r="K60" i="2"/>
  <c r="I60" i="2"/>
  <c r="F60" i="2"/>
  <c r="B60" i="2"/>
  <c r="A60" i="2"/>
  <c r="X59" i="2"/>
  <c r="W59" i="2"/>
  <c r="V59" i="2"/>
  <c r="U59" i="2"/>
  <c r="T59" i="2"/>
  <c r="S59" i="2"/>
  <c r="R59" i="2"/>
  <c r="Q59" i="2"/>
  <c r="P59" i="2"/>
  <c r="O59" i="2"/>
  <c r="K59" i="2"/>
  <c r="I59" i="2"/>
  <c r="F59" i="2"/>
  <c r="B59" i="2"/>
  <c r="A59" i="2"/>
  <c r="X58" i="2"/>
  <c r="W58" i="2"/>
  <c r="V58" i="2"/>
  <c r="U58" i="2"/>
  <c r="T58" i="2"/>
  <c r="S58" i="2"/>
  <c r="R58" i="2"/>
  <c r="Q58" i="2"/>
  <c r="P58" i="2"/>
  <c r="O58" i="2"/>
  <c r="K58" i="2"/>
  <c r="I58" i="2"/>
  <c r="F58" i="2"/>
  <c r="B58" i="2"/>
  <c r="A58" i="2"/>
  <c r="X57" i="2"/>
  <c r="W57" i="2"/>
  <c r="V57" i="2"/>
  <c r="U57" i="2"/>
  <c r="T57" i="2"/>
  <c r="S57" i="2"/>
  <c r="R57" i="2"/>
  <c r="Q57" i="2"/>
  <c r="P57" i="2"/>
  <c r="O57" i="2"/>
  <c r="K57" i="2"/>
  <c r="I57" i="2"/>
  <c r="F57" i="2"/>
  <c r="B57" i="2"/>
  <c r="A57" i="2"/>
  <c r="X56" i="2"/>
  <c r="W56" i="2"/>
  <c r="V56" i="2"/>
  <c r="U56" i="2"/>
  <c r="T56" i="2"/>
  <c r="S56" i="2"/>
  <c r="R56" i="2"/>
  <c r="Q56" i="2"/>
  <c r="P56" i="2"/>
  <c r="O56" i="2"/>
  <c r="K56" i="2"/>
  <c r="I56" i="2"/>
  <c r="F56" i="2"/>
  <c r="B56" i="2"/>
  <c r="A56" i="2"/>
  <c r="X55" i="2"/>
  <c r="W55" i="2"/>
  <c r="V55" i="2"/>
  <c r="U55" i="2"/>
  <c r="T55" i="2"/>
  <c r="S55" i="2"/>
  <c r="R55" i="2"/>
  <c r="Q55" i="2"/>
  <c r="P55" i="2"/>
  <c r="O55" i="2"/>
  <c r="K55" i="2"/>
  <c r="I55" i="2"/>
  <c r="F55" i="2"/>
  <c r="B55" i="2"/>
  <c r="A55" i="2"/>
  <c r="X54" i="2"/>
  <c r="W54" i="2"/>
  <c r="V54" i="2"/>
  <c r="U54" i="2"/>
  <c r="T54" i="2"/>
  <c r="S54" i="2"/>
  <c r="R54" i="2"/>
  <c r="Q54" i="2"/>
  <c r="P54" i="2"/>
  <c r="O54" i="2"/>
  <c r="K54" i="2"/>
  <c r="I54" i="2"/>
  <c r="F54" i="2"/>
  <c r="B54" i="2"/>
  <c r="A54" i="2"/>
  <c r="X53" i="2"/>
  <c r="W53" i="2"/>
  <c r="V53" i="2"/>
  <c r="U53" i="2"/>
  <c r="T53" i="2"/>
  <c r="S53" i="2"/>
  <c r="R53" i="2"/>
  <c r="Q53" i="2"/>
  <c r="P53" i="2"/>
  <c r="O53" i="2"/>
  <c r="K53" i="2"/>
  <c r="I53" i="2"/>
  <c r="F53" i="2"/>
  <c r="B53" i="2"/>
  <c r="A53" i="2"/>
  <c r="X52" i="2"/>
  <c r="W52" i="2"/>
  <c r="V52" i="2"/>
  <c r="U52" i="2"/>
  <c r="T52" i="2"/>
  <c r="S52" i="2"/>
  <c r="R52" i="2"/>
  <c r="Q52" i="2"/>
  <c r="P52" i="2"/>
  <c r="O52" i="2"/>
  <c r="K52" i="2"/>
  <c r="I52" i="2"/>
  <c r="F52" i="2"/>
  <c r="B52" i="2"/>
  <c r="A52" i="2"/>
  <c r="X51" i="2"/>
  <c r="W51" i="2"/>
  <c r="V51" i="2"/>
  <c r="U51" i="2"/>
  <c r="T51" i="2"/>
  <c r="S51" i="2"/>
  <c r="R51" i="2"/>
  <c r="Q51" i="2"/>
  <c r="P51" i="2"/>
  <c r="O51" i="2"/>
  <c r="K51" i="2"/>
  <c r="I51" i="2"/>
  <c r="F51" i="2"/>
  <c r="B51" i="2"/>
  <c r="A51" i="2"/>
  <c r="X50" i="2"/>
  <c r="W50" i="2"/>
  <c r="V50" i="2"/>
  <c r="U50" i="2"/>
  <c r="T50" i="2"/>
  <c r="S50" i="2"/>
  <c r="R50" i="2"/>
  <c r="Q50" i="2"/>
  <c r="P50" i="2"/>
  <c r="O50" i="2"/>
  <c r="K50" i="2"/>
  <c r="I50" i="2"/>
  <c r="F50" i="2"/>
  <c r="B50" i="2"/>
  <c r="A50" i="2"/>
  <c r="X49" i="2"/>
  <c r="W49" i="2"/>
  <c r="V49" i="2"/>
  <c r="U49" i="2"/>
  <c r="T49" i="2"/>
  <c r="S49" i="2"/>
  <c r="R49" i="2"/>
  <c r="Q49" i="2"/>
  <c r="P49" i="2"/>
  <c r="O49" i="2"/>
  <c r="K49" i="2"/>
  <c r="I49" i="2"/>
  <c r="F49" i="2"/>
  <c r="B49" i="2"/>
  <c r="A49" i="2"/>
  <c r="X48" i="2"/>
  <c r="W48" i="2"/>
  <c r="V48" i="2"/>
  <c r="U48" i="2"/>
  <c r="T48" i="2"/>
  <c r="S48" i="2"/>
  <c r="R48" i="2"/>
  <c r="Q48" i="2"/>
  <c r="P48" i="2"/>
  <c r="O48" i="2"/>
  <c r="K48" i="2"/>
  <c r="I48" i="2"/>
  <c r="F48" i="2"/>
  <c r="B48" i="2"/>
  <c r="A48" i="2"/>
  <c r="X47" i="2"/>
  <c r="W47" i="2"/>
  <c r="V47" i="2"/>
  <c r="U47" i="2"/>
  <c r="T47" i="2"/>
  <c r="S47" i="2"/>
  <c r="R47" i="2"/>
  <c r="Q47" i="2"/>
  <c r="P47" i="2"/>
  <c r="O47" i="2"/>
  <c r="K47" i="2"/>
  <c r="I47" i="2"/>
  <c r="F47" i="2"/>
  <c r="B47" i="2"/>
  <c r="A47" i="2"/>
  <c r="X46" i="2"/>
  <c r="W46" i="2"/>
  <c r="V46" i="2"/>
  <c r="U46" i="2"/>
  <c r="T46" i="2"/>
  <c r="S46" i="2"/>
  <c r="R46" i="2"/>
  <c r="Q46" i="2"/>
  <c r="P46" i="2"/>
  <c r="O46" i="2"/>
  <c r="K46" i="2"/>
  <c r="I46" i="2"/>
  <c r="F46" i="2"/>
  <c r="B46" i="2"/>
  <c r="A46" i="2"/>
  <c r="X45" i="2"/>
  <c r="W45" i="2"/>
  <c r="V45" i="2"/>
  <c r="U45" i="2"/>
  <c r="T45" i="2"/>
  <c r="S45" i="2"/>
  <c r="R45" i="2"/>
  <c r="Q45" i="2"/>
  <c r="P45" i="2"/>
  <c r="O45" i="2"/>
  <c r="K45" i="2"/>
  <c r="I45" i="2"/>
  <c r="F45" i="2"/>
  <c r="B45" i="2"/>
  <c r="A45" i="2"/>
  <c r="X44" i="2"/>
  <c r="W44" i="2"/>
  <c r="V44" i="2"/>
  <c r="U44" i="2"/>
  <c r="T44" i="2"/>
  <c r="S44" i="2"/>
  <c r="R44" i="2"/>
  <c r="Q44" i="2"/>
  <c r="P44" i="2"/>
  <c r="O44" i="2"/>
  <c r="K44" i="2"/>
  <c r="I44" i="2"/>
  <c r="F44" i="2"/>
  <c r="B44" i="2"/>
  <c r="A44" i="2"/>
  <c r="X43" i="2"/>
  <c r="W43" i="2"/>
  <c r="V43" i="2"/>
  <c r="U43" i="2"/>
  <c r="T43" i="2"/>
  <c r="S43" i="2"/>
  <c r="R43" i="2"/>
  <c r="Q43" i="2"/>
  <c r="P43" i="2"/>
  <c r="O43" i="2"/>
  <c r="K43" i="2"/>
  <c r="I43" i="2"/>
  <c r="F43" i="2"/>
  <c r="B43" i="2"/>
  <c r="A43" i="2"/>
  <c r="X42" i="2"/>
  <c r="W42" i="2"/>
  <c r="V42" i="2"/>
  <c r="U42" i="2"/>
  <c r="T42" i="2"/>
  <c r="S42" i="2"/>
  <c r="R42" i="2"/>
  <c r="Q42" i="2"/>
  <c r="P42" i="2"/>
  <c r="O42" i="2"/>
  <c r="K42" i="2"/>
  <c r="I42" i="2"/>
  <c r="F42" i="2"/>
  <c r="B42" i="2"/>
  <c r="A42" i="2"/>
  <c r="X41" i="2"/>
  <c r="W41" i="2"/>
  <c r="V41" i="2"/>
  <c r="U41" i="2"/>
  <c r="T41" i="2"/>
  <c r="S41" i="2"/>
  <c r="R41" i="2"/>
  <c r="Q41" i="2"/>
  <c r="P41" i="2"/>
  <c r="O41" i="2"/>
  <c r="K41" i="2"/>
  <c r="I41" i="2"/>
  <c r="F41" i="2"/>
  <c r="B41" i="2"/>
  <c r="A41" i="2"/>
  <c r="X40" i="2"/>
  <c r="W40" i="2"/>
  <c r="V40" i="2"/>
  <c r="U40" i="2"/>
  <c r="T40" i="2"/>
  <c r="S40" i="2"/>
  <c r="R40" i="2"/>
  <c r="Q40" i="2"/>
  <c r="P40" i="2"/>
  <c r="O40" i="2"/>
  <c r="K40" i="2"/>
  <c r="I40" i="2"/>
  <c r="F40" i="2"/>
  <c r="B40" i="2"/>
  <c r="A40" i="2"/>
  <c r="X39" i="2"/>
  <c r="W39" i="2"/>
  <c r="V39" i="2"/>
  <c r="U39" i="2"/>
  <c r="T39" i="2"/>
  <c r="S39" i="2"/>
  <c r="R39" i="2"/>
  <c r="Q39" i="2"/>
  <c r="P39" i="2"/>
  <c r="O39" i="2"/>
  <c r="K39" i="2"/>
  <c r="I39" i="2"/>
  <c r="F39" i="2"/>
  <c r="B39" i="2"/>
  <c r="A39" i="2"/>
  <c r="X38" i="2"/>
  <c r="W38" i="2"/>
  <c r="V38" i="2"/>
  <c r="U38" i="2"/>
  <c r="T38" i="2"/>
  <c r="S38" i="2"/>
  <c r="R38" i="2"/>
  <c r="Q38" i="2"/>
  <c r="P38" i="2"/>
  <c r="O38" i="2"/>
  <c r="K38" i="2"/>
  <c r="I38" i="2"/>
  <c r="F38" i="2"/>
  <c r="B38" i="2"/>
  <c r="A38" i="2"/>
  <c r="X37" i="2"/>
  <c r="W37" i="2"/>
  <c r="V37" i="2"/>
  <c r="U37" i="2"/>
  <c r="T37" i="2"/>
  <c r="S37" i="2"/>
  <c r="R37" i="2"/>
  <c r="Q37" i="2"/>
  <c r="P37" i="2"/>
  <c r="O37" i="2"/>
  <c r="K37" i="2"/>
  <c r="I37" i="2"/>
  <c r="F37" i="2"/>
  <c r="B37" i="2"/>
  <c r="A37" i="2"/>
  <c r="X36" i="2"/>
  <c r="W36" i="2"/>
  <c r="V36" i="2"/>
  <c r="U36" i="2"/>
  <c r="T36" i="2"/>
  <c r="S36" i="2"/>
  <c r="R36" i="2"/>
  <c r="Q36" i="2"/>
  <c r="P36" i="2"/>
  <c r="O36" i="2"/>
  <c r="K36" i="2"/>
  <c r="I36" i="2"/>
  <c r="F36" i="2"/>
  <c r="B36" i="2"/>
  <c r="A36" i="2"/>
  <c r="X35" i="2"/>
  <c r="W35" i="2"/>
  <c r="V35" i="2"/>
  <c r="U35" i="2"/>
  <c r="T35" i="2"/>
  <c r="S35" i="2"/>
  <c r="R35" i="2"/>
  <c r="Q35" i="2"/>
  <c r="P35" i="2"/>
  <c r="O35" i="2"/>
  <c r="K35" i="2"/>
  <c r="I35" i="2"/>
  <c r="F35" i="2"/>
  <c r="B35" i="2"/>
  <c r="A35" i="2"/>
  <c r="X34" i="2"/>
  <c r="W34" i="2"/>
  <c r="V34" i="2"/>
  <c r="U34" i="2"/>
  <c r="T34" i="2"/>
  <c r="S34" i="2"/>
  <c r="R34" i="2"/>
  <c r="Q34" i="2"/>
  <c r="P34" i="2"/>
  <c r="O34" i="2"/>
  <c r="K34" i="2"/>
  <c r="I34" i="2"/>
  <c r="F34" i="2"/>
  <c r="B34" i="2"/>
  <c r="A34" i="2"/>
  <c r="X33" i="2"/>
  <c r="W33" i="2"/>
  <c r="V33" i="2"/>
  <c r="U33" i="2"/>
  <c r="T33" i="2"/>
  <c r="S33" i="2"/>
  <c r="R33" i="2"/>
  <c r="Q33" i="2"/>
  <c r="P33" i="2"/>
  <c r="O33" i="2"/>
  <c r="K33" i="2"/>
  <c r="I33" i="2"/>
  <c r="F33" i="2"/>
  <c r="B33" i="2"/>
  <c r="A33" i="2"/>
  <c r="F1" i="2" s="1"/>
  <c r="X32" i="2"/>
  <c r="W32" i="2"/>
  <c r="V32" i="2"/>
  <c r="U32" i="2"/>
  <c r="T32" i="2"/>
  <c r="S32" i="2"/>
  <c r="R32" i="2"/>
  <c r="Q32" i="2"/>
  <c r="P32" i="2"/>
  <c r="O32" i="2"/>
  <c r="K32" i="2"/>
  <c r="I32" i="2"/>
  <c r="F32" i="2"/>
  <c r="B32" i="2"/>
  <c r="A32" i="2"/>
  <c r="X31" i="2"/>
  <c r="W31" i="2"/>
  <c r="V31" i="2"/>
  <c r="U31" i="2"/>
  <c r="T31" i="2"/>
  <c r="S31" i="2"/>
  <c r="R31" i="2"/>
  <c r="Q31" i="2"/>
  <c r="P31" i="2"/>
  <c r="O31" i="2"/>
  <c r="K31" i="2"/>
  <c r="I31" i="2"/>
  <c r="F31" i="2"/>
  <c r="B31" i="2"/>
  <c r="A31" i="2"/>
  <c r="X30" i="2"/>
  <c r="W30" i="2"/>
  <c r="V30" i="2"/>
  <c r="U30" i="2"/>
  <c r="T30" i="2"/>
  <c r="S30" i="2"/>
  <c r="R30" i="2"/>
  <c r="Q30" i="2"/>
  <c r="P30" i="2"/>
  <c r="O30" i="2"/>
  <c r="K30" i="2"/>
  <c r="I30" i="2"/>
  <c r="F30" i="2"/>
  <c r="B30" i="2"/>
  <c r="A30" i="2"/>
  <c r="X29" i="2"/>
  <c r="W29" i="2"/>
  <c r="V29" i="2"/>
  <c r="U29" i="2"/>
  <c r="T29" i="2"/>
  <c r="S29" i="2"/>
  <c r="R29" i="2"/>
  <c r="Q29" i="2"/>
  <c r="P29" i="2"/>
  <c r="O29" i="2"/>
  <c r="K29" i="2"/>
  <c r="I29" i="2"/>
  <c r="F29" i="2"/>
  <c r="B29" i="2"/>
  <c r="A29" i="2"/>
  <c r="X28" i="2"/>
  <c r="W28" i="2"/>
  <c r="V28" i="2"/>
  <c r="U28" i="2"/>
  <c r="T28" i="2"/>
  <c r="S28" i="2"/>
  <c r="R28" i="2"/>
  <c r="Q28" i="2"/>
  <c r="P28" i="2"/>
  <c r="O28" i="2"/>
  <c r="K28" i="2"/>
  <c r="I28" i="2"/>
  <c r="F28" i="2"/>
  <c r="B28" i="2"/>
  <c r="A28" i="2"/>
  <c r="X27" i="2"/>
  <c r="W27" i="2"/>
  <c r="V27" i="2"/>
  <c r="U27" i="2"/>
  <c r="T27" i="2"/>
  <c r="S27" i="2"/>
  <c r="R27" i="2"/>
  <c r="Q27" i="2"/>
  <c r="P27" i="2"/>
  <c r="O27" i="2"/>
  <c r="K27" i="2"/>
  <c r="I27" i="2"/>
  <c r="F27" i="2"/>
  <c r="B27" i="2"/>
  <c r="A27" i="2"/>
  <c r="X26" i="2"/>
  <c r="W26" i="2"/>
  <c r="V26" i="2"/>
  <c r="U26" i="2"/>
  <c r="T26" i="2"/>
  <c r="S26" i="2"/>
  <c r="R26" i="2"/>
  <c r="Q26" i="2"/>
  <c r="P26" i="2"/>
  <c r="O26" i="2"/>
  <c r="K26" i="2"/>
  <c r="I26" i="2"/>
  <c r="F26" i="2"/>
  <c r="B26" i="2"/>
  <c r="A26" i="2"/>
  <c r="X25" i="2"/>
  <c r="W25" i="2"/>
  <c r="V25" i="2"/>
  <c r="U25" i="2"/>
  <c r="T25" i="2"/>
  <c r="S25" i="2"/>
  <c r="R25" i="2"/>
  <c r="Q25" i="2"/>
  <c r="P25" i="2"/>
  <c r="O25" i="2"/>
  <c r="K25" i="2"/>
  <c r="I25" i="2"/>
  <c r="F25" i="2"/>
  <c r="B25" i="2"/>
  <c r="A25" i="2"/>
  <c r="X24" i="2"/>
  <c r="W24" i="2"/>
  <c r="V24" i="2"/>
  <c r="U24" i="2"/>
  <c r="T24" i="2"/>
  <c r="S24" i="2"/>
  <c r="R24" i="2"/>
  <c r="Q24" i="2"/>
  <c r="P24" i="2"/>
  <c r="O24" i="2"/>
  <c r="K24" i="2"/>
  <c r="I24" i="2"/>
  <c r="F24" i="2"/>
  <c r="B24" i="2"/>
  <c r="A24" i="2"/>
  <c r="X23" i="2"/>
  <c r="W23" i="2"/>
  <c r="V23" i="2"/>
  <c r="U23" i="2"/>
  <c r="T23" i="2"/>
  <c r="S23" i="2"/>
  <c r="R23" i="2"/>
  <c r="Q23" i="2"/>
  <c r="P23" i="2"/>
  <c r="O23" i="2"/>
  <c r="K23" i="2"/>
  <c r="I23" i="2"/>
  <c r="F23" i="2"/>
  <c r="B23" i="2"/>
  <c r="A23" i="2"/>
  <c r="X22" i="2"/>
  <c r="W22" i="2"/>
  <c r="V22" i="2"/>
  <c r="U22" i="2"/>
  <c r="T22" i="2"/>
  <c r="S22" i="2"/>
  <c r="R22" i="2"/>
  <c r="Q22" i="2"/>
  <c r="P22" i="2"/>
  <c r="O22" i="2"/>
  <c r="K22" i="2"/>
  <c r="I22" i="2"/>
  <c r="F22" i="2"/>
  <c r="B22" i="2"/>
  <c r="A22" i="2"/>
  <c r="X21" i="2"/>
  <c r="W21" i="2"/>
  <c r="V21" i="2"/>
  <c r="U21" i="2"/>
  <c r="T21" i="2"/>
  <c r="S21" i="2"/>
  <c r="R21" i="2"/>
  <c r="Q21" i="2"/>
  <c r="P21" i="2"/>
  <c r="O21" i="2"/>
  <c r="K21" i="2"/>
  <c r="I21" i="2"/>
  <c r="F21" i="2"/>
  <c r="B21" i="2"/>
  <c r="A21" i="2"/>
  <c r="X20" i="2"/>
  <c r="W20" i="2"/>
  <c r="V20" i="2"/>
  <c r="U20" i="2"/>
  <c r="T20" i="2"/>
  <c r="S20" i="2"/>
  <c r="R20" i="2"/>
  <c r="Q20" i="2"/>
  <c r="P20" i="2"/>
  <c r="O20" i="2"/>
  <c r="K20" i="2"/>
  <c r="I20" i="2"/>
  <c r="F20" i="2"/>
  <c r="B20" i="2"/>
  <c r="A20" i="2"/>
  <c r="X19" i="2"/>
  <c r="W19" i="2"/>
  <c r="V19" i="2"/>
  <c r="U19" i="2"/>
  <c r="T19" i="2"/>
  <c r="S19" i="2"/>
  <c r="R19" i="2"/>
  <c r="Q19" i="2"/>
  <c r="P19" i="2"/>
  <c r="O19" i="2"/>
  <c r="K19" i="2"/>
  <c r="I19" i="2"/>
  <c r="F19" i="2"/>
  <c r="B19" i="2"/>
  <c r="A19" i="2"/>
  <c r="X18" i="2"/>
  <c r="W18" i="2"/>
  <c r="V18" i="2"/>
  <c r="U18" i="2"/>
  <c r="T18" i="2"/>
  <c r="S18" i="2"/>
  <c r="R18" i="2"/>
  <c r="Q18" i="2"/>
  <c r="P18" i="2"/>
  <c r="O18" i="2"/>
  <c r="K18" i="2"/>
  <c r="I18" i="2"/>
  <c r="F18" i="2"/>
  <c r="B18" i="2"/>
  <c r="A18" i="2"/>
  <c r="X17" i="2"/>
  <c r="W17" i="2"/>
  <c r="V17" i="2"/>
  <c r="U17" i="2"/>
  <c r="T17" i="2"/>
  <c r="S17" i="2"/>
  <c r="R17" i="2"/>
  <c r="Q17" i="2"/>
  <c r="P17" i="2"/>
  <c r="O17" i="2"/>
  <c r="K17" i="2"/>
  <c r="I17" i="2"/>
  <c r="F17" i="2"/>
  <c r="B17" i="2"/>
  <c r="A17" i="2"/>
  <c r="X16" i="2"/>
  <c r="W16" i="2"/>
  <c r="V16" i="2"/>
  <c r="U16" i="2"/>
  <c r="T16" i="2"/>
  <c r="S16" i="2"/>
  <c r="R16" i="2"/>
  <c r="Q16" i="2"/>
  <c r="P16" i="2"/>
  <c r="O16" i="2"/>
  <c r="K16" i="2"/>
  <c r="I16" i="2"/>
  <c r="F16" i="2"/>
  <c r="B16" i="2"/>
  <c r="A16" i="2"/>
  <c r="X15" i="2"/>
  <c r="W15" i="2"/>
  <c r="V15" i="2"/>
  <c r="U15" i="2"/>
  <c r="T15" i="2"/>
  <c r="S15" i="2"/>
  <c r="R15" i="2"/>
  <c r="Q15" i="2"/>
  <c r="P15" i="2"/>
  <c r="O15" i="2"/>
  <c r="K15" i="2"/>
  <c r="I15" i="2"/>
  <c r="F15" i="2"/>
  <c r="B15" i="2"/>
  <c r="A15" i="2"/>
  <c r="X14" i="2"/>
  <c r="W14" i="2"/>
  <c r="V14" i="2"/>
  <c r="U14" i="2"/>
  <c r="T14" i="2"/>
  <c r="S14" i="2"/>
  <c r="R14" i="2"/>
  <c r="Q14" i="2"/>
  <c r="P14" i="2"/>
  <c r="O14" i="2"/>
  <c r="K14" i="2"/>
  <c r="I14" i="2"/>
  <c r="F14" i="2"/>
  <c r="B14" i="2"/>
  <c r="A14" i="2"/>
  <c r="X13" i="2"/>
  <c r="W13" i="2"/>
  <c r="V13" i="2"/>
  <c r="U13" i="2"/>
  <c r="T13" i="2"/>
  <c r="S13" i="2"/>
  <c r="R13" i="2"/>
  <c r="Q13" i="2"/>
  <c r="P13" i="2"/>
  <c r="O13" i="2"/>
  <c r="K13" i="2"/>
  <c r="I13" i="2"/>
  <c r="F13" i="2"/>
  <c r="B13" i="2"/>
  <c r="A13" i="2"/>
  <c r="X12" i="2"/>
  <c r="W12" i="2"/>
  <c r="V12" i="2"/>
  <c r="U12" i="2"/>
  <c r="T12" i="2"/>
  <c r="S12" i="2"/>
  <c r="R12" i="2"/>
  <c r="Q12" i="2"/>
  <c r="P12" i="2"/>
  <c r="O12" i="2"/>
  <c r="K12" i="2"/>
  <c r="I12" i="2"/>
  <c r="F12" i="2"/>
  <c r="B12" i="2"/>
  <c r="A12" i="2"/>
  <c r="X11" i="2"/>
  <c r="W11" i="2"/>
  <c r="V11" i="2"/>
  <c r="U11" i="2"/>
  <c r="T11" i="2"/>
  <c r="S11" i="2"/>
  <c r="R11" i="2"/>
  <c r="Q11" i="2"/>
  <c r="P11" i="2"/>
  <c r="O11" i="2"/>
  <c r="K11" i="2"/>
  <c r="I11" i="2"/>
  <c r="F11" i="2"/>
  <c r="B11" i="2"/>
  <c r="A11" i="2"/>
  <c r="X10" i="2"/>
  <c r="W10" i="2"/>
  <c r="V10" i="2"/>
  <c r="U10" i="2"/>
  <c r="T10" i="2"/>
  <c r="S10" i="2"/>
  <c r="R10" i="2"/>
  <c r="Q10" i="2"/>
  <c r="P10" i="2"/>
  <c r="O10" i="2"/>
  <c r="K10" i="2"/>
  <c r="I10" i="2"/>
  <c r="F10" i="2"/>
  <c r="B10" i="2"/>
  <c r="A10" i="2"/>
  <c r="X9" i="2"/>
  <c r="W9" i="2"/>
  <c r="V9" i="2"/>
  <c r="U9" i="2"/>
  <c r="T9" i="2"/>
  <c r="S9" i="2"/>
  <c r="R9" i="2"/>
  <c r="Q9" i="2"/>
  <c r="P9" i="2"/>
  <c r="O9" i="2"/>
  <c r="K9" i="2"/>
  <c r="I9" i="2"/>
  <c r="F9" i="2"/>
  <c r="B9" i="2"/>
  <c r="A9" i="2"/>
  <c r="X8" i="2"/>
  <c r="W8" i="2"/>
  <c r="V8" i="2"/>
  <c r="U8" i="2"/>
  <c r="T8" i="2"/>
  <c r="S8" i="2"/>
  <c r="R8" i="2"/>
  <c r="Q8" i="2"/>
  <c r="P8" i="2"/>
  <c r="O8" i="2"/>
  <c r="K8" i="2"/>
  <c r="I8" i="2"/>
  <c r="F8" i="2"/>
  <c r="B8" i="2"/>
  <c r="A8" i="2"/>
  <c r="X7" i="2"/>
  <c r="W7" i="2"/>
  <c r="V7" i="2"/>
  <c r="U7" i="2"/>
  <c r="T7" i="2"/>
  <c r="S7" i="2"/>
  <c r="R7" i="2"/>
  <c r="Q7" i="2"/>
  <c r="P7" i="2"/>
  <c r="O7" i="2"/>
  <c r="K7" i="2"/>
  <c r="I7" i="2"/>
  <c r="F7" i="2"/>
  <c r="B7" i="2"/>
  <c r="A7" i="2"/>
  <c r="X6" i="2"/>
  <c r="W6" i="2"/>
  <c r="V6" i="2"/>
  <c r="U6" i="2"/>
  <c r="T6" i="2"/>
  <c r="S6" i="2"/>
  <c r="R6" i="2"/>
  <c r="Q6" i="2"/>
  <c r="P6" i="2"/>
  <c r="O6" i="2"/>
  <c r="K6" i="2"/>
  <c r="I6" i="2"/>
  <c r="F6" i="2"/>
  <c r="B6" i="2"/>
  <c r="A6" i="2"/>
  <c r="X5" i="2"/>
  <c r="X1" i="2" s="1"/>
  <c r="W5" i="2"/>
  <c r="V5" i="2"/>
  <c r="V1" i="2" s="1"/>
  <c r="U5" i="2"/>
  <c r="T5" i="2"/>
  <c r="T1" i="2" s="1"/>
  <c r="S5" i="2"/>
  <c r="R5" i="2"/>
  <c r="R1" i="2" s="1"/>
  <c r="Q5" i="2"/>
  <c r="P5" i="2"/>
  <c r="P1" i="2" s="1"/>
  <c r="O5" i="2"/>
  <c r="K5" i="2"/>
  <c r="I5" i="2"/>
  <c r="F5" i="2"/>
  <c r="B5" i="2"/>
  <c r="A5" i="2"/>
  <c r="X4" i="2"/>
  <c r="W4" i="2"/>
  <c r="V4" i="2"/>
  <c r="U4" i="2"/>
  <c r="T4" i="2"/>
  <c r="S4" i="2"/>
  <c r="R4" i="2"/>
  <c r="Q4" i="2"/>
  <c r="P4" i="2"/>
  <c r="O4" i="2"/>
  <c r="K4" i="2"/>
  <c r="I4" i="2"/>
  <c r="F4" i="2"/>
  <c r="B4" i="2"/>
  <c r="A4" i="2"/>
  <c r="Y3" i="2"/>
  <c r="X3" i="2"/>
  <c r="W3" i="2"/>
  <c r="V3" i="2"/>
  <c r="U3" i="2"/>
  <c r="T3" i="2"/>
  <c r="S3" i="2"/>
  <c r="R3" i="2"/>
  <c r="Q3" i="2"/>
  <c r="P3" i="2"/>
  <c r="O3" i="2"/>
  <c r="K3" i="2"/>
  <c r="I3" i="2"/>
  <c r="I1" i="2" s="1"/>
  <c r="F3" i="2"/>
  <c r="B3" i="2"/>
  <c r="A3" i="2"/>
  <c r="F2" i="2"/>
  <c r="W1" i="2"/>
  <c r="U1" i="2"/>
  <c r="S1" i="2"/>
  <c r="Q1" i="2"/>
  <c r="O1" i="2"/>
  <c r="N1" i="2"/>
  <c r="M1" i="2"/>
  <c r="L1" i="2"/>
  <c r="K1" i="2"/>
  <c r="G1" i="2"/>
  <c r="E1" i="2"/>
  <c r="D1" i="2"/>
  <c r="X60" i="1"/>
  <c r="W60" i="1"/>
  <c r="V60" i="1"/>
  <c r="U60" i="1"/>
  <c r="T60" i="1"/>
  <c r="S60" i="1"/>
  <c r="R60" i="1"/>
  <c r="Q60" i="1"/>
  <c r="P60" i="1"/>
  <c r="O60" i="1"/>
  <c r="K60" i="1"/>
  <c r="I60" i="1"/>
  <c r="F60" i="1"/>
  <c r="B60" i="1"/>
  <c r="A60" i="1"/>
  <c r="X59" i="1"/>
  <c r="W59" i="1"/>
  <c r="V59" i="1"/>
  <c r="U59" i="1"/>
  <c r="T59" i="1"/>
  <c r="S59" i="1"/>
  <c r="R59" i="1"/>
  <c r="Q59" i="1"/>
  <c r="P59" i="1"/>
  <c r="O59" i="1"/>
  <c r="K59" i="1"/>
  <c r="F59" i="1"/>
  <c r="I59" i="1" s="1"/>
  <c r="B59" i="1"/>
  <c r="A59" i="1"/>
  <c r="X58" i="1"/>
  <c r="W58" i="1"/>
  <c r="V58" i="1"/>
  <c r="U58" i="1"/>
  <c r="T58" i="1"/>
  <c r="S58" i="1"/>
  <c r="R58" i="1"/>
  <c r="Q58" i="1"/>
  <c r="P58" i="1"/>
  <c r="O58" i="1"/>
  <c r="K58" i="1"/>
  <c r="I58" i="1"/>
  <c r="F58" i="1"/>
  <c r="B58" i="1"/>
  <c r="A58" i="1"/>
  <c r="X57" i="1"/>
  <c r="W57" i="1"/>
  <c r="V57" i="1"/>
  <c r="U57" i="1"/>
  <c r="T57" i="1"/>
  <c r="S57" i="1"/>
  <c r="R57" i="1"/>
  <c r="Q57" i="1"/>
  <c r="P57" i="1"/>
  <c r="O57" i="1"/>
  <c r="K57" i="1"/>
  <c r="F57" i="1"/>
  <c r="I57" i="1" s="1"/>
  <c r="B57" i="1"/>
  <c r="A57" i="1"/>
  <c r="X56" i="1"/>
  <c r="W56" i="1"/>
  <c r="V56" i="1"/>
  <c r="U56" i="1"/>
  <c r="T56" i="1"/>
  <c r="S56" i="1"/>
  <c r="R56" i="1"/>
  <c r="Q56" i="1"/>
  <c r="P56" i="1"/>
  <c r="O56" i="1"/>
  <c r="K56" i="1"/>
  <c r="I56" i="1"/>
  <c r="F56" i="1"/>
  <c r="B56" i="1"/>
  <c r="A56" i="1"/>
  <c r="X55" i="1"/>
  <c r="W55" i="1"/>
  <c r="V55" i="1"/>
  <c r="U55" i="1"/>
  <c r="T55" i="1"/>
  <c r="S55" i="1"/>
  <c r="R55" i="1"/>
  <c r="Q55" i="1"/>
  <c r="P55" i="1"/>
  <c r="O55" i="1"/>
  <c r="K55" i="1"/>
  <c r="F55" i="1"/>
  <c r="I55" i="1" s="1"/>
  <c r="B55" i="1"/>
  <c r="A55" i="1"/>
  <c r="X54" i="1"/>
  <c r="W54" i="1"/>
  <c r="V54" i="1"/>
  <c r="U54" i="1"/>
  <c r="T54" i="1"/>
  <c r="S54" i="1"/>
  <c r="R54" i="1"/>
  <c r="Q54" i="1"/>
  <c r="P54" i="1"/>
  <c r="O54" i="1"/>
  <c r="K54" i="1"/>
  <c r="I54" i="1"/>
  <c r="F54" i="1"/>
  <c r="B54" i="1"/>
  <c r="A54" i="1"/>
  <c r="X53" i="1"/>
  <c r="W53" i="1"/>
  <c r="V53" i="1"/>
  <c r="U53" i="1"/>
  <c r="T53" i="1"/>
  <c r="S53" i="1"/>
  <c r="R53" i="1"/>
  <c r="Q53" i="1"/>
  <c r="P53" i="1"/>
  <c r="O53" i="1"/>
  <c r="K53" i="1"/>
  <c r="F53" i="1"/>
  <c r="I53" i="1" s="1"/>
  <c r="B53" i="1"/>
  <c r="A53" i="1"/>
  <c r="X52" i="1"/>
  <c r="W52" i="1"/>
  <c r="V52" i="1"/>
  <c r="U52" i="1"/>
  <c r="T52" i="1"/>
  <c r="S52" i="1"/>
  <c r="R52" i="1"/>
  <c r="Q52" i="1"/>
  <c r="P52" i="1"/>
  <c r="O52" i="1"/>
  <c r="K52" i="1"/>
  <c r="I52" i="1"/>
  <c r="F52" i="1"/>
  <c r="B52" i="1"/>
  <c r="A52" i="1"/>
  <c r="X51" i="1"/>
  <c r="W51" i="1"/>
  <c r="V51" i="1"/>
  <c r="U51" i="1"/>
  <c r="T51" i="1"/>
  <c r="S51" i="1"/>
  <c r="R51" i="1"/>
  <c r="Q51" i="1"/>
  <c r="P51" i="1"/>
  <c r="O51" i="1"/>
  <c r="K51" i="1"/>
  <c r="F51" i="1"/>
  <c r="I51" i="1" s="1"/>
  <c r="B51" i="1"/>
  <c r="A51" i="1"/>
  <c r="X50" i="1"/>
  <c r="W50" i="1"/>
  <c r="V50" i="1"/>
  <c r="U50" i="1"/>
  <c r="T50" i="1"/>
  <c r="S50" i="1"/>
  <c r="R50" i="1"/>
  <c r="Q50" i="1"/>
  <c r="P50" i="1"/>
  <c r="O50" i="1"/>
  <c r="K50" i="1"/>
  <c r="I50" i="1"/>
  <c r="F50" i="1"/>
  <c r="B50" i="1"/>
  <c r="A50" i="1"/>
  <c r="X49" i="1"/>
  <c r="W49" i="1"/>
  <c r="V49" i="1"/>
  <c r="U49" i="1"/>
  <c r="T49" i="1"/>
  <c r="S49" i="1"/>
  <c r="R49" i="1"/>
  <c r="Q49" i="1"/>
  <c r="P49" i="1"/>
  <c r="O49" i="1"/>
  <c r="K49" i="1"/>
  <c r="F49" i="1"/>
  <c r="I49" i="1" s="1"/>
  <c r="B49" i="1"/>
  <c r="A49" i="1"/>
  <c r="X48" i="1"/>
  <c r="W48" i="1"/>
  <c r="V48" i="1"/>
  <c r="U48" i="1"/>
  <c r="T48" i="1"/>
  <c r="S48" i="1"/>
  <c r="R48" i="1"/>
  <c r="Q48" i="1"/>
  <c r="P48" i="1"/>
  <c r="O48" i="1"/>
  <c r="K48" i="1"/>
  <c r="I48" i="1"/>
  <c r="F48" i="1"/>
  <c r="B48" i="1"/>
  <c r="A48" i="1"/>
  <c r="X47" i="1"/>
  <c r="W47" i="1"/>
  <c r="V47" i="1"/>
  <c r="U47" i="1"/>
  <c r="T47" i="1"/>
  <c r="S47" i="1"/>
  <c r="R47" i="1"/>
  <c r="Q47" i="1"/>
  <c r="P47" i="1"/>
  <c r="O47" i="1"/>
  <c r="K47" i="1"/>
  <c r="F47" i="1"/>
  <c r="I47" i="1" s="1"/>
  <c r="B47" i="1"/>
  <c r="A47" i="1"/>
  <c r="X46" i="1"/>
  <c r="W46" i="1"/>
  <c r="V46" i="1"/>
  <c r="U46" i="1"/>
  <c r="T46" i="1"/>
  <c r="S46" i="1"/>
  <c r="R46" i="1"/>
  <c r="Q46" i="1"/>
  <c r="P46" i="1"/>
  <c r="O46" i="1"/>
  <c r="K46" i="1"/>
  <c r="I46" i="1"/>
  <c r="F46" i="1"/>
  <c r="B46" i="1"/>
  <c r="A46" i="1"/>
  <c r="X45" i="1"/>
  <c r="W45" i="1"/>
  <c r="V45" i="1"/>
  <c r="U45" i="1"/>
  <c r="T45" i="1"/>
  <c r="S45" i="1"/>
  <c r="R45" i="1"/>
  <c r="Q45" i="1"/>
  <c r="P45" i="1"/>
  <c r="O45" i="1"/>
  <c r="K45" i="1"/>
  <c r="F45" i="1"/>
  <c r="I45" i="1" s="1"/>
  <c r="B45" i="1"/>
  <c r="A45" i="1"/>
  <c r="X44" i="1"/>
  <c r="W44" i="1"/>
  <c r="V44" i="1"/>
  <c r="U44" i="1"/>
  <c r="T44" i="1"/>
  <c r="S44" i="1"/>
  <c r="R44" i="1"/>
  <c r="Q44" i="1"/>
  <c r="P44" i="1"/>
  <c r="O44" i="1"/>
  <c r="K44" i="1"/>
  <c r="I44" i="1"/>
  <c r="F44" i="1"/>
  <c r="B44" i="1"/>
  <c r="A44" i="1"/>
  <c r="X43" i="1"/>
  <c r="W43" i="1"/>
  <c r="V43" i="1"/>
  <c r="U43" i="1"/>
  <c r="T43" i="1"/>
  <c r="S43" i="1"/>
  <c r="R43" i="1"/>
  <c r="Q43" i="1"/>
  <c r="P43" i="1"/>
  <c r="O43" i="1"/>
  <c r="K43" i="1"/>
  <c r="F43" i="1"/>
  <c r="I43" i="1" s="1"/>
  <c r="B43" i="1"/>
  <c r="A43" i="1"/>
  <c r="X42" i="1"/>
  <c r="W42" i="1"/>
  <c r="V42" i="1"/>
  <c r="U42" i="1"/>
  <c r="T42" i="1"/>
  <c r="S42" i="1"/>
  <c r="R42" i="1"/>
  <c r="Q42" i="1"/>
  <c r="P42" i="1"/>
  <c r="O42" i="1"/>
  <c r="K42" i="1"/>
  <c r="I42" i="1"/>
  <c r="F42" i="1"/>
  <c r="B42" i="1"/>
  <c r="A42" i="1"/>
  <c r="X41" i="1"/>
  <c r="W41" i="1"/>
  <c r="V41" i="1"/>
  <c r="U41" i="1"/>
  <c r="T41" i="1"/>
  <c r="S41" i="1"/>
  <c r="R41" i="1"/>
  <c r="Q41" i="1"/>
  <c r="P41" i="1"/>
  <c r="O41" i="1"/>
  <c r="K41" i="1"/>
  <c r="F41" i="1"/>
  <c r="I41" i="1" s="1"/>
  <c r="B41" i="1"/>
  <c r="A41" i="1"/>
  <c r="X40" i="1"/>
  <c r="W40" i="1"/>
  <c r="V40" i="1"/>
  <c r="U40" i="1"/>
  <c r="T40" i="1"/>
  <c r="S40" i="1"/>
  <c r="R40" i="1"/>
  <c r="Q40" i="1"/>
  <c r="P40" i="1"/>
  <c r="O40" i="1"/>
  <c r="K40" i="1"/>
  <c r="I40" i="1"/>
  <c r="F40" i="1"/>
  <c r="B40" i="1"/>
  <c r="A40" i="1"/>
  <c r="X39" i="1"/>
  <c r="W39" i="1"/>
  <c r="V39" i="1"/>
  <c r="U39" i="1"/>
  <c r="T39" i="1"/>
  <c r="S39" i="1"/>
  <c r="R39" i="1"/>
  <c r="Q39" i="1"/>
  <c r="P39" i="1"/>
  <c r="O39" i="1"/>
  <c r="K39" i="1"/>
  <c r="F39" i="1"/>
  <c r="I39" i="1" s="1"/>
  <c r="B39" i="1"/>
  <c r="A39" i="1"/>
  <c r="X38" i="1"/>
  <c r="W38" i="1"/>
  <c r="V38" i="1"/>
  <c r="U38" i="1"/>
  <c r="T38" i="1"/>
  <c r="S38" i="1"/>
  <c r="R38" i="1"/>
  <c r="Q38" i="1"/>
  <c r="P38" i="1"/>
  <c r="O38" i="1"/>
  <c r="K38" i="1"/>
  <c r="I38" i="1"/>
  <c r="F38" i="1"/>
  <c r="B38" i="1"/>
  <c r="A38" i="1"/>
  <c r="X37" i="1"/>
  <c r="W37" i="1"/>
  <c r="V37" i="1"/>
  <c r="U37" i="1"/>
  <c r="T37" i="1"/>
  <c r="S37" i="1"/>
  <c r="R37" i="1"/>
  <c r="Q37" i="1"/>
  <c r="P37" i="1"/>
  <c r="O37" i="1"/>
  <c r="K37" i="1"/>
  <c r="F37" i="1"/>
  <c r="I37" i="1" s="1"/>
  <c r="B37" i="1"/>
  <c r="A37" i="1"/>
  <c r="X36" i="1"/>
  <c r="W36" i="1"/>
  <c r="V36" i="1"/>
  <c r="U36" i="1"/>
  <c r="T36" i="1"/>
  <c r="S36" i="1"/>
  <c r="R36" i="1"/>
  <c r="Q36" i="1"/>
  <c r="P36" i="1"/>
  <c r="O36" i="1"/>
  <c r="K36" i="1"/>
  <c r="I36" i="1"/>
  <c r="F36" i="1"/>
  <c r="B36" i="1"/>
  <c r="A36" i="1"/>
  <c r="X35" i="1"/>
  <c r="W35" i="1"/>
  <c r="V35" i="1"/>
  <c r="U35" i="1"/>
  <c r="T35" i="1"/>
  <c r="S35" i="1"/>
  <c r="R35" i="1"/>
  <c r="Q35" i="1"/>
  <c r="P35" i="1"/>
  <c r="O35" i="1"/>
  <c r="K35" i="1"/>
  <c r="F35" i="1"/>
  <c r="I35" i="1" s="1"/>
  <c r="B35" i="1"/>
  <c r="A35" i="1"/>
  <c r="X34" i="1"/>
  <c r="W34" i="1"/>
  <c r="V34" i="1"/>
  <c r="U34" i="1"/>
  <c r="T34" i="1"/>
  <c r="S34" i="1"/>
  <c r="R34" i="1"/>
  <c r="Q34" i="1"/>
  <c r="P34" i="1"/>
  <c r="O34" i="1"/>
  <c r="K34" i="1"/>
  <c r="I34" i="1"/>
  <c r="F34" i="1"/>
  <c r="B34" i="1"/>
  <c r="A34" i="1"/>
  <c r="X33" i="1"/>
  <c r="W33" i="1"/>
  <c r="V33" i="1"/>
  <c r="U33" i="1"/>
  <c r="T33" i="1"/>
  <c r="S33" i="1"/>
  <c r="R33" i="1"/>
  <c r="Q33" i="1"/>
  <c r="P33" i="1"/>
  <c r="O33" i="1"/>
  <c r="K33" i="1"/>
  <c r="F33" i="1"/>
  <c r="I33" i="1" s="1"/>
  <c r="B33" i="1"/>
  <c r="A33" i="1"/>
  <c r="F1" i="1" s="1"/>
  <c r="X32" i="1"/>
  <c r="W32" i="1"/>
  <c r="V32" i="1"/>
  <c r="U32" i="1"/>
  <c r="T32" i="1"/>
  <c r="S32" i="1"/>
  <c r="R32" i="1"/>
  <c r="Q32" i="1"/>
  <c r="P32" i="1"/>
  <c r="O32" i="1"/>
  <c r="K32" i="1"/>
  <c r="I32" i="1"/>
  <c r="F32" i="1"/>
  <c r="B32" i="1"/>
  <c r="A32" i="1"/>
  <c r="X31" i="1"/>
  <c r="W31" i="1"/>
  <c r="V31" i="1"/>
  <c r="U31" i="1"/>
  <c r="T31" i="1"/>
  <c r="S31" i="1"/>
  <c r="R31" i="1"/>
  <c r="Q31" i="1"/>
  <c r="P31" i="1"/>
  <c r="O31" i="1"/>
  <c r="K31" i="1"/>
  <c r="F31" i="1"/>
  <c r="I31" i="1" s="1"/>
  <c r="B31" i="1"/>
  <c r="A31" i="1"/>
  <c r="X30" i="1"/>
  <c r="W30" i="1"/>
  <c r="V30" i="1"/>
  <c r="U30" i="1"/>
  <c r="T30" i="1"/>
  <c r="S30" i="1"/>
  <c r="R30" i="1"/>
  <c r="Q30" i="1"/>
  <c r="P30" i="1"/>
  <c r="O30" i="1"/>
  <c r="K30" i="1"/>
  <c r="I30" i="1"/>
  <c r="F30" i="1"/>
  <c r="B30" i="1"/>
  <c r="A30" i="1"/>
  <c r="X29" i="1"/>
  <c r="W29" i="1"/>
  <c r="V29" i="1"/>
  <c r="U29" i="1"/>
  <c r="T29" i="1"/>
  <c r="S29" i="1"/>
  <c r="R29" i="1"/>
  <c r="Q29" i="1"/>
  <c r="P29" i="1"/>
  <c r="O29" i="1"/>
  <c r="K29" i="1"/>
  <c r="F29" i="1"/>
  <c r="I29" i="1" s="1"/>
  <c r="B29" i="1"/>
  <c r="A29" i="1"/>
  <c r="X28" i="1"/>
  <c r="W28" i="1"/>
  <c r="V28" i="1"/>
  <c r="U28" i="1"/>
  <c r="T28" i="1"/>
  <c r="S28" i="1"/>
  <c r="R28" i="1"/>
  <c r="Q28" i="1"/>
  <c r="P28" i="1"/>
  <c r="O28" i="1"/>
  <c r="K28" i="1"/>
  <c r="I28" i="1"/>
  <c r="F28" i="1"/>
  <c r="B28" i="1"/>
  <c r="A28" i="1"/>
  <c r="X27" i="1"/>
  <c r="W27" i="1"/>
  <c r="V27" i="1"/>
  <c r="U27" i="1"/>
  <c r="T27" i="1"/>
  <c r="S27" i="1"/>
  <c r="P27" i="1"/>
  <c r="O27" i="1"/>
  <c r="K27" i="1"/>
  <c r="F27" i="1"/>
  <c r="X26" i="1"/>
  <c r="W26" i="1"/>
  <c r="V26" i="1"/>
  <c r="U26" i="1"/>
  <c r="T26" i="1"/>
  <c r="S26" i="1"/>
  <c r="Q26" i="1"/>
  <c r="P26" i="1"/>
  <c r="O26" i="1"/>
  <c r="K26" i="1"/>
  <c r="I26" i="1"/>
  <c r="R26" i="1" s="1"/>
  <c r="F26" i="1"/>
  <c r="X25" i="1"/>
  <c r="W25" i="1"/>
  <c r="U25" i="1"/>
  <c r="T25" i="1"/>
  <c r="S25" i="1"/>
  <c r="R25" i="1"/>
  <c r="Q25" i="1"/>
  <c r="K25" i="1"/>
  <c r="F25" i="1"/>
  <c r="X24" i="1"/>
  <c r="W24" i="1"/>
  <c r="V24" i="1"/>
  <c r="U24" i="1"/>
  <c r="T24" i="1"/>
  <c r="S24" i="1"/>
  <c r="Q24" i="1"/>
  <c r="P24" i="1"/>
  <c r="O24" i="1"/>
  <c r="K24" i="1"/>
  <c r="I24" i="1"/>
  <c r="R24" i="1" s="1"/>
  <c r="F24" i="1"/>
  <c r="X23" i="1"/>
  <c r="W23" i="1"/>
  <c r="V23" i="1"/>
  <c r="U23" i="1"/>
  <c r="T23" i="1"/>
  <c r="S23" i="1"/>
  <c r="P23" i="1"/>
  <c r="O23" i="1"/>
  <c r="K23" i="1"/>
  <c r="F23" i="1"/>
  <c r="X22" i="1"/>
  <c r="W22" i="1"/>
  <c r="V22" i="1"/>
  <c r="U22" i="1"/>
  <c r="T22" i="1"/>
  <c r="S22" i="1"/>
  <c r="Q22" i="1"/>
  <c r="P22" i="1"/>
  <c r="O22" i="1"/>
  <c r="K22" i="1"/>
  <c r="I22" i="1"/>
  <c r="R22" i="1" s="1"/>
  <c r="F22" i="1"/>
  <c r="X21" i="1"/>
  <c r="W21" i="1"/>
  <c r="V21" i="1"/>
  <c r="U21" i="1"/>
  <c r="T21" i="1"/>
  <c r="S21" i="1"/>
  <c r="P21" i="1"/>
  <c r="O21" i="1"/>
  <c r="K21" i="1"/>
  <c r="F21" i="1"/>
  <c r="X20" i="1"/>
  <c r="W20" i="1"/>
  <c r="V20" i="1"/>
  <c r="U20" i="1"/>
  <c r="T20" i="1"/>
  <c r="S20" i="1"/>
  <c r="Q20" i="1"/>
  <c r="P20" i="1"/>
  <c r="O20" i="1"/>
  <c r="K20" i="1"/>
  <c r="I20" i="1"/>
  <c r="R20" i="1" s="1"/>
  <c r="F20" i="1"/>
  <c r="X19" i="1"/>
  <c r="W19" i="1"/>
  <c r="U19" i="1"/>
  <c r="T19" i="1"/>
  <c r="S19" i="1"/>
  <c r="R19" i="1"/>
  <c r="Q19" i="1"/>
  <c r="K19" i="1"/>
  <c r="F19" i="1"/>
  <c r="W18" i="1"/>
  <c r="V18" i="1"/>
  <c r="U18" i="1"/>
  <c r="T18" i="1"/>
  <c r="S18" i="1"/>
  <c r="R18" i="1"/>
  <c r="Q18" i="1"/>
  <c r="O18" i="1"/>
  <c r="K18" i="1"/>
  <c r="I18" i="1"/>
  <c r="F18" i="1"/>
  <c r="X17" i="1"/>
  <c r="W17" i="1"/>
  <c r="V17" i="1"/>
  <c r="U17" i="1"/>
  <c r="T17" i="1"/>
  <c r="S17" i="1"/>
  <c r="P17" i="1"/>
  <c r="O17" i="1"/>
  <c r="K17" i="1"/>
  <c r="F17" i="1"/>
  <c r="X16" i="1"/>
  <c r="W16" i="1"/>
  <c r="U16" i="1"/>
  <c r="T16" i="1"/>
  <c r="S16" i="1"/>
  <c r="R16" i="1"/>
  <c r="Q16" i="1"/>
  <c r="O16" i="1"/>
  <c r="K16" i="1"/>
  <c r="I16" i="1"/>
  <c r="F16" i="1"/>
  <c r="W15" i="1"/>
  <c r="V15" i="1"/>
  <c r="U15" i="1"/>
  <c r="T15" i="1"/>
  <c r="S15" i="1"/>
  <c r="R15" i="1"/>
  <c r="Q15" i="1"/>
  <c r="K15" i="1"/>
  <c r="F15" i="1"/>
  <c r="X14" i="1"/>
  <c r="W14" i="1"/>
  <c r="U14" i="1"/>
  <c r="T14" i="1"/>
  <c r="S14" i="1"/>
  <c r="R14" i="1"/>
  <c r="Q14" i="1"/>
  <c r="O14" i="1"/>
  <c r="K14" i="1"/>
  <c r="I14" i="1"/>
  <c r="F14" i="1"/>
  <c r="X13" i="1"/>
  <c r="W13" i="1"/>
  <c r="V13" i="1"/>
  <c r="U13" i="1"/>
  <c r="T13" i="1"/>
  <c r="S13" i="1"/>
  <c r="P13" i="1"/>
  <c r="O13" i="1"/>
  <c r="K13" i="1"/>
  <c r="F13" i="1"/>
  <c r="X12" i="1"/>
  <c r="W12" i="1"/>
  <c r="V12" i="1"/>
  <c r="U12" i="1"/>
  <c r="T12" i="1"/>
  <c r="S12" i="1"/>
  <c r="Q12" i="1"/>
  <c r="P12" i="1"/>
  <c r="O12" i="1"/>
  <c r="K12" i="1"/>
  <c r="I12" i="1"/>
  <c r="R12" i="1" s="1"/>
  <c r="F12" i="1"/>
  <c r="X11" i="1"/>
  <c r="W11" i="1"/>
  <c r="U11" i="1"/>
  <c r="T11" i="1"/>
  <c r="S11" i="1"/>
  <c r="R11" i="1"/>
  <c r="Q11" i="1"/>
  <c r="K11" i="1"/>
  <c r="F11" i="1"/>
  <c r="X10" i="1"/>
  <c r="W10" i="1"/>
  <c r="V10" i="1"/>
  <c r="U10" i="1"/>
  <c r="T10" i="1"/>
  <c r="S10" i="1"/>
  <c r="Q10" i="1"/>
  <c r="P10" i="1"/>
  <c r="O10" i="1"/>
  <c r="K10" i="1"/>
  <c r="I10" i="1"/>
  <c r="R10" i="1" s="1"/>
  <c r="F10" i="1"/>
  <c r="X9" i="1"/>
  <c r="W9" i="1"/>
  <c r="U9" i="1"/>
  <c r="T9" i="1"/>
  <c r="S9" i="1"/>
  <c r="R9" i="1"/>
  <c r="Q9" i="1"/>
  <c r="K9" i="1"/>
  <c r="F9" i="1"/>
  <c r="X8" i="1"/>
  <c r="W8" i="1"/>
  <c r="U8" i="1"/>
  <c r="T8" i="1"/>
  <c r="S8" i="1"/>
  <c r="R8" i="1"/>
  <c r="Q8" i="1"/>
  <c r="O8" i="1"/>
  <c r="K8" i="1"/>
  <c r="I8" i="1"/>
  <c r="F8" i="1"/>
  <c r="X7" i="1"/>
  <c r="W7" i="1"/>
  <c r="V7" i="1"/>
  <c r="U7" i="1"/>
  <c r="T7" i="1"/>
  <c r="S7" i="1"/>
  <c r="P7" i="1"/>
  <c r="O7" i="1"/>
  <c r="K7" i="1"/>
  <c r="F7" i="1"/>
  <c r="X6" i="1"/>
  <c r="W6" i="1"/>
  <c r="V6" i="1"/>
  <c r="U6" i="1"/>
  <c r="T6" i="1"/>
  <c r="S6" i="1"/>
  <c r="Q6" i="1"/>
  <c r="P6" i="1"/>
  <c r="O6" i="1"/>
  <c r="K6" i="1"/>
  <c r="I6" i="1"/>
  <c r="R6" i="1" s="1"/>
  <c r="F6" i="1"/>
  <c r="B6" i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X5" i="1"/>
  <c r="W5" i="1"/>
  <c r="U5" i="1"/>
  <c r="T5" i="1"/>
  <c r="S5" i="1"/>
  <c r="R5" i="1"/>
  <c r="Q5" i="1"/>
  <c r="K5" i="1"/>
  <c r="F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X4" i="1"/>
  <c r="W4" i="1"/>
  <c r="W1" i="1" s="1"/>
  <c r="V4" i="1"/>
  <c r="U4" i="1"/>
  <c r="U1" i="1" s="1"/>
  <c r="T4" i="1"/>
  <c r="S4" i="1"/>
  <c r="S1" i="1" s="1"/>
  <c r="Q4" i="1"/>
  <c r="P4" i="1"/>
  <c r="O4" i="1"/>
  <c r="K4" i="1"/>
  <c r="I4" i="1"/>
  <c r="R4" i="1" s="1"/>
  <c r="F4" i="1"/>
  <c r="B4" i="1"/>
  <c r="B5" i="1" s="1"/>
  <c r="A4" i="1"/>
  <c r="X3" i="1"/>
  <c r="W3" i="1"/>
  <c r="U3" i="1"/>
  <c r="T3" i="1"/>
  <c r="S3" i="1"/>
  <c r="R3" i="1"/>
  <c r="Q3" i="1"/>
  <c r="K3" i="1"/>
  <c r="F3" i="1"/>
  <c r="T1" i="1"/>
  <c r="N1" i="1"/>
  <c r="M1" i="1"/>
  <c r="L1" i="1"/>
  <c r="K1" i="1"/>
  <c r="G1" i="1"/>
  <c r="E1" i="1"/>
  <c r="D1" i="1"/>
  <c r="Q7" i="1" l="1"/>
  <c r="I7" i="1"/>
  <c r="R7" i="1" s="1"/>
  <c r="R1" i="1" s="1"/>
  <c r="O9" i="1"/>
  <c r="I9" i="1"/>
  <c r="Q13" i="1"/>
  <c r="I13" i="1"/>
  <c r="R13" i="1" s="1"/>
  <c r="O15" i="1"/>
  <c r="I15" i="1"/>
  <c r="Q17" i="1"/>
  <c r="I17" i="1"/>
  <c r="R17" i="1" s="1"/>
  <c r="O19" i="1"/>
  <c r="I19" i="1"/>
  <c r="Q23" i="1"/>
  <c r="I23" i="1"/>
  <c r="R23" i="1" s="1"/>
  <c r="Q27" i="1"/>
  <c r="I27" i="1"/>
  <c r="R27" i="1" s="1"/>
  <c r="F2" i="1"/>
  <c r="O3" i="1"/>
  <c r="I3" i="1"/>
  <c r="O5" i="1"/>
  <c r="I5" i="1"/>
  <c r="V8" i="1"/>
  <c r="P8" i="1"/>
  <c r="O11" i="1"/>
  <c r="I11" i="1"/>
  <c r="V14" i="1"/>
  <c r="P14" i="1"/>
  <c r="V16" i="1"/>
  <c r="P16" i="1"/>
  <c r="X18" i="1"/>
  <c r="P18" i="1"/>
  <c r="Q21" i="1"/>
  <c r="I21" i="1"/>
  <c r="R21" i="1" s="1"/>
  <c r="O25" i="1"/>
  <c r="I25" i="1"/>
  <c r="V25" i="1" l="1"/>
  <c r="P25" i="1"/>
  <c r="V11" i="1"/>
  <c r="P11" i="1"/>
  <c r="V5" i="1"/>
  <c r="P5" i="1"/>
  <c r="V3" i="1"/>
  <c r="P3" i="1"/>
  <c r="P1" i="1" s="1"/>
  <c r="I1" i="1"/>
  <c r="Q1" i="1"/>
  <c r="O1" i="1"/>
  <c r="V19" i="1"/>
  <c r="P19" i="1"/>
  <c r="X15" i="1"/>
  <c r="X1" i="1" s="1"/>
  <c r="P15" i="1"/>
  <c r="V9" i="1"/>
  <c r="P9" i="1"/>
  <c r="V1" i="1" l="1"/>
</calcChain>
</file>

<file path=xl/sharedStrings.xml><?xml version="1.0" encoding="utf-8"?>
<sst xmlns="http://schemas.openxmlformats.org/spreadsheetml/2006/main" count="129" uniqueCount="24">
  <si>
    <t>Toko jan 2021</t>
  </si>
  <si>
    <t>Kassa bonnr.</t>
  </si>
  <si>
    <t>Datum verkoop</t>
  </si>
  <si>
    <t>Bedrag rek.
inclusief</t>
  </si>
  <si>
    <t>Betaald
KAS/BANK</t>
  </si>
  <si>
    <t>BTW
MIX</t>
  </si>
  <si>
    <t>BTW           9%?</t>
  </si>
  <si>
    <t>BTW           9%</t>
  </si>
  <si>
    <t>BTW           21%?</t>
  </si>
  <si>
    <t>BTW           21%</t>
  </si>
  <si>
    <t>KAS</t>
  </si>
  <si>
    <t>BANK</t>
  </si>
  <si>
    <t>Uit
KAS</t>
  </si>
  <si>
    <t>BTW
KAS</t>
  </si>
  <si>
    <t>BTW
BANK</t>
  </si>
  <si>
    <t>KAS
opname</t>
  </si>
  <si>
    <t>BTW
UIT KAS</t>
  </si>
  <si>
    <t>Totaal
IN</t>
  </si>
  <si>
    <t>Totaal
IN BTW</t>
  </si>
  <si>
    <t>Totaal
UIT</t>
  </si>
  <si>
    <t>Totaal
UIT BTW</t>
  </si>
  <si>
    <t>X</t>
  </si>
  <si>
    <t>Toko februari 2021</t>
  </si>
  <si>
    <t>Bedrag inclusief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</si>
</sst>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€&quot;#,##0.00_);[Red]\(&quot;€&quot;#,##0.00\)"/>
    <numFmt numFmtId="165" formatCode="&quot;€&quot;\ #,##0.00_-"/>
    <numFmt numFmtId="166" formatCode="[$-413]d/mmm/yy;@"/>
    <numFmt numFmtId="167" formatCode="&quot;€&quot;\ #,##0.00"/>
    <numFmt numFmtId="168" formatCode="&quot;#3-&quot;0"/>
    <numFmt numFmtId="169" formatCode="dd/mmm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darkGray">
        <fgColor indexed="22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DotDot">
        <color indexed="64"/>
      </right>
      <top/>
      <bottom/>
      <diagonal/>
    </border>
    <border>
      <left style="dashDotDot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hair">
        <color indexed="64"/>
      </bottom>
      <diagonal/>
    </border>
    <border>
      <left style="dashDotDot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DotDot">
        <color indexed="64"/>
      </right>
      <top style="hair">
        <color indexed="64"/>
      </top>
      <bottom style="hair">
        <color indexed="64"/>
      </bottom>
      <diagonal/>
    </border>
    <border>
      <left style="dashDotDot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ashDotDot">
        <color indexed="64"/>
      </right>
      <top style="hair">
        <color indexed="64"/>
      </top>
      <bottom style="medium">
        <color indexed="64"/>
      </bottom>
      <diagonal/>
    </border>
    <border>
      <left style="dashDotDot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164" fontId="1" fillId="0" borderId="4" xfId="0" applyNumberFormat="1" applyFont="1" applyBorder="1" applyAlignment="1" applyProtection="1">
      <alignment horizontal="right" vertical="center"/>
    </xf>
    <xf numFmtId="164" fontId="1" fillId="0" borderId="5" xfId="0" applyNumberFormat="1" applyFont="1" applyBorder="1" applyAlignment="1" applyProtection="1">
      <alignment horizontal="right" vertical="center"/>
    </xf>
    <xf numFmtId="0" fontId="2" fillId="2" borderId="6" xfId="0" applyFont="1" applyFill="1" applyBorder="1" applyAlignment="1" applyProtection="1">
      <alignment horizontal="center" vertical="center"/>
    </xf>
    <xf numFmtId="164" fontId="1" fillId="3" borderId="7" xfId="0" applyNumberFormat="1" applyFont="1" applyFill="1" applyBorder="1" applyAlignment="1" applyProtection="1">
      <alignment horizontal="right" vertical="center"/>
    </xf>
    <xf numFmtId="165" fontId="1" fillId="4" borderId="8" xfId="0" applyNumberFormat="1" applyFont="1" applyFill="1" applyBorder="1" applyAlignment="1" applyProtection="1">
      <alignment horizontal="center" vertical="center"/>
    </xf>
    <xf numFmtId="164" fontId="1" fillId="3" borderId="9" xfId="0" applyNumberFormat="1" applyFont="1" applyFill="1" applyBorder="1" applyAlignment="1" applyProtection="1">
      <alignment horizontal="right" vertical="center"/>
    </xf>
    <xf numFmtId="164" fontId="1" fillId="3" borderId="5" xfId="0" applyNumberFormat="1" applyFont="1" applyFill="1" applyBorder="1" applyAlignment="1" applyProtection="1">
      <alignment horizontal="right" vertical="center"/>
    </xf>
    <xf numFmtId="165" fontId="1" fillId="4" borderId="10" xfId="0" applyNumberFormat="1" applyFont="1" applyFill="1" applyBorder="1" applyAlignment="1" applyProtection="1">
      <alignment horizontal="center" vertical="center"/>
    </xf>
    <xf numFmtId="165" fontId="1" fillId="4" borderId="11" xfId="0" applyNumberFormat="1" applyFont="1" applyFill="1" applyBorder="1" applyAlignment="1" applyProtection="1">
      <alignment horizontal="center" vertical="center"/>
    </xf>
    <xf numFmtId="165" fontId="1" fillId="4" borderId="12" xfId="0" applyNumberFormat="1" applyFont="1" applyFill="1" applyBorder="1" applyAlignment="1" applyProtection="1">
      <alignment horizontal="center" vertical="center"/>
    </xf>
    <xf numFmtId="164" fontId="3" fillId="5" borderId="4" xfId="0" applyNumberFormat="1" applyFont="1" applyFill="1" applyBorder="1" applyAlignment="1" applyProtection="1">
      <alignment horizontal="right" vertical="center"/>
    </xf>
    <xf numFmtId="164" fontId="3" fillId="6" borderId="5" xfId="0" applyNumberFormat="1" applyFont="1" applyFill="1" applyBorder="1" applyAlignment="1" applyProtection="1">
      <alignment horizontal="right" vertical="center"/>
    </xf>
    <xf numFmtId="164" fontId="3" fillId="7" borderId="4" xfId="0" applyNumberFormat="1" applyFont="1" applyFill="1" applyBorder="1" applyAlignment="1" applyProtection="1">
      <alignment horizontal="right" vertical="center"/>
    </xf>
    <xf numFmtId="164" fontId="3" fillId="7" borderId="5" xfId="0" applyNumberFormat="1" applyFont="1" applyFill="1" applyBorder="1" applyAlignment="1" applyProtection="1">
      <alignment horizontal="right" vertical="center"/>
    </xf>
    <xf numFmtId="0" fontId="1" fillId="0" borderId="0" xfId="0" applyFont="1" applyAlignment="1" applyProtection="1">
      <alignment vertical="center"/>
    </xf>
    <xf numFmtId="0" fontId="4" fillId="8" borderId="13" xfId="0" applyFont="1" applyFill="1" applyBorder="1" applyAlignment="1" applyProtection="1">
      <alignment horizontal="center" vertical="center"/>
    </xf>
    <xf numFmtId="49" fontId="4" fillId="0" borderId="14" xfId="0" applyNumberFormat="1" applyFont="1" applyBorder="1" applyAlignment="1" applyProtection="1">
      <alignment horizontal="center" vertical="center" wrapText="1"/>
    </xf>
    <xf numFmtId="166" fontId="4" fillId="0" borderId="15" xfId="0" applyNumberFormat="1" applyFont="1" applyBorder="1" applyAlignment="1" applyProtection="1">
      <alignment horizontal="center" vertical="center" wrapText="1"/>
    </xf>
    <xf numFmtId="164" fontId="4" fillId="0" borderId="16" xfId="0" applyNumberFormat="1" applyFont="1" applyBorder="1" applyAlignment="1" applyProtection="1">
      <alignment horizontal="center" vertical="center" wrapText="1"/>
    </xf>
    <xf numFmtId="164" fontId="4" fillId="0" borderId="17" xfId="0" applyNumberFormat="1" applyFont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/>
    </xf>
    <xf numFmtId="164" fontId="4" fillId="3" borderId="19" xfId="0" applyNumberFormat="1" applyFont="1" applyFill="1" applyBorder="1" applyAlignment="1" applyProtection="1">
      <alignment horizontal="center" vertical="center" wrapText="1"/>
    </xf>
    <xf numFmtId="165" fontId="4" fillId="3" borderId="20" xfId="0" applyNumberFormat="1" applyFont="1" applyFill="1" applyBorder="1" applyAlignment="1" applyProtection="1">
      <alignment horizontal="center" vertical="center" wrapText="1"/>
    </xf>
    <xf numFmtId="164" fontId="4" fillId="3" borderId="21" xfId="0" applyNumberFormat="1" applyFont="1" applyFill="1" applyBorder="1" applyAlignment="1" applyProtection="1">
      <alignment horizontal="center" vertical="center" wrapText="1"/>
    </xf>
    <xf numFmtId="165" fontId="4" fillId="3" borderId="22" xfId="0" applyNumberFormat="1" applyFont="1" applyFill="1" applyBorder="1" applyAlignment="1" applyProtection="1">
      <alignment horizontal="center" vertical="center" wrapText="1"/>
    </xf>
    <xf numFmtId="164" fontId="4" fillId="3" borderId="23" xfId="0" applyNumberFormat="1" applyFont="1" applyFill="1" applyBorder="1" applyAlignment="1" applyProtection="1">
      <alignment horizontal="center" vertical="center" wrapText="1"/>
    </xf>
    <xf numFmtId="165" fontId="1" fillId="4" borderId="24" xfId="0" applyNumberFormat="1" applyFont="1" applyFill="1" applyBorder="1" applyAlignment="1" applyProtection="1">
      <alignment horizontal="center" vertical="center" wrapText="1"/>
    </xf>
    <xf numFmtId="0" fontId="1" fillId="4" borderId="25" xfId="0" applyFont="1" applyFill="1" applyBorder="1" applyAlignment="1" applyProtection="1">
      <alignment horizontal="center" vertical="center" wrapText="1"/>
    </xf>
    <xf numFmtId="0" fontId="4" fillId="4" borderId="23" xfId="0" applyFont="1" applyFill="1" applyBorder="1" applyAlignment="1" applyProtection="1">
      <alignment horizontal="center" vertical="center" wrapText="1"/>
    </xf>
    <xf numFmtId="164" fontId="3" fillId="5" borderId="26" xfId="0" applyNumberFormat="1" applyFont="1" applyFill="1" applyBorder="1" applyAlignment="1" applyProtection="1">
      <alignment horizontal="center" vertical="center" wrapText="1"/>
    </xf>
    <xf numFmtId="164" fontId="4" fillId="6" borderId="17" xfId="0" applyNumberFormat="1" applyFont="1" applyFill="1" applyBorder="1" applyAlignment="1" applyProtection="1">
      <alignment horizontal="center" vertical="center" wrapText="1"/>
    </xf>
    <xf numFmtId="164" fontId="4" fillId="7" borderId="26" xfId="0" applyNumberFormat="1" applyFont="1" applyFill="1" applyBorder="1" applyAlignment="1" applyProtection="1">
      <alignment horizontal="center" vertical="center" wrapText="1"/>
    </xf>
    <xf numFmtId="164" fontId="4" fillId="7" borderId="17" xfId="0" applyNumberFormat="1" applyFont="1" applyFill="1" applyBorder="1" applyAlignment="1" applyProtection="1">
      <alignment horizontal="center" vertical="center" wrapText="1"/>
    </xf>
    <xf numFmtId="167" fontId="4" fillId="0" borderId="27" xfId="0" applyNumberFormat="1" applyFont="1" applyBorder="1" applyAlignment="1" applyProtection="1">
      <alignment horizontal="center" vertical="center" wrapText="1"/>
    </xf>
    <xf numFmtId="167" fontId="4" fillId="0" borderId="28" xfId="0" applyNumberFormat="1" applyFont="1" applyBorder="1" applyAlignment="1" applyProtection="1">
      <alignment horizontal="center" vertical="center" wrapText="1"/>
    </xf>
    <xf numFmtId="167" fontId="4" fillId="0" borderId="29" xfId="0" applyNumberFormat="1" applyFont="1" applyBorder="1" applyAlignment="1" applyProtection="1">
      <alignment horizontal="center" vertical="center" wrapText="1"/>
    </xf>
    <xf numFmtId="167" fontId="4" fillId="0" borderId="30" xfId="0" applyNumberFormat="1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0" fillId="0" borderId="31" xfId="0" applyBorder="1" applyAlignment="1" applyProtection="1">
      <alignment horizontal="center" vertical="center"/>
    </xf>
    <xf numFmtId="168" fontId="1" fillId="0" borderId="32" xfId="0" applyNumberFormat="1" applyFont="1" applyBorder="1" applyAlignment="1" applyProtection="1">
      <alignment horizontal="center" vertical="center"/>
      <protection locked="0"/>
    </xf>
    <xf numFmtId="169" fontId="0" fillId="0" borderId="5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right"/>
      <protection locked="0"/>
    </xf>
    <xf numFmtId="164" fontId="0" fillId="0" borderId="5" xfId="0" applyNumberFormat="1" applyBorder="1" applyAlignment="1" applyProtection="1">
      <alignment horizontal="right"/>
      <protection locked="0"/>
    </xf>
    <xf numFmtId="164" fontId="5" fillId="7" borderId="33" xfId="0" applyNumberFormat="1" applyFont="1" applyFill="1" applyBorder="1" applyAlignment="1" applyProtection="1">
      <alignment horizontal="right"/>
      <protection locked="0"/>
    </xf>
    <xf numFmtId="164" fontId="0" fillId="3" borderId="34" xfId="0" applyNumberFormat="1" applyFill="1" applyBorder="1" applyAlignment="1" applyProtection="1">
      <alignment horizontal="right"/>
      <protection locked="0"/>
    </xf>
    <xf numFmtId="165" fontId="1" fillId="3" borderId="35" xfId="0" applyNumberFormat="1" applyFont="1" applyFill="1" applyBorder="1" applyAlignment="1" applyProtection="1">
      <alignment horizontal="center"/>
      <protection locked="0"/>
    </xf>
    <xf numFmtId="164" fontId="0" fillId="3" borderId="32" xfId="0" applyNumberFormat="1" applyFill="1" applyBorder="1" applyAlignment="1" applyProtection="1">
      <alignment horizontal="right"/>
    </xf>
    <xf numFmtId="165" fontId="1" fillId="3" borderId="32" xfId="0" applyNumberFormat="1" applyFont="1" applyFill="1" applyBorder="1" applyAlignment="1" applyProtection="1">
      <alignment horizontal="center"/>
      <protection locked="0"/>
    </xf>
    <xf numFmtId="164" fontId="0" fillId="3" borderId="5" xfId="0" applyNumberFormat="1" applyFill="1" applyBorder="1" applyAlignment="1" applyProtection="1">
      <alignment horizontal="right"/>
    </xf>
    <xf numFmtId="165" fontId="1" fillId="4" borderId="4" xfId="0" applyNumberFormat="1" applyFont="1" applyFill="1" applyBorder="1" applyAlignment="1" applyProtection="1">
      <alignment horizontal="center"/>
      <protection locked="0"/>
    </xf>
    <xf numFmtId="0" fontId="1" fillId="4" borderId="36" xfId="0" applyFont="1" applyFill="1" applyBorder="1" applyAlignment="1" applyProtection="1">
      <alignment horizontal="center"/>
      <protection locked="0"/>
    </xf>
    <xf numFmtId="0" fontId="1" fillId="4" borderId="5" xfId="0" applyFont="1" applyFill="1" applyBorder="1" applyAlignment="1" applyProtection="1">
      <alignment horizontal="center"/>
      <protection locked="0"/>
    </xf>
    <xf numFmtId="164" fontId="1" fillId="6" borderId="5" xfId="0" applyNumberFormat="1" applyFont="1" applyFill="1" applyBorder="1" applyAlignment="1" applyProtection="1">
      <alignment horizontal="right" vertical="center"/>
    </xf>
    <xf numFmtId="164" fontId="0" fillId="7" borderId="4" xfId="0" applyNumberFormat="1" applyFill="1" applyBorder="1" applyAlignment="1" applyProtection="1">
      <alignment horizontal="right" vertical="center"/>
    </xf>
    <xf numFmtId="164" fontId="1" fillId="7" borderId="5" xfId="0" applyNumberFormat="1" applyFont="1" applyFill="1" applyBorder="1" applyAlignment="1" applyProtection="1">
      <alignment horizontal="right" vertical="center"/>
    </xf>
    <xf numFmtId="167" fontId="1" fillId="0" borderId="27" xfId="0" applyNumberFormat="1" applyFont="1" applyBorder="1" applyAlignment="1" applyProtection="1">
      <alignment vertical="center"/>
    </xf>
    <xf numFmtId="167" fontId="1" fillId="0" borderId="28" xfId="0" applyNumberFormat="1" applyFont="1" applyBorder="1" applyAlignment="1" applyProtection="1">
      <alignment vertical="center"/>
    </xf>
    <xf numFmtId="167" fontId="1" fillId="0" borderId="29" xfId="0" applyNumberFormat="1" applyFont="1" applyBorder="1" applyAlignment="1" applyProtection="1">
      <alignment vertical="center"/>
    </xf>
    <xf numFmtId="167" fontId="1" fillId="0" borderId="30" xfId="0" applyNumberFormat="1" applyFont="1" applyBorder="1" applyAlignment="1" applyProtection="1">
      <alignment vertical="center"/>
    </xf>
    <xf numFmtId="0" fontId="2" fillId="0" borderId="0" xfId="0" quotePrefix="1" applyFont="1" applyAlignment="1" applyProtection="1">
      <alignment vertical="center"/>
    </xf>
    <xf numFmtId="0" fontId="0" fillId="0" borderId="0" xfId="0" applyAlignment="1" applyProtection="1">
      <alignment vertical="center"/>
    </xf>
    <xf numFmtId="1" fontId="1" fillId="0" borderId="27" xfId="0" applyNumberFormat="1" applyFont="1" applyBorder="1" applyAlignment="1" applyProtection="1">
      <alignment horizontal="center" vertical="center"/>
    </xf>
    <xf numFmtId="168" fontId="1" fillId="0" borderId="37" xfId="0" applyNumberFormat="1" applyFont="1" applyBorder="1" applyAlignment="1" applyProtection="1">
      <alignment horizontal="center" vertical="center"/>
    </xf>
    <xf numFmtId="169" fontId="0" fillId="0" borderId="28" xfId="0" applyNumberFormat="1" applyBorder="1" applyAlignment="1" applyProtection="1">
      <alignment horizontal="center"/>
      <protection locked="0"/>
    </xf>
    <xf numFmtId="164" fontId="0" fillId="0" borderId="27" xfId="0" applyNumberFormat="1" applyBorder="1" applyAlignment="1" applyProtection="1">
      <alignment horizontal="right"/>
      <protection locked="0"/>
    </xf>
    <xf numFmtId="164" fontId="0" fillId="0" borderId="28" xfId="0" applyNumberFormat="1" applyBorder="1" applyAlignment="1" applyProtection="1">
      <alignment horizontal="right"/>
      <protection locked="0"/>
    </xf>
    <xf numFmtId="164" fontId="5" fillId="7" borderId="38" xfId="0" applyNumberFormat="1" applyFont="1" applyFill="1" applyBorder="1" applyAlignment="1" applyProtection="1">
      <alignment horizontal="right"/>
      <protection locked="0"/>
    </xf>
    <xf numFmtId="164" fontId="0" fillId="3" borderId="39" xfId="0" applyNumberFormat="1" applyFill="1" applyBorder="1" applyAlignment="1" applyProtection="1">
      <alignment horizontal="right"/>
      <protection locked="0"/>
    </xf>
    <xf numFmtId="165" fontId="1" fillId="3" borderId="40" xfId="0" applyNumberFormat="1" applyFont="1" applyFill="1" applyBorder="1" applyAlignment="1" applyProtection="1">
      <alignment horizontal="center"/>
      <protection locked="0"/>
    </xf>
    <xf numFmtId="164" fontId="0" fillId="3" borderId="37" xfId="0" applyNumberFormat="1" applyFill="1" applyBorder="1" applyAlignment="1" applyProtection="1">
      <alignment horizontal="right"/>
    </xf>
    <xf numFmtId="165" fontId="1" fillId="3" borderId="37" xfId="0" applyNumberFormat="1" applyFont="1" applyFill="1" applyBorder="1" applyAlignment="1" applyProtection="1">
      <alignment horizontal="center"/>
      <protection locked="0"/>
    </xf>
    <xf numFmtId="164" fontId="0" fillId="3" borderId="28" xfId="0" applyNumberFormat="1" applyFill="1" applyBorder="1" applyAlignment="1" applyProtection="1">
      <alignment horizontal="right"/>
    </xf>
    <xf numFmtId="165" fontId="1" fillId="4" borderId="27" xfId="0" applyNumberFormat="1" applyFont="1" applyFill="1" applyBorder="1" applyAlignment="1" applyProtection="1">
      <alignment horizontal="center"/>
      <protection locked="0"/>
    </xf>
    <xf numFmtId="0" fontId="1" fillId="4" borderId="41" xfId="0" applyFont="1" applyFill="1" applyBorder="1" applyAlignment="1" applyProtection="1">
      <alignment horizontal="center"/>
      <protection locked="0"/>
    </xf>
    <xf numFmtId="0" fontId="1" fillId="4" borderId="28" xfId="0" applyFont="1" applyFill="1" applyBorder="1" applyAlignment="1" applyProtection="1">
      <alignment horizontal="center"/>
      <protection locked="0"/>
    </xf>
    <xf numFmtId="164" fontId="3" fillId="5" borderId="27" xfId="0" applyNumberFormat="1" applyFont="1" applyFill="1" applyBorder="1" applyAlignment="1" applyProtection="1">
      <alignment horizontal="right" vertical="center"/>
    </xf>
    <xf numFmtId="164" fontId="1" fillId="6" borderId="28" xfId="0" applyNumberFormat="1" applyFont="1" applyFill="1" applyBorder="1" applyAlignment="1" applyProtection="1">
      <alignment horizontal="right" vertical="center"/>
    </xf>
    <xf numFmtId="164" fontId="0" fillId="7" borderId="27" xfId="0" applyNumberFormat="1" applyFill="1" applyBorder="1" applyAlignment="1" applyProtection="1">
      <alignment horizontal="right" vertical="center"/>
    </xf>
    <xf numFmtId="164" fontId="1" fillId="7" borderId="28" xfId="0" applyNumberFormat="1" applyFont="1" applyFill="1" applyBorder="1" applyAlignment="1" applyProtection="1">
      <alignment horizontal="right" vertical="center"/>
    </xf>
    <xf numFmtId="1" fontId="1" fillId="0" borderId="16" xfId="0" applyNumberFormat="1" applyFont="1" applyBorder="1" applyAlignment="1" applyProtection="1">
      <alignment horizontal="center" vertical="center"/>
    </xf>
    <xf numFmtId="168" fontId="1" fillId="0" borderId="42" xfId="0" applyNumberFormat="1" applyFont="1" applyBorder="1" applyAlignment="1" applyProtection="1">
      <alignment horizontal="center" vertical="center"/>
    </xf>
    <xf numFmtId="169" fontId="0" fillId="0" borderId="17" xfId="0" applyNumberFormat="1" applyBorder="1" applyAlignment="1" applyProtection="1">
      <alignment horizontal="center"/>
      <protection locked="0"/>
    </xf>
    <xf numFmtId="164" fontId="0" fillId="0" borderId="16" xfId="0" applyNumberFormat="1" applyBorder="1" applyAlignment="1" applyProtection="1">
      <alignment horizontal="right"/>
      <protection locked="0"/>
    </xf>
    <xf numFmtId="164" fontId="0" fillId="0" borderId="17" xfId="0" applyNumberFormat="1" applyBorder="1" applyAlignment="1" applyProtection="1">
      <alignment horizontal="right"/>
      <protection locked="0"/>
    </xf>
    <xf numFmtId="164" fontId="5" fillId="7" borderId="43" xfId="0" applyNumberFormat="1" applyFont="1" applyFill="1" applyBorder="1" applyAlignment="1" applyProtection="1">
      <alignment horizontal="right"/>
      <protection locked="0"/>
    </xf>
    <xf numFmtId="164" fontId="0" fillId="3" borderId="44" xfId="0" applyNumberFormat="1" applyFill="1" applyBorder="1" applyAlignment="1" applyProtection="1">
      <alignment horizontal="right"/>
      <protection locked="0"/>
    </xf>
    <xf numFmtId="165" fontId="1" fillId="3" borderId="45" xfId="0" applyNumberFormat="1" applyFont="1" applyFill="1" applyBorder="1" applyAlignment="1" applyProtection="1">
      <alignment horizontal="center"/>
      <protection locked="0"/>
    </xf>
    <xf numFmtId="164" fontId="0" fillId="3" borderId="42" xfId="0" applyNumberFormat="1" applyFill="1" applyBorder="1" applyAlignment="1" applyProtection="1">
      <alignment horizontal="right"/>
    </xf>
    <xf numFmtId="165" fontId="1" fillId="3" borderId="42" xfId="0" applyNumberFormat="1" applyFont="1" applyFill="1" applyBorder="1" applyAlignment="1" applyProtection="1">
      <alignment horizontal="center"/>
      <protection locked="0"/>
    </xf>
    <xf numFmtId="164" fontId="0" fillId="3" borderId="17" xfId="0" applyNumberFormat="1" applyFill="1" applyBorder="1" applyAlignment="1" applyProtection="1">
      <alignment horizontal="right"/>
    </xf>
    <xf numFmtId="165" fontId="1" fillId="4" borderId="16" xfId="0" applyNumberFormat="1" applyFont="1" applyFill="1" applyBorder="1" applyAlignment="1" applyProtection="1">
      <alignment horizontal="center"/>
      <protection locked="0"/>
    </xf>
    <xf numFmtId="0" fontId="1" fillId="4" borderId="46" xfId="0" applyFont="1" applyFill="1" applyBorder="1" applyAlignment="1" applyProtection="1">
      <alignment horizontal="center"/>
      <protection locked="0"/>
    </xf>
    <xf numFmtId="0" fontId="1" fillId="4" borderId="17" xfId="0" applyFont="1" applyFill="1" applyBorder="1" applyAlignment="1" applyProtection="1">
      <alignment horizontal="center"/>
      <protection locked="0"/>
    </xf>
    <xf numFmtId="164" fontId="3" fillId="5" borderId="16" xfId="0" applyNumberFormat="1" applyFont="1" applyFill="1" applyBorder="1" applyAlignment="1" applyProtection="1">
      <alignment horizontal="right" vertical="center"/>
    </xf>
    <xf numFmtId="164" fontId="1" fillId="6" borderId="17" xfId="0" applyNumberFormat="1" applyFont="1" applyFill="1" applyBorder="1" applyAlignment="1" applyProtection="1">
      <alignment horizontal="right" vertical="center"/>
    </xf>
    <xf numFmtId="164" fontId="0" fillId="7" borderId="16" xfId="0" applyNumberFormat="1" applyFill="1" applyBorder="1" applyAlignment="1" applyProtection="1">
      <alignment horizontal="right" vertical="center"/>
    </xf>
    <xf numFmtId="164" fontId="1" fillId="7" borderId="17" xfId="0" applyNumberFormat="1" applyFont="1" applyFill="1" applyBorder="1" applyAlignment="1" applyProtection="1">
      <alignment horizontal="right" vertical="center"/>
    </xf>
    <xf numFmtId="167" fontId="1" fillId="0" borderId="16" xfId="0" applyNumberFormat="1" applyFont="1" applyBorder="1" applyAlignment="1" applyProtection="1">
      <alignment vertical="center"/>
    </xf>
    <xf numFmtId="167" fontId="1" fillId="0" borderId="17" xfId="0" applyNumberFormat="1" applyFont="1" applyBorder="1" applyAlignment="1" applyProtection="1">
      <alignment vertical="center"/>
    </xf>
    <xf numFmtId="167" fontId="1" fillId="0" borderId="47" xfId="0" applyNumberFormat="1" applyFont="1" applyBorder="1" applyAlignment="1" applyProtection="1">
      <alignment vertical="center"/>
    </xf>
    <xf numFmtId="167" fontId="1" fillId="0" borderId="48" xfId="0" applyNumberFormat="1" applyFont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2" fontId="0" fillId="0" borderId="0" xfId="0" applyNumberFormat="1" applyAlignment="1" applyProtection="1">
      <alignment horizontal="center" vertical="center"/>
    </xf>
    <xf numFmtId="166" fontId="0" fillId="0" borderId="0" xfId="0" applyNumberFormat="1" applyAlignment="1" applyProtection="1">
      <alignment horizontal="center" vertical="center"/>
    </xf>
    <xf numFmtId="164" fontId="0" fillId="0" borderId="0" xfId="0" applyNumberFormat="1" applyAlignment="1" applyProtection="1">
      <alignment horizontal="right" vertical="center"/>
    </xf>
    <xf numFmtId="164" fontId="5" fillId="7" borderId="0" xfId="0" applyNumberFormat="1" applyFont="1" applyFill="1" applyAlignment="1" applyProtection="1">
      <alignment horizontal="right" vertical="center"/>
    </xf>
    <xf numFmtId="165" fontId="0" fillId="0" borderId="0" xfId="0" applyNumberFormat="1" applyAlignment="1" applyProtection="1">
      <alignment horizontal="center" vertical="center"/>
    </xf>
    <xf numFmtId="164" fontId="1" fillId="0" borderId="0" xfId="0" applyNumberFormat="1" applyFont="1" applyAlignment="1" applyProtection="1">
      <alignment horizontal="right" vertical="center"/>
    </xf>
    <xf numFmtId="167" fontId="0" fillId="0" borderId="0" xfId="0" applyNumberFormat="1" applyAlignment="1" applyProtection="1">
      <alignment vertical="center"/>
    </xf>
    <xf numFmtId="164" fontId="1" fillId="0" borderId="7" xfId="0" applyNumberFormat="1" applyFont="1" applyBorder="1" applyAlignment="1" applyProtection="1">
      <alignment horizontal="right" vertical="center"/>
    </xf>
    <xf numFmtId="166" fontId="4" fillId="0" borderId="22" xfId="0" applyNumberFormat="1" applyFont="1" applyBorder="1" applyAlignment="1" applyProtection="1">
      <alignment horizontal="center" vertical="center" wrapText="1"/>
    </xf>
    <xf numFmtId="164" fontId="4" fillId="0" borderId="49" xfId="0" applyNumberFormat="1" applyFont="1" applyBorder="1" applyAlignment="1" applyProtection="1">
      <alignment horizontal="center" vertical="center" wrapText="1"/>
    </xf>
    <xf numFmtId="169" fontId="0" fillId="0" borderId="32" xfId="0" applyNumberFormat="1" applyBorder="1" applyAlignment="1" applyProtection="1">
      <alignment horizontal="center"/>
      <protection locked="0"/>
    </xf>
    <xf numFmtId="164" fontId="0" fillId="0" borderId="36" xfId="0" applyNumberFormat="1" applyBorder="1" applyAlignment="1" applyProtection="1">
      <alignment horizontal="right"/>
      <protection locked="0"/>
    </xf>
    <xf numFmtId="169" fontId="0" fillId="0" borderId="37" xfId="0" applyNumberFormat="1" applyBorder="1" applyAlignment="1" applyProtection="1">
      <alignment horizontal="center"/>
      <protection locked="0"/>
    </xf>
    <xf numFmtId="164" fontId="0" fillId="0" borderId="41" xfId="0" applyNumberFormat="1" applyBorder="1" applyAlignment="1" applyProtection="1">
      <alignment horizontal="right"/>
      <protection locked="0"/>
    </xf>
    <xf numFmtId="169" fontId="0" fillId="0" borderId="42" xfId="0" applyNumberFormat="1" applyBorder="1" applyAlignment="1" applyProtection="1">
      <alignment horizontal="center"/>
      <protection locked="0"/>
    </xf>
    <xf numFmtId="164" fontId="0" fillId="0" borderId="46" xfId="0" applyNumberFormat="1" applyBorder="1" applyAlignment="1" applyProtection="1">
      <alignment horizontal="right"/>
      <protection locked="0"/>
    </xf>
  </cellXfs>
  <cellStyles count="1">
    <cellStyle name="Standaard" xfId="0" builtinId="0"/>
  </cellStyles>
  <dxfs count="2">
    <dxf>
      <font>
        <color rgb="FFC0000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</xdr:row>
      <xdr:rowOff>9526</xdr:rowOff>
    </xdr:from>
    <xdr:to>
      <xdr:col>0</xdr:col>
      <xdr:colOff>285750</xdr:colOff>
      <xdr:row>1</xdr:row>
      <xdr:rowOff>302896</xdr:rowOff>
    </xdr:to>
    <xdr:sp macro="[1]!Ga_naar_startpagina" textlink="">
      <xdr:nvSpPr>
        <xdr:cNvPr id="2" name="Rectangle 3"/>
        <xdr:cNvSpPr>
          <a:spLocks noChangeAspect="1" noChangeArrowheads="1"/>
        </xdr:cNvSpPr>
      </xdr:nvSpPr>
      <xdr:spPr bwMode="auto">
        <a:xfrm>
          <a:off x="9524" y="184786"/>
          <a:ext cx="276226" cy="29337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nl-NL" sz="1600" b="1" i="0" u="none" strike="noStrike" baseline="0">
              <a:solidFill>
                <a:srgbClr val="FF0000"/>
              </a:solidFill>
              <a:latin typeface="Arial"/>
              <a:cs typeface="Arial"/>
            </a:rPr>
            <a:t>H</a:t>
          </a:r>
        </a:p>
      </xdr:txBody>
    </xdr:sp>
    <xdr:clientData fPrintsWithSheet="0"/>
  </xdr:twoCellAnchor>
  <xdr:twoCellAnchor>
    <xdr:from>
      <xdr:col>18</xdr:col>
      <xdr:colOff>126858</xdr:colOff>
      <xdr:row>2</xdr:row>
      <xdr:rowOff>76200</xdr:rowOff>
    </xdr:from>
    <xdr:to>
      <xdr:col>19</xdr:col>
      <xdr:colOff>487680</xdr:colOff>
      <xdr:row>8</xdr:row>
      <xdr:rowOff>72963</xdr:rowOff>
    </xdr:to>
    <xdr:pic macro="[1]!Printen_Toko">
      <xdr:nvPicPr>
        <xdr:cNvPr id="3" name="Afbeelding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95698" y="563880"/>
          <a:ext cx="1031382" cy="1002603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</xdr:row>
      <xdr:rowOff>9526</xdr:rowOff>
    </xdr:from>
    <xdr:to>
      <xdr:col>0</xdr:col>
      <xdr:colOff>285750</xdr:colOff>
      <xdr:row>1</xdr:row>
      <xdr:rowOff>302896</xdr:rowOff>
    </xdr:to>
    <xdr:sp macro="[1]!Ga_naar_startpagina" textlink="">
      <xdr:nvSpPr>
        <xdr:cNvPr id="2" name="Rectangle 3"/>
        <xdr:cNvSpPr>
          <a:spLocks noChangeAspect="1" noChangeArrowheads="1"/>
        </xdr:cNvSpPr>
      </xdr:nvSpPr>
      <xdr:spPr bwMode="auto">
        <a:xfrm>
          <a:off x="9524" y="184786"/>
          <a:ext cx="276226" cy="29337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nl-NL" sz="1600" b="1" i="0" u="none" strike="noStrike" baseline="0">
              <a:solidFill>
                <a:srgbClr val="FF0000"/>
              </a:solidFill>
              <a:latin typeface="Arial"/>
              <a:cs typeface="Arial"/>
            </a:rPr>
            <a:t>H</a:t>
          </a:r>
        </a:p>
      </xdr:txBody>
    </xdr:sp>
    <xdr:clientData fPrintsWithSheet="0"/>
  </xdr:twoCellAnchor>
  <xdr:twoCellAnchor>
    <xdr:from>
      <xdr:col>18</xdr:col>
      <xdr:colOff>126858</xdr:colOff>
      <xdr:row>2</xdr:row>
      <xdr:rowOff>76200</xdr:rowOff>
    </xdr:from>
    <xdr:to>
      <xdr:col>19</xdr:col>
      <xdr:colOff>487680</xdr:colOff>
      <xdr:row>8</xdr:row>
      <xdr:rowOff>72963</xdr:rowOff>
    </xdr:to>
    <xdr:pic macro="[1]!Printen_Toko">
      <xdr:nvPicPr>
        <xdr:cNvPr id="3" name="Afbeelding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95698" y="563880"/>
          <a:ext cx="1031382" cy="1002603"/>
        </a:xfrm>
        <a:prstGeom prst="rect">
          <a:avLst/>
        </a:prstGeom>
      </xdr:spPr>
    </xdr:pic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asboek-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_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pagina"/>
      <sheetName val="Jan-Feb-Mrt"/>
      <sheetName val="Apr-Mei-Jun"/>
      <sheetName val="Jul-Aug-Sep"/>
      <sheetName val="Okt-Nov-Dec"/>
      <sheetName val="T01"/>
      <sheetName val="T02"/>
      <sheetName val="T03"/>
      <sheetName val="T04"/>
      <sheetName val="T05"/>
      <sheetName val="T06"/>
      <sheetName val="T07"/>
      <sheetName val="T08"/>
      <sheetName val="T09"/>
      <sheetName val="T10"/>
      <sheetName val="T11"/>
      <sheetName val="T12"/>
      <sheetName val="Pr Jan-Feb-Mrt"/>
      <sheetName val="Pr Apr-Mei-Jun"/>
      <sheetName val="Pr Jul-Aug-Sep"/>
      <sheetName val="Pr Okt-Nov-Dec"/>
      <sheetName val="Defenities"/>
      <sheetName val="Kastelling"/>
    </sheetNames>
    <definedNames>
      <definedName name="Ga_naar_startpagina"/>
      <definedName name="Printen_Toko"/>
    </definedNames>
    <sheetDataSet>
      <sheetData sheetId="0"/>
      <sheetData sheetId="1"/>
      <sheetData sheetId="2"/>
      <sheetData sheetId="3"/>
      <sheetData sheetId="4"/>
      <sheetData sheetId="5">
        <row r="1">
          <cell r="F1">
            <v>25</v>
          </cell>
        </row>
        <row r="2">
          <cell r="F2">
            <v>1330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">
          <cell r="B5" t="str">
            <v>123inkt.nl</v>
          </cell>
        </row>
        <row r="6">
          <cell r="B6" t="str">
            <v>Action</v>
          </cell>
        </row>
        <row r="7">
          <cell r="B7" t="str">
            <v>Albert Heijn</v>
          </cell>
          <cell r="E7" t="str">
            <v>Inkoop incl. 0%</v>
          </cell>
        </row>
        <row r="8">
          <cell r="B8" t="str">
            <v>ALDI</v>
          </cell>
          <cell r="E8" t="str">
            <v>Inkoop incl. 9%</v>
          </cell>
        </row>
        <row r="9">
          <cell r="B9" t="str">
            <v>Alternate</v>
          </cell>
          <cell r="E9" t="str">
            <v>Inkoop incl. 21%</v>
          </cell>
        </row>
        <row r="10">
          <cell r="B10" t="str">
            <v>Amazing Oriental</v>
          </cell>
          <cell r="E10" t="str">
            <v>Inkoop incl. verz.</v>
          </cell>
        </row>
        <row r="11">
          <cell r="B11" t="str">
            <v>Auto - Belasting</v>
          </cell>
          <cell r="E11" t="str">
            <v>Inkoop excl. 9%</v>
          </cell>
        </row>
        <row r="12">
          <cell r="B12" t="str">
            <v>Auto/scooter brandstof Binnenland</v>
          </cell>
          <cell r="E12" t="str">
            <v>Inkoop excl. 21%</v>
          </cell>
        </row>
        <row r="13">
          <cell r="B13" t="str">
            <v>Auto/scooter brandstof Buitenland</v>
          </cell>
          <cell r="E13" t="str">
            <v>Inkoop excl. verz.</v>
          </cell>
        </row>
        <row r="14">
          <cell r="B14" t="str">
            <v>Auto/scooter diversen</v>
          </cell>
          <cell r="E14" t="str">
            <v>Verkoop incl. 0%</v>
          </cell>
        </row>
        <row r="15">
          <cell r="B15" t="str">
            <v>Auto/scooter tol/parkeer kosten</v>
          </cell>
          <cell r="E15" t="str">
            <v>Verkoop incl. 9%</v>
          </cell>
        </row>
        <row r="16">
          <cell r="B16" t="str">
            <v>Auto/Scooter verzekering</v>
          </cell>
          <cell r="E16" t="str">
            <v>Verkoop incl. 21%</v>
          </cell>
        </row>
        <row r="17">
          <cell r="B17" t="str">
            <v>Bank naar Kas storting</v>
          </cell>
          <cell r="E17" t="str">
            <v>Verkoop incl. verz.</v>
          </cell>
        </row>
        <row r="18">
          <cell r="B18" t="str">
            <v>Belastingdienst</v>
          </cell>
          <cell r="E18" t="str">
            <v>Verkoop excl. 9%</v>
          </cell>
        </row>
        <row r="19">
          <cell r="B19" t="str">
            <v>Big Bazar</v>
          </cell>
          <cell r="E19" t="str">
            <v>Verkoop excl. 21%</v>
          </cell>
        </row>
        <row r="20">
          <cell r="B20" t="str">
            <v>Bruna</v>
          </cell>
          <cell r="E20" t="str">
            <v>Verkoop excl. verz.</v>
          </cell>
        </row>
        <row r="21">
          <cell r="B21" t="str">
            <v>Centraal Justitieel Incasso Bureau</v>
          </cell>
          <cell r="E21" t="str">
            <v>Kassa Toko</v>
          </cell>
        </row>
        <row r="22">
          <cell r="B22" t="str">
            <v>Conrad</v>
          </cell>
          <cell r="E22" t="str">
            <v>Privé storting</v>
          </cell>
        </row>
        <row r="23">
          <cell r="B23" t="str">
            <v>Diversen</v>
          </cell>
          <cell r="E23" t="str">
            <v>Privé opname</v>
          </cell>
        </row>
        <row r="24">
          <cell r="B24" t="str">
            <v>Fastpack</v>
          </cell>
          <cell r="E24" t="str">
            <v>Naar bank</v>
          </cell>
        </row>
        <row r="25">
          <cell r="B25" t="str">
            <v>Fisc Business Consultants</v>
          </cell>
          <cell r="E25" t="str">
            <v>Van bank</v>
          </cell>
        </row>
        <row r="26">
          <cell r="B26" t="str">
            <v>Gamma</v>
          </cell>
        </row>
        <row r="27">
          <cell r="B27" t="str">
            <v>Hanos</v>
          </cell>
        </row>
        <row r="28">
          <cell r="B28" t="str">
            <v>ICSA - T.b.v. Promotie</v>
          </cell>
        </row>
        <row r="29">
          <cell r="B29" t="str">
            <v>Inkomsten Ind. feestavond</v>
          </cell>
        </row>
        <row r="30">
          <cell r="B30" t="str">
            <v>Kamer van Koophandel</v>
          </cell>
        </row>
        <row r="31">
          <cell r="B31" t="str">
            <v>Kas naar Bank storting</v>
          </cell>
        </row>
        <row r="32">
          <cell r="B32" t="str">
            <v>Kasboeking</v>
          </cell>
        </row>
        <row r="33">
          <cell r="B33" t="str">
            <v>Kasstorting</v>
          </cell>
        </row>
        <row r="34">
          <cell r="B34" t="str">
            <v>Kontante betaling aan</v>
          </cell>
        </row>
        <row r="35">
          <cell r="B35" t="str">
            <v>Kontante betaling van</v>
          </cell>
        </row>
        <row r="36">
          <cell r="B36" t="str">
            <v>Kontante inkoop</v>
          </cell>
        </row>
        <row r="37">
          <cell r="B37" t="str">
            <v>Kontante verkoop</v>
          </cell>
        </row>
        <row r="38">
          <cell r="B38" t="str">
            <v>Lidl</v>
          </cell>
        </row>
        <row r="39">
          <cell r="B39" t="str">
            <v>Makro</v>
          </cell>
        </row>
        <row r="40">
          <cell r="B40" t="str">
            <v>Nesia Food V.O.F.</v>
          </cell>
        </row>
        <row r="41">
          <cell r="B41" t="str">
            <v>one.com</v>
          </cell>
        </row>
        <row r="42">
          <cell r="B42" t="str">
            <v>Oriental Shopping Center</v>
          </cell>
        </row>
        <row r="43">
          <cell r="B43" t="str">
            <v>Payleven Pin betalingen</v>
          </cell>
        </row>
        <row r="44">
          <cell r="B44" t="str">
            <v>PDAshop.nl</v>
          </cell>
        </row>
        <row r="45">
          <cell r="B45" t="str">
            <v>Privé opname</v>
          </cell>
        </row>
        <row r="46">
          <cell r="B46" t="str">
            <v>Privé storting</v>
          </cell>
        </row>
        <row r="47">
          <cell r="B47" t="str">
            <v>ReplaceDirect</v>
          </cell>
        </row>
        <row r="48">
          <cell r="B48" t="str">
            <v>Restitutie</v>
          </cell>
        </row>
        <row r="49">
          <cell r="B49" t="str">
            <v>Rizik Supermarkt V.O.F.</v>
          </cell>
        </row>
        <row r="50">
          <cell r="B50" t="str">
            <v>Safe Store Opslag</v>
          </cell>
        </row>
        <row r="51">
          <cell r="B51" t="str">
            <v>Slagerij</v>
          </cell>
        </row>
        <row r="52">
          <cell r="B52" t="str">
            <v>Slagerij Schell</v>
          </cell>
        </row>
        <row r="53">
          <cell r="B53" t="str">
            <v>Stichting Esa Genang</v>
          </cell>
        </row>
        <row r="54">
          <cell r="B54" t="str">
            <v>Tanken buitenland</v>
          </cell>
        </row>
        <row r="55">
          <cell r="B55" t="str">
            <v>Toko Ming Kee</v>
          </cell>
        </row>
        <row r="56">
          <cell r="B56" t="str">
            <v>Toko Thang Hung</v>
          </cell>
        </row>
        <row r="57">
          <cell r="B57" t="str">
            <v>Toko verkoop</v>
          </cell>
        </row>
        <row r="58">
          <cell r="B58" t="str">
            <v>Uitgaven Ind. Feestavond diversen</v>
          </cell>
        </row>
        <row r="59">
          <cell r="B59" t="str">
            <v>V &amp; R Import/Export B.V.</v>
          </cell>
        </row>
        <row r="60">
          <cell r="B60" t="str">
            <v>van Deijne</v>
          </cell>
        </row>
        <row r="61">
          <cell r="B61" t="str">
            <v>Vodafone</v>
          </cell>
        </row>
        <row r="62">
          <cell r="B62" t="str">
            <v>Voorne-Putten Verhuur</v>
          </cell>
        </row>
        <row r="63">
          <cell r="B63" t="str">
            <v>Xenos</v>
          </cell>
        </row>
        <row r="64">
          <cell r="B64" t="str">
            <v>Yigitmetesupermarkt</v>
          </cell>
        </row>
        <row r="65">
          <cell r="B65" t="str">
            <v>Ziggo Nederland</v>
          </cell>
        </row>
      </sheetData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_0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8"/>
  <dimension ref="A1:Y60"/>
  <sheetViews>
    <sheetView showGridLines="0" showZeros="0" tabSelected="1" zoomScaleNormal="100" workbookViewId="0">
      <pane ySplit="2" topLeftCell="A3" activePane="bottomLeft" state="frozen"/>
      <selection pane="bottomLeft" activeCell="F1" sqref="F1"/>
    </sheetView>
  </sheetViews>
  <sheetFormatPr defaultColWidth="9.109375" defaultRowHeight="13.2" x14ac:dyDescent="0.25"/>
  <cols>
    <col min="1" max="1" width="4.33203125" style="105" customWidth="1"/>
    <col min="2" max="2" width="8.77734375" style="106" customWidth="1"/>
    <col min="3" max="3" width="6.6640625" style="107" customWidth="1"/>
    <col min="4" max="5" width="10.77734375" style="108" customWidth="1"/>
    <col min="6" max="6" width="10.77734375" style="109" customWidth="1"/>
    <col min="7" max="7" width="8.77734375" style="108" customWidth="1"/>
    <col min="8" max="8" width="4.77734375" style="110" customWidth="1"/>
    <col min="9" max="9" width="8.77734375" style="108" customWidth="1"/>
    <col min="10" max="10" width="4.77734375" style="110" customWidth="1"/>
    <col min="11" max="11" width="8.77734375" style="108" customWidth="1"/>
    <col min="12" max="12" width="5.77734375" style="110" customWidth="1"/>
    <col min="13" max="14" width="5.77734375" style="105" customWidth="1"/>
    <col min="15" max="15" width="9.77734375" style="111" customWidth="1"/>
    <col min="16" max="16" width="8.77734375" style="108" customWidth="1"/>
    <col min="17" max="17" width="9.77734375" style="111" customWidth="1"/>
    <col min="18" max="18" width="8.77734375" style="108" customWidth="1"/>
    <col min="19" max="19" width="9.77734375" style="108" customWidth="1"/>
    <col min="20" max="20" width="8.77734375" style="108" customWidth="1"/>
    <col min="21" max="24" width="0" style="112" hidden="1" customWidth="1"/>
    <col min="25" max="16384" width="9.109375" style="64"/>
  </cols>
  <sheetData>
    <row r="1" spans="1:25" s="18" customFormat="1" ht="13.8" customHeight="1" thickBot="1" x14ac:dyDescent="0.3">
      <c r="A1" s="1" t="s">
        <v>0</v>
      </c>
      <c r="B1" s="2"/>
      <c r="C1" s="3"/>
      <c r="D1" s="4">
        <f>SUM(D3:D60)</f>
        <v>662.13</v>
      </c>
      <c r="E1" s="5">
        <f>SUM(E3:E60)</f>
        <v>0</v>
      </c>
      <c r="F1" s="6">
        <f>LOOKUP(9.99999999999999E+307,A:A)</f>
        <v>25</v>
      </c>
      <c r="G1" s="7">
        <f>SUM(G3:G60)</f>
        <v>0</v>
      </c>
      <c r="H1" s="8"/>
      <c r="I1" s="9">
        <f>SUM(I3:I60)</f>
        <v>54.671284403669731</v>
      </c>
      <c r="J1" s="8"/>
      <c r="K1" s="10">
        <f>SUM(K3:K60)</f>
        <v>0</v>
      </c>
      <c r="L1" s="11">
        <f>SUM(L3:L60)</f>
        <v>0</v>
      </c>
      <c r="M1" s="12">
        <f t="shared" ref="M1:R1" si="0">SUM(M3:M60)</f>
        <v>0</v>
      </c>
      <c r="N1" s="13">
        <f t="shared" si="0"/>
        <v>0</v>
      </c>
      <c r="O1" s="14">
        <f t="shared" si="0"/>
        <v>236.09999999999997</v>
      </c>
      <c r="P1" s="15">
        <f>SUM(P3:P60)</f>
        <v>19.494495412844035</v>
      </c>
      <c r="Q1" s="14">
        <f t="shared" si="0"/>
        <v>426.03</v>
      </c>
      <c r="R1" s="15">
        <f t="shared" si="0"/>
        <v>35.176788990825692</v>
      </c>
      <c r="S1" s="16">
        <f>SUM(S3:S60)*-1</f>
        <v>0</v>
      </c>
      <c r="T1" s="17">
        <f>SUM(T3:T60)</f>
        <v>0</v>
      </c>
      <c r="U1" s="14">
        <f>SUM(U3:U60)</f>
        <v>338.54999999999995</v>
      </c>
      <c r="V1" s="15">
        <f>SUM(V3:V60)</f>
        <v>27.953669724770641</v>
      </c>
      <c r="W1" s="14">
        <f>SUM(W3:W60)*-1</f>
        <v>102.45</v>
      </c>
      <c r="X1" s="15">
        <f>SUM(X3:X60)*-1</f>
        <v>8.4591743119266063</v>
      </c>
    </row>
    <row r="2" spans="1:25" s="41" customFormat="1" ht="24.9" customHeight="1" thickBot="1" x14ac:dyDescent="0.3">
      <c r="A2" s="19"/>
      <c r="B2" s="20" t="s">
        <v>1</v>
      </c>
      <c r="C2" s="21" t="s">
        <v>2</v>
      </c>
      <c r="D2" s="22" t="s">
        <v>3</v>
      </c>
      <c r="E2" s="23" t="s">
        <v>4</v>
      </c>
      <c r="F2" s="24">
        <f>LOOKUP(9.99999999999999E+307,B:B)</f>
        <v>1330</v>
      </c>
      <c r="G2" s="25" t="s">
        <v>5</v>
      </c>
      <c r="H2" s="26" t="s">
        <v>6</v>
      </c>
      <c r="I2" s="27" t="s">
        <v>7</v>
      </c>
      <c r="J2" s="28" t="s">
        <v>8</v>
      </c>
      <c r="K2" s="29" t="s">
        <v>9</v>
      </c>
      <c r="L2" s="30" t="s">
        <v>10</v>
      </c>
      <c r="M2" s="31" t="s">
        <v>11</v>
      </c>
      <c r="N2" s="32" t="s">
        <v>12</v>
      </c>
      <c r="O2" s="33" t="s">
        <v>10</v>
      </c>
      <c r="P2" s="34" t="s">
        <v>13</v>
      </c>
      <c r="Q2" s="33" t="s">
        <v>11</v>
      </c>
      <c r="R2" s="34" t="s">
        <v>14</v>
      </c>
      <c r="S2" s="35" t="s">
        <v>15</v>
      </c>
      <c r="T2" s="36" t="s">
        <v>16</v>
      </c>
      <c r="U2" s="37" t="s">
        <v>17</v>
      </c>
      <c r="V2" s="38" t="s">
        <v>18</v>
      </c>
      <c r="W2" s="39" t="s">
        <v>19</v>
      </c>
      <c r="X2" s="40" t="s">
        <v>20</v>
      </c>
    </row>
    <row r="3" spans="1:25" x14ac:dyDescent="0.25">
      <c r="A3" s="42">
        <v>1</v>
      </c>
      <c r="B3" s="43">
        <v>1306</v>
      </c>
      <c r="C3" s="44">
        <v>44204</v>
      </c>
      <c r="D3" s="45">
        <v>45</v>
      </c>
      <c r="E3" s="46"/>
      <c r="F3" s="47">
        <f>IF(E3="",D3,E3)</f>
        <v>45</v>
      </c>
      <c r="G3" s="48"/>
      <c r="H3" s="49" t="s">
        <v>21</v>
      </c>
      <c r="I3" s="50">
        <f>IF(H3="",0,IF(G3&lt;&gt;"",0,F3/109*9))</f>
        <v>3.7155963302752295</v>
      </c>
      <c r="J3" s="51"/>
      <c r="K3" s="52">
        <f>IF(J3="",0,IF(G3&lt;&gt;"",0,F3/121*21))</f>
        <v>0</v>
      </c>
      <c r="L3" s="53" t="s">
        <v>21</v>
      </c>
      <c r="M3" s="54"/>
      <c r="N3" s="55"/>
      <c r="O3" s="14">
        <f>IF(L3&lt;&gt;0,F3,IF(N3&lt;&gt;0,(F3*-1),0))</f>
        <v>45</v>
      </c>
      <c r="P3" s="56">
        <f t="shared" ref="P3:P60" si="1">IF(L3="","",IF(AND(G3="",H3="",J3=""),"",G3+I3+K3))</f>
        <v>3.7155963302752295</v>
      </c>
      <c r="Q3" s="14">
        <f>IF(M3&lt;&gt;0,F3,0)</f>
        <v>0</v>
      </c>
      <c r="R3" s="56" t="str">
        <f t="shared" ref="R3:R60" si="2">IF(M3="","",IF(AND(G3="",I3="",K3=""),"",G3+I3+K3))</f>
        <v/>
      </c>
      <c r="S3" s="57" t="str">
        <f>IF(N3="","",F3)</f>
        <v/>
      </c>
      <c r="T3" s="58" t="str">
        <f t="shared" ref="T3:T60" si="3">IF(N3="","",IF(AND(G3="",I3="",K3=""),"",G3+I3+K3))</f>
        <v/>
      </c>
      <c r="U3" s="59">
        <f>IF(D3&gt;0,IF(L3&lt;&gt;"",D3,""))</f>
        <v>45</v>
      </c>
      <c r="V3" s="60">
        <f>IF(D3&gt;0,IF(L3&lt;&gt;"",G3+I3+K3,""))</f>
        <v>3.7155963302752295</v>
      </c>
      <c r="W3" s="61" t="b">
        <f>IF(D3&lt;0,IF(L3&lt;&gt;"",D3,""))</f>
        <v>0</v>
      </c>
      <c r="X3" s="62" t="b">
        <f>IF(D3&lt;0,IF(L3&lt;&gt;"",G3+I3+K3,""))</f>
        <v>0</v>
      </c>
      <c r="Y3" s="63"/>
    </row>
    <row r="4" spans="1:25" x14ac:dyDescent="0.25">
      <c r="A4" s="65">
        <f>IF(C4="","",A3+1)</f>
        <v>2</v>
      </c>
      <c r="B4" s="66">
        <f t="shared" ref="B4:B60" si="4">IF(C4="","",B3+1)</f>
        <v>1307</v>
      </c>
      <c r="C4" s="67">
        <v>44205</v>
      </c>
      <c r="D4" s="68">
        <v>85.95</v>
      </c>
      <c r="E4" s="69"/>
      <c r="F4" s="70">
        <f t="shared" ref="F4:F60" si="5">IF(E4="",D4,E4)</f>
        <v>85.95</v>
      </c>
      <c r="G4" s="71"/>
      <c r="H4" s="72" t="s">
        <v>21</v>
      </c>
      <c r="I4" s="73">
        <f t="shared" ref="I4:I60" si="6">IF(H4="",0,IF(G4&lt;&gt;"",0,F4/109*9))</f>
        <v>7.0967889908256883</v>
      </c>
      <c r="J4" s="74"/>
      <c r="K4" s="75">
        <f t="shared" ref="K4:K60" si="7">IF(J4="",0,IF(G4&lt;&gt;"",0,F4/121*21))</f>
        <v>0</v>
      </c>
      <c r="L4" s="76"/>
      <c r="M4" s="77" t="s">
        <v>21</v>
      </c>
      <c r="N4" s="78"/>
      <c r="O4" s="79">
        <f t="shared" ref="O4:O60" si="8">IF(L4&lt;&gt;0,F4,IF(N4&lt;&gt;0,(F4*-1),0))</f>
        <v>0</v>
      </c>
      <c r="P4" s="80" t="str">
        <f t="shared" si="1"/>
        <v/>
      </c>
      <c r="Q4" s="79">
        <f t="shared" ref="Q4:Q60" si="9">IF(M4&lt;&gt;0,F4,0)</f>
        <v>85.95</v>
      </c>
      <c r="R4" s="80">
        <f t="shared" si="2"/>
        <v>7.0967889908256883</v>
      </c>
      <c r="S4" s="81" t="str">
        <f t="shared" ref="S4:S60" si="10">IF(N4="","",F4)</f>
        <v/>
      </c>
      <c r="T4" s="82" t="str">
        <f t="shared" si="3"/>
        <v/>
      </c>
      <c r="U4" s="59" t="str">
        <f t="shared" ref="U4:U60" si="11">IF(D4&gt;0,IF(L4&lt;&gt;"",D4,""))</f>
        <v/>
      </c>
      <c r="V4" s="60" t="str">
        <f t="shared" ref="V4:V60" si="12">IF(D4&gt;0,IF(L4&lt;&gt;"",G4+I4+K4,""))</f>
        <v/>
      </c>
      <c r="W4" s="61" t="b">
        <f t="shared" ref="W4:W60" si="13">IF(D4&lt;0,IF(L4&lt;&gt;"",D4,""))</f>
        <v>0</v>
      </c>
      <c r="X4" s="62" t="b">
        <f t="shared" ref="X4:X60" si="14">IF(D4&lt;0,IF(L4&lt;&gt;"",G4+I4+K4,""))</f>
        <v>0</v>
      </c>
    </row>
    <row r="5" spans="1:25" x14ac:dyDescent="0.25">
      <c r="A5" s="65">
        <f t="shared" ref="A5:A60" si="15">IF(C5="","",A4+1)</f>
        <v>3</v>
      </c>
      <c r="B5" s="66">
        <f t="shared" si="4"/>
        <v>1308</v>
      </c>
      <c r="C5" s="67">
        <v>44205</v>
      </c>
      <c r="D5" s="68">
        <v>21.45</v>
      </c>
      <c r="E5" s="69"/>
      <c r="F5" s="70">
        <f t="shared" si="5"/>
        <v>21.45</v>
      </c>
      <c r="G5" s="71"/>
      <c r="H5" s="72" t="s">
        <v>21</v>
      </c>
      <c r="I5" s="73">
        <f t="shared" si="6"/>
        <v>1.7711009174311927</v>
      </c>
      <c r="J5" s="74"/>
      <c r="K5" s="75">
        <f t="shared" si="7"/>
        <v>0</v>
      </c>
      <c r="L5" s="76" t="s">
        <v>21</v>
      </c>
      <c r="M5" s="77"/>
      <c r="N5" s="78"/>
      <c r="O5" s="79">
        <f t="shared" si="8"/>
        <v>21.45</v>
      </c>
      <c r="P5" s="80">
        <f t="shared" si="1"/>
        <v>1.7711009174311927</v>
      </c>
      <c r="Q5" s="79">
        <f t="shared" si="9"/>
        <v>0</v>
      </c>
      <c r="R5" s="80" t="str">
        <f t="shared" si="2"/>
        <v/>
      </c>
      <c r="S5" s="81" t="str">
        <f t="shared" si="10"/>
        <v/>
      </c>
      <c r="T5" s="82" t="str">
        <f t="shared" si="3"/>
        <v/>
      </c>
      <c r="U5" s="59">
        <f t="shared" si="11"/>
        <v>21.45</v>
      </c>
      <c r="V5" s="60">
        <f t="shared" si="12"/>
        <v>1.7711009174311927</v>
      </c>
      <c r="W5" s="61" t="b">
        <f t="shared" si="13"/>
        <v>0</v>
      </c>
      <c r="X5" s="62" t="b">
        <f t="shared" si="14"/>
        <v>0</v>
      </c>
    </row>
    <row r="6" spans="1:25" x14ac:dyDescent="0.25">
      <c r="A6" s="65">
        <f t="shared" si="15"/>
        <v>4</v>
      </c>
      <c r="B6" s="66">
        <f t="shared" si="4"/>
        <v>1309</v>
      </c>
      <c r="C6" s="67">
        <v>44205</v>
      </c>
      <c r="D6" s="68">
        <v>34.78</v>
      </c>
      <c r="E6" s="69"/>
      <c r="F6" s="70">
        <f t="shared" si="5"/>
        <v>34.78</v>
      </c>
      <c r="G6" s="71"/>
      <c r="H6" s="72" t="s">
        <v>21</v>
      </c>
      <c r="I6" s="73">
        <f t="shared" si="6"/>
        <v>2.8717431192660552</v>
      </c>
      <c r="J6" s="74"/>
      <c r="K6" s="75">
        <f t="shared" si="7"/>
        <v>0</v>
      </c>
      <c r="L6" s="76"/>
      <c r="M6" s="77" t="s">
        <v>21</v>
      </c>
      <c r="N6" s="78"/>
      <c r="O6" s="79">
        <f t="shared" si="8"/>
        <v>0</v>
      </c>
      <c r="P6" s="80" t="str">
        <f t="shared" si="1"/>
        <v/>
      </c>
      <c r="Q6" s="79">
        <f t="shared" si="9"/>
        <v>34.78</v>
      </c>
      <c r="R6" s="80">
        <f t="shared" si="2"/>
        <v>2.8717431192660552</v>
      </c>
      <c r="S6" s="81" t="str">
        <f t="shared" si="10"/>
        <v/>
      </c>
      <c r="T6" s="82" t="str">
        <f t="shared" si="3"/>
        <v/>
      </c>
      <c r="U6" s="59" t="str">
        <f t="shared" si="11"/>
        <v/>
      </c>
      <c r="V6" s="60" t="str">
        <f t="shared" si="12"/>
        <v/>
      </c>
      <c r="W6" s="61" t="b">
        <f t="shared" si="13"/>
        <v>0</v>
      </c>
      <c r="X6" s="62" t="b">
        <f t="shared" si="14"/>
        <v>0</v>
      </c>
    </row>
    <row r="7" spans="1:25" x14ac:dyDescent="0.25">
      <c r="A7" s="65">
        <f t="shared" si="15"/>
        <v>5</v>
      </c>
      <c r="B7" s="66">
        <f t="shared" si="4"/>
        <v>1310</v>
      </c>
      <c r="C7" s="67">
        <v>44205</v>
      </c>
      <c r="D7" s="68">
        <v>27.2</v>
      </c>
      <c r="E7" s="69"/>
      <c r="F7" s="70">
        <f t="shared" si="5"/>
        <v>27.2</v>
      </c>
      <c r="G7" s="71"/>
      <c r="H7" s="72" t="s">
        <v>21</v>
      </c>
      <c r="I7" s="73">
        <f t="shared" si="6"/>
        <v>2.2458715596330272</v>
      </c>
      <c r="J7" s="74"/>
      <c r="K7" s="75">
        <f t="shared" si="7"/>
        <v>0</v>
      </c>
      <c r="L7" s="76"/>
      <c r="M7" s="77" t="s">
        <v>21</v>
      </c>
      <c r="N7" s="78"/>
      <c r="O7" s="79">
        <f t="shared" si="8"/>
        <v>0</v>
      </c>
      <c r="P7" s="80" t="str">
        <f t="shared" si="1"/>
        <v/>
      </c>
      <c r="Q7" s="79">
        <f t="shared" si="9"/>
        <v>27.2</v>
      </c>
      <c r="R7" s="80">
        <f t="shared" si="2"/>
        <v>2.2458715596330272</v>
      </c>
      <c r="S7" s="81" t="str">
        <f t="shared" si="10"/>
        <v/>
      </c>
      <c r="T7" s="82" t="str">
        <f t="shared" si="3"/>
        <v/>
      </c>
      <c r="U7" s="59" t="str">
        <f t="shared" si="11"/>
        <v/>
      </c>
      <c r="V7" s="60" t="str">
        <f t="shared" si="12"/>
        <v/>
      </c>
      <c r="W7" s="61" t="b">
        <f t="shared" si="13"/>
        <v>0</v>
      </c>
      <c r="X7" s="62" t="b">
        <f t="shared" si="14"/>
        <v>0</v>
      </c>
    </row>
    <row r="8" spans="1:25" x14ac:dyDescent="0.25">
      <c r="A8" s="65">
        <f t="shared" si="15"/>
        <v>6</v>
      </c>
      <c r="B8" s="66">
        <f t="shared" si="4"/>
        <v>1311</v>
      </c>
      <c r="C8" s="67">
        <v>44206</v>
      </c>
      <c r="D8" s="68">
        <v>37</v>
      </c>
      <c r="E8" s="69"/>
      <c r="F8" s="70">
        <f t="shared" si="5"/>
        <v>37</v>
      </c>
      <c r="G8" s="71"/>
      <c r="H8" s="72" t="s">
        <v>21</v>
      </c>
      <c r="I8" s="73">
        <f t="shared" si="6"/>
        <v>3.0550458715596331</v>
      </c>
      <c r="J8" s="74"/>
      <c r="K8" s="75">
        <f t="shared" si="7"/>
        <v>0</v>
      </c>
      <c r="L8" s="76" t="s">
        <v>21</v>
      </c>
      <c r="M8" s="77"/>
      <c r="N8" s="78"/>
      <c r="O8" s="79">
        <f t="shared" si="8"/>
        <v>37</v>
      </c>
      <c r="P8" s="80">
        <f t="shared" si="1"/>
        <v>3.0550458715596331</v>
      </c>
      <c r="Q8" s="79">
        <f t="shared" si="9"/>
        <v>0</v>
      </c>
      <c r="R8" s="80" t="str">
        <f t="shared" si="2"/>
        <v/>
      </c>
      <c r="S8" s="81" t="str">
        <f t="shared" si="10"/>
        <v/>
      </c>
      <c r="T8" s="82" t="str">
        <f t="shared" si="3"/>
        <v/>
      </c>
      <c r="U8" s="59">
        <f t="shared" si="11"/>
        <v>37</v>
      </c>
      <c r="V8" s="60">
        <f t="shared" si="12"/>
        <v>3.0550458715596331</v>
      </c>
      <c r="W8" s="61" t="b">
        <f t="shared" si="13"/>
        <v>0</v>
      </c>
      <c r="X8" s="62" t="b">
        <f t="shared" si="14"/>
        <v>0</v>
      </c>
    </row>
    <row r="9" spans="1:25" x14ac:dyDescent="0.25">
      <c r="A9" s="65">
        <f t="shared" si="15"/>
        <v>7</v>
      </c>
      <c r="B9" s="66">
        <f t="shared" si="4"/>
        <v>1312</v>
      </c>
      <c r="C9" s="67">
        <v>44206</v>
      </c>
      <c r="D9" s="68">
        <v>50</v>
      </c>
      <c r="E9" s="69"/>
      <c r="F9" s="70">
        <f t="shared" si="5"/>
        <v>50</v>
      </c>
      <c r="G9" s="71"/>
      <c r="H9" s="72" t="s">
        <v>21</v>
      </c>
      <c r="I9" s="73">
        <f t="shared" si="6"/>
        <v>4.1284403669724776</v>
      </c>
      <c r="J9" s="74"/>
      <c r="K9" s="75">
        <f t="shared" si="7"/>
        <v>0</v>
      </c>
      <c r="L9" s="76" t="s">
        <v>21</v>
      </c>
      <c r="M9" s="77"/>
      <c r="N9" s="78"/>
      <c r="O9" s="79">
        <f t="shared" si="8"/>
        <v>50</v>
      </c>
      <c r="P9" s="80">
        <f t="shared" si="1"/>
        <v>4.1284403669724776</v>
      </c>
      <c r="Q9" s="79">
        <f t="shared" si="9"/>
        <v>0</v>
      </c>
      <c r="R9" s="80" t="str">
        <f t="shared" si="2"/>
        <v/>
      </c>
      <c r="S9" s="81" t="str">
        <f t="shared" si="10"/>
        <v/>
      </c>
      <c r="T9" s="82" t="str">
        <f t="shared" si="3"/>
        <v/>
      </c>
      <c r="U9" s="59">
        <f t="shared" si="11"/>
        <v>50</v>
      </c>
      <c r="V9" s="60">
        <f t="shared" si="12"/>
        <v>4.1284403669724776</v>
      </c>
      <c r="W9" s="61" t="b">
        <f t="shared" si="13"/>
        <v>0</v>
      </c>
      <c r="X9" s="62" t="b">
        <f t="shared" si="14"/>
        <v>0</v>
      </c>
    </row>
    <row r="10" spans="1:25" x14ac:dyDescent="0.25">
      <c r="A10" s="65">
        <f t="shared" si="15"/>
        <v>8</v>
      </c>
      <c r="B10" s="66">
        <f t="shared" si="4"/>
        <v>1313</v>
      </c>
      <c r="C10" s="67">
        <v>44206</v>
      </c>
      <c r="D10" s="68">
        <v>27</v>
      </c>
      <c r="E10" s="69"/>
      <c r="F10" s="70">
        <f t="shared" si="5"/>
        <v>27</v>
      </c>
      <c r="G10" s="71"/>
      <c r="H10" s="72" t="s">
        <v>21</v>
      </c>
      <c r="I10" s="73">
        <f t="shared" si="6"/>
        <v>2.2293577981651378</v>
      </c>
      <c r="J10" s="74"/>
      <c r="K10" s="75">
        <f t="shared" si="7"/>
        <v>0</v>
      </c>
      <c r="L10" s="76"/>
      <c r="M10" s="77" t="s">
        <v>21</v>
      </c>
      <c r="N10" s="78"/>
      <c r="O10" s="79">
        <f t="shared" si="8"/>
        <v>0</v>
      </c>
      <c r="P10" s="80" t="str">
        <f t="shared" si="1"/>
        <v/>
      </c>
      <c r="Q10" s="79">
        <f t="shared" si="9"/>
        <v>27</v>
      </c>
      <c r="R10" s="80">
        <f t="shared" si="2"/>
        <v>2.2293577981651378</v>
      </c>
      <c r="S10" s="81" t="str">
        <f t="shared" si="10"/>
        <v/>
      </c>
      <c r="T10" s="82" t="str">
        <f t="shared" si="3"/>
        <v/>
      </c>
      <c r="U10" s="59" t="str">
        <f t="shared" si="11"/>
        <v/>
      </c>
      <c r="V10" s="60" t="str">
        <f t="shared" si="12"/>
        <v/>
      </c>
      <c r="W10" s="61" t="b">
        <f t="shared" si="13"/>
        <v>0</v>
      </c>
      <c r="X10" s="62" t="b">
        <f t="shared" si="14"/>
        <v>0</v>
      </c>
    </row>
    <row r="11" spans="1:25" x14ac:dyDescent="0.25">
      <c r="A11" s="65">
        <f t="shared" si="15"/>
        <v>9</v>
      </c>
      <c r="B11" s="66">
        <f t="shared" si="4"/>
        <v>1314</v>
      </c>
      <c r="C11" s="67">
        <v>44206</v>
      </c>
      <c r="D11" s="68">
        <v>6</v>
      </c>
      <c r="E11" s="69"/>
      <c r="F11" s="70">
        <f t="shared" si="5"/>
        <v>6</v>
      </c>
      <c r="G11" s="71"/>
      <c r="H11" s="72" t="s">
        <v>21</v>
      </c>
      <c r="I11" s="73">
        <f t="shared" si="6"/>
        <v>0.49541284403669728</v>
      </c>
      <c r="J11" s="74"/>
      <c r="K11" s="75">
        <f t="shared" si="7"/>
        <v>0</v>
      </c>
      <c r="L11" s="76" t="s">
        <v>21</v>
      </c>
      <c r="M11" s="77"/>
      <c r="N11" s="78"/>
      <c r="O11" s="79">
        <f t="shared" si="8"/>
        <v>6</v>
      </c>
      <c r="P11" s="80">
        <f t="shared" si="1"/>
        <v>0.49541284403669728</v>
      </c>
      <c r="Q11" s="79">
        <f t="shared" si="9"/>
        <v>0</v>
      </c>
      <c r="R11" s="80" t="str">
        <f t="shared" si="2"/>
        <v/>
      </c>
      <c r="S11" s="81" t="str">
        <f t="shared" si="10"/>
        <v/>
      </c>
      <c r="T11" s="82" t="str">
        <f t="shared" si="3"/>
        <v/>
      </c>
      <c r="U11" s="59">
        <f t="shared" si="11"/>
        <v>6</v>
      </c>
      <c r="V11" s="60">
        <f t="shared" si="12"/>
        <v>0.49541284403669728</v>
      </c>
      <c r="W11" s="61" t="b">
        <f t="shared" si="13"/>
        <v>0</v>
      </c>
      <c r="X11" s="62" t="b">
        <f t="shared" si="14"/>
        <v>0</v>
      </c>
    </row>
    <row r="12" spans="1:25" x14ac:dyDescent="0.25">
      <c r="A12" s="65">
        <f t="shared" si="15"/>
        <v>10</v>
      </c>
      <c r="B12" s="66">
        <f t="shared" si="4"/>
        <v>1315</v>
      </c>
      <c r="C12" s="67">
        <v>44208</v>
      </c>
      <c r="D12" s="68">
        <v>56.85</v>
      </c>
      <c r="E12" s="69"/>
      <c r="F12" s="70">
        <f t="shared" si="5"/>
        <v>56.85</v>
      </c>
      <c r="G12" s="71"/>
      <c r="H12" s="72" t="s">
        <v>21</v>
      </c>
      <c r="I12" s="73">
        <f t="shared" si="6"/>
        <v>4.6940366972477063</v>
      </c>
      <c r="J12" s="74"/>
      <c r="K12" s="75">
        <f t="shared" si="7"/>
        <v>0</v>
      </c>
      <c r="L12" s="76"/>
      <c r="M12" s="77" t="s">
        <v>21</v>
      </c>
      <c r="N12" s="78"/>
      <c r="O12" s="79">
        <f t="shared" si="8"/>
        <v>0</v>
      </c>
      <c r="P12" s="80" t="str">
        <f t="shared" si="1"/>
        <v/>
      </c>
      <c r="Q12" s="79">
        <f t="shared" si="9"/>
        <v>56.85</v>
      </c>
      <c r="R12" s="80">
        <f t="shared" si="2"/>
        <v>4.6940366972477063</v>
      </c>
      <c r="S12" s="81" t="str">
        <f t="shared" si="10"/>
        <v/>
      </c>
      <c r="T12" s="82" t="str">
        <f t="shared" si="3"/>
        <v/>
      </c>
      <c r="U12" s="59" t="str">
        <f t="shared" si="11"/>
        <v/>
      </c>
      <c r="V12" s="60" t="str">
        <f t="shared" si="12"/>
        <v/>
      </c>
      <c r="W12" s="61" t="b">
        <f t="shared" si="13"/>
        <v>0</v>
      </c>
      <c r="X12" s="62" t="b">
        <f t="shared" si="14"/>
        <v>0</v>
      </c>
    </row>
    <row r="13" spans="1:25" x14ac:dyDescent="0.25">
      <c r="A13" s="65">
        <f t="shared" si="15"/>
        <v>11</v>
      </c>
      <c r="B13" s="66">
        <f t="shared" si="4"/>
        <v>1316</v>
      </c>
      <c r="C13" s="67">
        <v>44208</v>
      </c>
      <c r="D13" s="68">
        <v>56.9</v>
      </c>
      <c r="E13" s="69"/>
      <c r="F13" s="70">
        <f t="shared" si="5"/>
        <v>56.9</v>
      </c>
      <c r="G13" s="71"/>
      <c r="H13" s="72" t="s">
        <v>21</v>
      </c>
      <c r="I13" s="73">
        <f t="shared" si="6"/>
        <v>4.6981651376146791</v>
      </c>
      <c r="J13" s="74"/>
      <c r="K13" s="75">
        <f t="shared" si="7"/>
        <v>0</v>
      </c>
      <c r="L13" s="76"/>
      <c r="M13" s="77" t="s">
        <v>21</v>
      </c>
      <c r="N13" s="78"/>
      <c r="O13" s="79">
        <f t="shared" si="8"/>
        <v>0</v>
      </c>
      <c r="P13" s="80" t="str">
        <f t="shared" si="1"/>
        <v/>
      </c>
      <c r="Q13" s="79">
        <f t="shared" si="9"/>
        <v>56.9</v>
      </c>
      <c r="R13" s="80">
        <f t="shared" si="2"/>
        <v>4.6981651376146791</v>
      </c>
      <c r="S13" s="81" t="str">
        <f t="shared" si="10"/>
        <v/>
      </c>
      <c r="T13" s="82" t="str">
        <f t="shared" si="3"/>
        <v/>
      </c>
      <c r="U13" s="59" t="str">
        <f t="shared" si="11"/>
        <v/>
      </c>
      <c r="V13" s="60" t="str">
        <f t="shared" si="12"/>
        <v/>
      </c>
      <c r="W13" s="61" t="b">
        <f t="shared" si="13"/>
        <v>0</v>
      </c>
      <c r="X13" s="62" t="b">
        <f t="shared" si="14"/>
        <v>0</v>
      </c>
    </row>
    <row r="14" spans="1:25" x14ac:dyDescent="0.25">
      <c r="A14" s="65">
        <f t="shared" si="15"/>
        <v>12</v>
      </c>
      <c r="B14" s="66">
        <f t="shared" si="4"/>
        <v>1317</v>
      </c>
      <c r="C14" s="67">
        <v>44208</v>
      </c>
      <c r="D14" s="68">
        <v>45.75</v>
      </c>
      <c r="E14" s="69"/>
      <c r="F14" s="70">
        <f t="shared" si="5"/>
        <v>45.75</v>
      </c>
      <c r="G14" s="71"/>
      <c r="H14" s="72" t="s">
        <v>21</v>
      </c>
      <c r="I14" s="73">
        <f t="shared" si="6"/>
        <v>3.7775229357798166</v>
      </c>
      <c r="J14" s="74"/>
      <c r="K14" s="75">
        <f t="shared" si="7"/>
        <v>0</v>
      </c>
      <c r="L14" s="76" t="s">
        <v>21</v>
      </c>
      <c r="M14" s="77"/>
      <c r="N14" s="78"/>
      <c r="O14" s="79">
        <f t="shared" si="8"/>
        <v>45.75</v>
      </c>
      <c r="P14" s="80">
        <f t="shared" si="1"/>
        <v>3.7775229357798166</v>
      </c>
      <c r="Q14" s="79">
        <f t="shared" si="9"/>
        <v>0</v>
      </c>
      <c r="R14" s="80" t="str">
        <f t="shared" si="2"/>
        <v/>
      </c>
      <c r="S14" s="81" t="str">
        <f t="shared" si="10"/>
        <v/>
      </c>
      <c r="T14" s="82" t="str">
        <f t="shared" si="3"/>
        <v/>
      </c>
      <c r="U14" s="59">
        <f t="shared" si="11"/>
        <v>45.75</v>
      </c>
      <c r="V14" s="60">
        <f t="shared" si="12"/>
        <v>3.7775229357798166</v>
      </c>
      <c r="W14" s="61" t="b">
        <f t="shared" si="13"/>
        <v>0</v>
      </c>
      <c r="X14" s="62" t="b">
        <f t="shared" si="14"/>
        <v>0</v>
      </c>
    </row>
    <row r="15" spans="1:25" x14ac:dyDescent="0.25">
      <c r="A15" s="65">
        <f t="shared" si="15"/>
        <v>13</v>
      </c>
      <c r="B15" s="66">
        <f t="shared" si="4"/>
        <v>1318</v>
      </c>
      <c r="C15" s="67">
        <v>44208</v>
      </c>
      <c r="D15" s="68">
        <v>-45.75</v>
      </c>
      <c r="E15" s="69"/>
      <c r="F15" s="70">
        <f t="shared" si="5"/>
        <v>-45.75</v>
      </c>
      <c r="G15" s="71"/>
      <c r="H15" s="72" t="s">
        <v>21</v>
      </c>
      <c r="I15" s="73">
        <f t="shared" si="6"/>
        <v>-3.7775229357798166</v>
      </c>
      <c r="J15" s="74"/>
      <c r="K15" s="75">
        <f t="shared" si="7"/>
        <v>0</v>
      </c>
      <c r="L15" s="76" t="s">
        <v>21</v>
      </c>
      <c r="M15" s="77"/>
      <c r="N15" s="78"/>
      <c r="O15" s="79">
        <f t="shared" si="8"/>
        <v>-45.75</v>
      </c>
      <c r="P15" s="80">
        <f t="shared" si="1"/>
        <v>-3.7775229357798166</v>
      </c>
      <c r="Q15" s="79">
        <f t="shared" si="9"/>
        <v>0</v>
      </c>
      <c r="R15" s="80" t="str">
        <f t="shared" si="2"/>
        <v/>
      </c>
      <c r="S15" s="81" t="str">
        <f t="shared" si="10"/>
        <v/>
      </c>
      <c r="T15" s="82" t="str">
        <f t="shared" si="3"/>
        <v/>
      </c>
      <c r="U15" s="59" t="b">
        <f t="shared" si="11"/>
        <v>0</v>
      </c>
      <c r="V15" s="60" t="b">
        <f t="shared" si="12"/>
        <v>0</v>
      </c>
      <c r="W15" s="61">
        <f t="shared" si="13"/>
        <v>-45.75</v>
      </c>
      <c r="X15" s="62">
        <f t="shared" si="14"/>
        <v>-3.7775229357798166</v>
      </c>
    </row>
    <row r="16" spans="1:25" x14ac:dyDescent="0.25">
      <c r="A16" s="65">
        <f t="shared" si="15"/>
        <v>14</v>
      </c>
      <c r="B16" s="66">
        <f t="shared" si="4"/>
        <v>1319</v>
      </c>
      <c r="C16" s="67">
        <v>44208</v>
      </c>
      <c r="D16" s="68">
        <v>56.7</v>
      </c>
      <c r="E16" s="69"/>
      <c r="F16" s="70">
        <f t="shared" si="5"/>
        <v>56.7</v>
      </c>
      <c r="G16" s="71"/>
      <c r="H16" s="72" t="s">
        <v>21</v>
      </c>
      <c r="I16" s="73">
        <f t="shared" si="6"/>
        <v>4.6816513761467897</v>
      </c>
      <c r="J16" s="74"/>
      <c r="K16" s="75">
        <f t="shared" si="7"/>
        <v>0</v>
      </c>
      <c r="L16" s="76" t="s">
        <v>21</v>
      </c>
      <c r="M16" s="77"/>
      <c r="N16" s="78"/>
      <c r="O16" s="79">
        <f t="shared" si="8"/>
        <v>56.7</v>
      </c>
      <c r="P16" s="80">
        <f t="shared" si="1"/>
        <v>4.6816513761467897</v>
      </c>
      <c r="Q16" s="79">
        <f t="shared" si="9"/>
        <v>0</v>
      </c>
      <c r="R16" s="80" t="str">
        <f t="shared" si="2"/>
        <v/>
      </c>
      <c r="S16" s="81" t="str">
        <f t="shared" si="10"/>
        <v/>
      </c>
      <c r="T16" s="82" t="str">
        <f t="shared" si="3"/>
        <v/>
      </c>
      <c r="U16" s="59">
        <f t="shared" si="11"/>
        <v>56.7</v>
      </c>
      <c r="V16" s="60">
        <f t="shared" si="12"/>
        <v>4.6816513761467897</v>
      </c>
      <c r="W16" s="61" t="b">
        <f t="shared" si="13"/>
        <v>0</v>
      </c>
      <c r="X16" s="62" t="b">
        <f t="shared" si="14"/>
        <v>0</v>
      </c>
    </row>
    <row r="17" spans="1:24" x14ac:dyDescent="0.25">
      <c r="A17" s="65">
        <f t="shared" si="15"/>
        <v>15</v>
      </c>
      <c r="B17" s="66">
        <f t="shared" si="4"/>
        <v>1320</v>
      </c>
      <c r="C17" s="67">
        <v>44208</v>
      </c>
      <c r="D17" s="68">
        <v>85.95</v>
      </c>
      <c r="E17" s="69"/>
      <c r="F17" s="70">
        <f t="shared" si="5"/>
        <v>85.95</v>
      </c>
      <c r="G17" s="71"/>
      <c r="H17" s="72" t="s">
        <v>21</v>
      </c>
      <c r="I17" s="73">
        <f t="shared" si="6"/>
        <v>7.0967889908256883</v>
      </c>
      <c r="J17" s="74"/>
      <c r="K17" s="75">
        <f t="shared" si="7"/>
        <v>0</v>
      </c>
      <c r="L17" s="76"/>
      <c r="M17" s="77" t="s">
        <v>21</v>
      </c>
      <c r="N17" s="78"/>
      <c r="O17" s="79">
        <f t="shared" si="8"/>
        <v>0</v>
      </c>
      <c r="P17" s="80" t="str">
        <f t="shared" si="1"/>
        <v/>
      </c>
      <c r="Q17" s="79">
        <f t="shared" si="9"/>
        <v>85.95</v>
      </c>
      <c r="R17" s="80">
        <f t="shared" si="2"/>
        <v>7.0967889908256883</v>
      </c>
      <c r="S17" s="81" t="str">
        <f t="shared" si="10"/>
        <v/>
      </c>
      <c r="T17" s="82" t="str">
        <f t="shared" si="3"/>
        <v/>
      </c>
      <c r="U17" s="59" t="str">
        <f t="shared" si="11"/>
        <v/>
      </c>
      <c r="V17" s="60" t="str">
        <f t="shared" si="12"/>
        <v/>
      </c>
      <c r="W17" s="61" t="b">
        <f t="shared" si="13"/>
        <v>0</v>
      </c>
      <c r="X17" s="62" t="b">
        <f t="shared" si="14"/>
        <v>0</v>
      </c>
    </row>
    <row r="18" spans="1:24" x14ac:dyDescent="0.25">
      <c r="A18" s="65">
        <f t="shared" si="15"/>
        <v>16</v>
      </c>
      <c r="B18" s="66">
        <f t="shared" si="4"/>
        <v>1321</v>
      </c>
      <c r="C18" s="67">
        <v>44208</v>
      </c>
      <c r="D18" s="68">
        <v>-56.7</v>
      </c>
      <c r="E18" s="69"/>
      <c r="F18" s="70">
        <f t="shared" si="5"/>
        <v>-56.7</v>
      </c>
      <c r="G18" s="71"/>
      <c r="H18" s="72" t="s">
        <v>21</v>
      </c>
      <c r="I18" s="73">
        <f t="shared" si="6"/>
        <v>-4.6816513761467897</v>
      </c>
      <c r="J18" s="74"/>
      <c r="K18" s="75">
        <f t="shared" si="7"/>
        <v>0</v>
      </c>
      <c r="L18" s="76" t="s">
        <v>21</v>
      </c>
      <c r="M18" s="77"/>
      <c r="N18" s="78"/>
      <c r="O18" s="79">
        <f t="shared" si="8"/>
        <v>-56.7</v>
      </c>
      <c r="P18" s="80">
        <f t="shared" si="1"/>
        <v>-4.6816513761467897</v>
      </c>
      <c r="Q18" s="79">
        <f t="shared" si="9"/>
        <v>0</v>
      </c>
      <c r="R18" s="80" t="str">
        <f t="shared" si="2"/>
        <v/>
      </c>
      <c r="S18" s="81" t="str">
        <f t="shared" si="10"/>
        <v/>
      </c>
      <c r="T18" s="82" t="str">
        <f t="shared" si="3"/>
        <v/>
      </c>
      <c r="U18" s="59" t="b">
        <f t="shared" si="11"/>
        <v>0</v>
      </c>
      <c r="V18" s="60" t="b">
        <f t="shared" si="12"/>
        <v>0</v>
      </c>
      <c r="W18" s="61">
        <f t="shared" si="13"/>
        <v>-56.7</v>
      </c>
      <c r="X18" s="62">
        <f t="shared" si="14"/>
        <v>-4.6816513761467897</v>
      </c>
    </row>
    <row r="19" spans="1:24" x14ac:dyDescent="0.25">
      <c r="A19" s="65">
        <f t="shared" si="15"/>
        <v>17</v>
      </c>
      <c r="B19" s="66">
        <f t="shared" si="4"/>
        <v>1322</v>
      </c>
      <c r="C19" s="67">
        <v>44208</v>
      </c>
      <c r="D19" s="68">
        <v>65.7</v>
      </c>
      <c r="E19" s="69"/>
      <c r="F19" s="70">
        <f t="shared" si="5"/>
        <v>65.7</v>
      </c>
      <c r="G19" s="71"/>
      <c r="H19" s="72" t="s">
        <v>21</v>
      </c>
      <c r="I19" s="73">
        <f t="shared" si="6"/>
        <v>5.4247706422018354</v>
      </c>
      <c r="J19" s="74"/>
      <c r="K19" s="75">
        <f t="shared" si="7"/>
        <v>0</v>
      </c>
      <c r="L19" s="76" t="s">
        <v>21</v>
      </c>
      <c r="M19" s="77"/>
      <c r="N19" s="78"/>
      <c r="O19" s="79">
        <f t="shared" si="8"/>
        <v>65.7</v>
      </c>
      <c r="P19" s="80">
        <f t="shared" si="1"/>
        <v>5.4247706422018354</v>
      </c>
      <c r="Q19" s="79">
        <f t="shared" si="9"/>
        <v>0</v>
      </c>
      <c r="R19" s="80" t="str">
        <f t="shared" si="2"/>
        <v/>
      </c>
      <c r="S19" s="81" t="str">
        <f t="shared" si="10"/>
        <v/>
      </c>
      <c r="T19" s="82" t="str">
        <f t="shared" si="3"/>
        <v/>
      </c>
      <c r="U19" s="59">
        <f t="shared" si="11"/>
        <v>65.7</v>
      </c>
      <c r="V19" s="60">
        <f t="shared" si="12"/>
        <v>5.4247706422018354</v>
      </c>
      <c r="W19" s="61" t="b">
        <f t="shared" si="13"/>
        <v>0</v>
      </c>
      <c r="X19" s="62" t="b">
        <f t="shared" si="14"/>
        <v>0</v>
      </c>
    </row>
    <row r="20" spans="1:24" x14ac:dyDescent="0.25">
      <c r="A20" s="65">
        <f t="shared" si="15"/>
        <v>18</v>
      </c>
      <c r="B20" s="66">
        <f t="shared" si="4"/>
        <v>1323</v>
      </c>
      <c r="C20" s="67">
        <v>44208</v>
      </c>
      <c r="D20" s="68">
        <v>13.8</v>
      </c>
      <c r="E20" s="69"/>
      <c r="F20" s="70">
        <f t="shared" si="5"/>
        <v>13.8</v>
      </c>
      <c r="G20" s="71"/>
      <c r="H20" s="72" t="s">
        <v>21</v>
      </c>
      <c r="I20" s="73">
        <f t="shared" si="6"/>
        <v>1.1394495412844037</v>
      </c>
      <c r="J20" s="74"/>
      <c r="K20" s="75">
        <f t="shared" si="7"/>
        <v>0</v>
      </c>
      <c r="L20" s="76"/>
      <c r="M20" s="77" t="s">
        <v>21</v>
      </c>
      <c r="N20" s="78"/>
      <c r="O20" s="79">
        <f t="shared" si="8"/>
        <v>0</v>
      </c>
      <c r="P20" s="80" t="str">
        <f t="shared" si="1"/>
        <v/>
      </c>
      <c r="Q20" s="79">
        <f t="shared" si="9"/>
        <v>13.8</v>
      </c>
      <c r="R20" s="80">
        <f t="shared" si="2"/>
        <v>1.1394495412844037</v>
      </c>
      <c r="S20" s="81" t="str">
        <f t="shared" si="10"/>
        <v/>
      </c>
      <c r="T20" s="82" t="str">
        <f t="shared" si="3"/>
        <v/>
      </c>
      <c r="U20" s="59" t="str">
        <f t="shared" si="11"/>
        <v/>
      </c>
      <c r="V20" s="60" t="str">
        <f t="shared" si="12"/>
        <v/>
      </c>
      <c r="W20" s="61" t="b">
        <f t="shared" si="13"/>
        <v>0</v>
      </c>
      <c r="X20" s="62" t="b">
        <f t="shared" si="14"/>
        <v>0</v>
      </c>
    </row>
    <row r="21" spans="1:24" x14ac:dyDescent="0.25">
      <c r="A21" s="65">
        <f t="shared" si="15"/>
        <v>19</v>
      </c>
      <c r="B21" s="66">
        <f t="shared" si="4"/>
        <v>1324</v>
      </c>
      <c r="C21" s="67">
        <v>44209</v>
      </c>
      <c r="D21" s="68">
        <v>7.25</v>
      </c>
      <c r="E21" s="69"/>
      <c r="F21" s="70">
        <f t="shared" si="5"/>
        <v>7.25</v>
      </c>
      <c r="G21" s="71"/>
      <c r="H21" s="72" t="s">
        <v>21</v>
      </c>
      <c r="I21" s="73">
        <f t="shared" si="6"/>
        <v>0.59862385321100919</v>
      </c>
      <c r="J21" s="74"/>
      <c r="K21" s="75">
        <f t="shared" si="7"/>
        <v>0</v>
      </c>
      <c r="L21" s="76"/>
      <c r="M21" s="77" t="s">
        <v>21</v>
      </c>
      <c r="N21" s="78"/>
      <c r="O21" s="79">
        <f t="shared" si="8"/>
        <v>0</v>
      </c>
      <c r="P21" s="80" t="str">
        <f t="shared" si="1"/>
        <v/>
      </c>
      <c r="Q21" s="79">
        <f t="shared" si="9"/>
        <v>7.25</v>
      </c>
      <c r="R21" s="80">
        <f t="shared" si="2"/>
        <v>0.59862385321100919</v>
      </c>
      <c r="S21" s="81" t="str">
        <f t="shared" si="10"/>
        <v/>
      </c>
      <c r="T21" s="82" t="str">
        <f t="shared" si="3"/>
        <v/>
      </c>
      <c r="U21" s="59" t="str">
        <f t="shared" si="11"/>
        <v/>
      </c>
      <c r="V21" s="60" t="str">
        <f t="shared" si="12"/>
        <v/>
      </c>
      <c r="W21" s="61" t="b">
        <f t="shared" si="13"/>
        <v>0</v>
      </c>
      <c r="X21" s="62" t="b">
        <f t="shared" si="14"/>
        <v>0</v>
      </c>
    </row>
    <row r="22" spans="1:24" x14ac:dyDescent="0.25">
      <c r="A22" s="65">
        <f t="shared" si="15"/>
        <v>20</v>
      </c>
      <c r="B22" s="66">
        <f t="shared" si="4"/>
        <v>1325</v>
      </c>
      <c r="C22" s="67">
        <v>44209</v>
      </c>
      <c r="D22" s="68">
        <v>7.25</v>
      </c>
      <c r="E22" s="69"/>
      <c r="F22" s="70">
        <f t="shared" si="5"/>
        <v>7.25</v>
      </c>
      <c r="G22" s="71"/>
      <c r="H22" s="72" t="s">
        <v>21</v>
      </c>
      <c r="I22" s="73">
        <f t="shared" si="6"/>
        <v>0.59862385321100919</v>
      </c>
      <c r="J22" s="74"/>
      <c r="K22" s="75">
        <f t="shared" si="7"/>
        <v>0</v>
      </c>
      <c r="L22" s="76"/>
      <c r="M22" s="77" t="s">
        <v>21</v>
      </c>
      <c r="N22" s="78"/>
      <c r="O22" s="79">
        <f t="shared" si="8"/>
        <v>0</v>
      </c>
      <c r="P22" s="80" t="str">
        <f t="shared" si="1"/>
        <v/>
      </c>
      <c r="Q22" s="79">
        <f t="shared" si="9"/>
        <v>7.25</v>
      </c>
      <c r="R22" s="80">
        <f t="shared" si="2"/>
        <v>0.59862385321100919</v>
      </c>
      <c r="S22" s="81" t="str">
        <f t="shared" si="10"/>
        <v/>
      </c>
      <c r="T22" s="82" t="str">
        <f t="shared" si="3"/>
        <v/>
      </c>
      <c r="U22" s="59" t="str">
        <f t="shared" si="11"/>
        <v/>
      </c>
      <c r="V22" s="60" t="str">
        <f t="shared" si="12"/>
        <v/>
      </c>
      <c r="W22" s="61" t="b">
        <f t="shared" si="13"/>
        <v>0</v>
      </c>
      <c r="X22" s="62" t="b">
        <f t="shared" si="14"/>
        <v>0</v>
      </c>
    </row>
    <row r="23" spans="1:24" x14ac:dyDescent="0.25">
      <c r="A23" s="65">
        <f t="shared" si="15"/>
        <v>21</v>
      </c>
      <c r="B23" s="66">
        <f t="shared" si="4"/>
        <v>1326</v>
      </c>
      <c r="C23" s="67">
        <v>44209</v>
      </c>
      <c r="D23" s="68">
        <v>13.5</v>
      </c>
      <c r="E23" s="69"/>
      <c r="F23" s="70">
        <f t="shared" si="5"/>
        <v>13.5</v>
      </c>
      <c r="G23" s="71"/>
      <c r="H23" s="72" t="s">
        <v>21</v>
      </c>
      <c r="I23" s="73">
        <f t="shared" si="6"/>
        <v>1.1146788990825689</v>
      </c>
      <c r="J23" s="74"/>
      <c r="K23" s="75">
        <f t="shared" si="7"/>
        <v>0</v>
      </c>
      <c r="L23" s="76"/>
      <c r="M23" s="77" t="s">
        <v>21</v>
      </c>
      <c r="N23" s="78"/>
      <c r="O23" s="79">
        <f t="shared" si="8"/>
        <v>0</v>
      </c>
      <c r="P23" s="80" t="str">
        <f t="shared" si="1"/>
        <v/>
      </c>
      <c r="Q23" s="79">
        <f t="shared" si="9"/>
        <v>13.5</v>
      </c>
      <c r="R23" s="80">
        <f t="shared" si="2"/>
        <v>1.1146788990825689</v>
      </c>
      <c r="S23" s="81" t="str">
        <f t="shared" si="10"/>
        <v/>
      </c>
      <c r="T23" s="82" t="str">
        <f t="shared" si="3"/>
        <v/>
      </c>
      <c r="U23" s="59" t="str">
        <f t="shared" si="11"/>
        <v/>
      </c>
      <c r="V23" s="60" t="str">
        <f t="shared" si="12"/>
        <v/>
      </c>
      <c r="W23" s="61" t="b">
        <f t="shared" si="13"/>
        <v>0</v>
      </c>
      <c r="X23" s="62" t="b">
        <f t="shared" si="14"/>
        <v>0</v>
      </c>
    </row>
    <row r="24" spans="1:24" x14ac:dyDescent="0.25">
      <c r="A24" s="65">
        <f t="shared" si="15"/>
        <v>22</v>
      </c>
      <c r="B24" s="66">
        <f t="shared" si="4"/>
        <v>1327</v>
      </c>
      <c r="C24" s="67">
        <v>44213</v>
      </c>
      <c r="D24" s="68">
        <v>-10.5</v>
      </c>
      <c r="E24" s="69"/>
      <c r="F24" s="70">
        <f t="shared" si="5"/>
        <v>-10.5</v>
      </c>
      <c r="G24" s="71"/>
      <c r="H24" s="72" t="s">
        <v>21</v>
      </c>
      <c r="I24" s="73">
        <f t="shared" si="6"/>
        <v>-0.8669724770642202</v>
      </c>
      <c r="J24" s="74"/>
      <c r="K24" s="75">
        <f t="shared" si="7"/>
        <v>0</v>
      </c>
      <c r="L24" s="76"/>
      <c r="M24" s="77" t="s">
        <v>21</v>
      </c>
      <c r="N24" s="78"/>
      <c r="O24" s="79">
        <f t="shared" si="8"/>
        <v>0</v>
      </c>
      <c r="P24" s="80" t="str">
        <f t="shared" si="1"/>
        <v/>
      </c>
      <c r="Q24" s="79">
        <f t="shared" si="9"/>
        <v>-10.5</v>
      </c>
      <c r="R24" s="80">
        <f t="shared" si="2"/>
        <v>-0.8669724770642202</v>
      </c>
      <c r="S24" s="81" t="str">
        <f t="shared" si="10"/>
        <v/>
      </c>
      <c r="T24" s="82" t="str">
        <f t="shared" si="3"/>
        <v/>
      </c>
      <c r="U24" s="59" t="b">
        <f t="shared" si="11"/>
        <v>0</v>
      </c>
      <c r="V24" s="60" t="b">
        <f t="shared" si="12"/>
        <v>0</v>
      </c>
      <c r="W24" s="61" t="str">
        <f t="shared" si="13"/>
        <v/>
      </c>
      <c r="X24" s="62" t="str">
        <f t="shared" si="14"/>
        <v/>
      </c>
    </row>
    <row r="25" spans="1:24" x14ac:dyDescent="0.25">
      <c r="A25" s="65">
        <f t="shared" si="15"/>
        <v>23</v>
      </c>
      <c r="B25" s="66">
        <f t="shared" si="4"/>
        <v>1328</v>
      </c>
      <c r="C25" s="67">
        <v>44213</v>
      </c>
      <c r="D25" s="68">
        <v>10.95</v>
      </c>
      <c r="E25" s="69"/>
      <c r="F25" s="70">
        <f t="shared" si="5"/>
        <v>10.95</v>
      </c>
      <c r="G25" s="71"/>
      <c r="H25" s="72" t="s">
        <v>21</v>
      </c>
      <c r="I25" s="73">
        <f t="shared" si="6"/>
        <v>0.90412844036697237</v>
      </c>
      <c r="J25" s="74"/>
      <c r="K25" s="75">
        <f t="shared" si="7"/>
        <v>0</v>
      </c>
      <c r="L25" s="76" t="s">
        <v>21</v>
      </c>
      <c r="M25" s="77"/>
      <c r="N25" s="78"/>
      <c r="O25" s="79">
        <f t="shared" si="8"/>
        <v>10.95</v>
      </c>
      <c r="P25" s="80">
        <f t="shared" si="1"/>
        <v>0.90412844036697237</v>
      </c>
      <c r="Q25" s="79">
        <f t="shared" si="9"/>
        <v>0</v>
      </c>
      <c r="R25" s="80" t="str">
        <f t="shared" si="2"/>
        <v/>
      </c>
      <c r="S25" s="81" t="str">
        <f t="shared" si="10"/>
        <v/>
      </c>
      <c r="T25" s="82" t="str">
        <f t="shared" si="3"/>
        <v/>
      </c>
      <c r="U25" s="59">
        <f t="shared" si="11"/>
        <v>10.95</v>
      </c>
      <c r="V25" s="60">
        <f t="shared" si="12"/>
        <v>0.90412844036697237</v>
      </c>
      <c r="W25" s="61" t="b">
        <f t="shared" si="13"/>
        <v>0</v>
      </c>
      <c r="X25" s="62" t="b">
        <f t="shared" si="14"/>
        <v>0</v>
      </c>
    </row>
    <row r="26" spans="1:24" x14ac:dyDescent="0.25">
      <c r="A26" s="65">
        <f t="shared" si="15"/>
        <v>24</v>
      </c>
      <c r="B26" s="66">
        <f t="shared" si="4"/>
        <v>1329</v>
      </c>
      <c r="C26" s="67">
        <v>44215</v>
      </c>
      <c r="D26" s="68">
        <v>13.15</v>
      </c>
      <c r="E26" s="69"/>
      <c r="F26" s="70">
        <f t="shared" si="5"/>
        <v>13.15</v>
      </c>
      <c r="G26" s="71"/>
      <c r="H26" s="72" t="s">
        <v>21</v>
      </c>
      <c r="I26" s="73">
        <f t="shared" si="6"/>
        <v>1.0857798165137615</v>
      </c>
      <c r="J26" s="74"/>
      <c r="K26" s="75">
        <f t="shared" si="7"/>
        <v>0</v>
      </c>
      <c r="L26" s="76"/>
      <c r="M26" s="77" t="s">
        <v>21</v>
      </c>
      <c r="N26" s="78"/>
      <c r="O26" s="79">
        <f t="shared" si="8"/>
        <v>0</v>
      </c>
      <c r="P26" s="80" t="str">
        <f t="shared" si="1"/>
        <v/>
      </c>
      <c r="Q26" s="79">
        <f t="shared" si="9"/>
        <v>13.15</v>
      </c>
      <c r="R26" s="80">
        <f t="shared" si="2"/>
        <v>1.0857798165137615</v>
      </c>
      <c r="S26" s="81" t="str">
        <f t="shared" si="10"/>
        <v/>
      </c>
      <c r="T26" s="82" t="str">
        <f t="shared" si="3"/>
        <v/>
      </c>
      <c r="U26" s="59" t="str">
        <f t="shared" si="11"/>
        <v/>
      </c>
      <c r="V26" s="60" t="str">
        <f t="shared" si="12"/>
        <v/>
      </c>
      <c r="W26" s="61" t="b">
        <f t="shared" si="13"/>
        <v>0</v>
      </c>
      <c r="X26" s="62" t="b">
        <f t="shared" si="14"/>
        <v>0</v>
      </c>
    </row>
    <row r="27" spans="1:24" x14ac:dyDescent="0.25">
      <c r="A27" s="65">
        <f t="shared" si="15"/>
        <v>25</v>
      </c>
      <c r="B27" s="66">
        <f t="shared" si="4"/>
        <v>1330</v>
      </c>
      <c r="C27" s="67">
        <v>44215</v>
      </c>
      <c r="D27" s="68">
        <v>6.95</v>
      </c>
      <c r="E27" s="69"/>
      <c r="F27" s="70">
        <f t="shared" si="5"/>
        <v>6.95</v>
      </c>
      <c r="G27" s="71"/>
      <c r="H27" s="72" t="s">
        <v>21</v>
      </c>
      <c r="I27" s="73">
        <f t="shared" si="6"/>
        <v>0.5738532110091743</v>
      </c>
      <c r="J27" s="74"/>
      <c r="K27" s="75">
        <f t="shared" si="7"/>
        <v>0</v>
      </c>
      <c r="L27" s="76"/>
      <c r="M27" s="77" t="s">
        <v>21</v>
      </c>
      <c r="N27" s="78"/>
      <c r="O27" s="79">
        <f t="shared" si="8"/>
        <v>0</v>
      </c>
      <c r="P27" s="80" t="str">
        <f t="shared" si="1"/>
        <v/>
      </c>
      <c r="Q27" s="79">
        <f t="shared" si="9"/>
        <v>6.95</v>
      </c>
      <c r="R27" s="80">
        <f t="shared" si="2"/>
        <v>0.5738532110091743</v>
      </c>
      <c r="S27" s="81" t="str">
        <f t="shared" si="10"/>
        <v/>
      </c>
      <c r="T27" s="82" t="str">
        <f t="shared" si="3"/>
        <v/>
      </c>
      <c r="U27" s="59" t="str">
        <f t="shared" si="11"/>
        <v/>
      </c>
      <c r="V27" s="60" t="str">
        <f t="shared" si="12"/>
        <v/>
      </c>
      <c r="W27" s="61" t="b">
        <f t="shared" si="13"/>
        <v>0</v>
      </c>
      <c r="X27" s="62" t="b">
        <f t="shared" si="14"/>
        <v>0</v>
      </c>
    </row>
    <row r="28" spans="1:24" x14ac:dyDescent="0.25">
      <c r="A28" s="65" t="str">
        <f t="shared" si="15"/>
        <v/>
      </c>
      <c r="B28" s="66" t="str">
        <f t="shared" si="4"/>
        <v/>
      </c>
      <c r="C28" s="67"/>
      <c r="D28" s="68"/>
      <c r="E28" s="69"/>
      <c r="F28" s="70">
        <f t="shared" si="5"/>
        <v>0</v>
      </c>
      <c r="G28" s="71"/>
      <c r="H28" s="72" t="s">
        <v>21</v>
      </c>
      <c r="I28" s="73">
        <f t="shared" si="6"/>
        <v>0</v>
      </c>
      <c r="J28" s="74"/>
      <c r="K28" s="75">
        <f t="shared" si="7"/>
        <v>0</v>
      </c>
      <c r="L28" s="76"/>
      <c r="M28" s="77"/>
      <c r="N28" s="78"/>
      <c r="O28" s="79">
        <f t="shared" si="8"/>
        <v>0</v>
      </c>
      <c r="P28" s="80" t="str">
        <f t="shared" si="1"/>
        <v/>
      </c>
      <c r="Q28" s="79">
        <f t="shared" si="9"/>
        <v>0</v>
      </c>
      <c r="R28" s="80" t="str">
        <f t="shared" si="2"/>
        <v/>
      </c>
      <c r="S28" s="81" t="str">
        <f t="shared" si="10"/>
        <v/>
      </c>
      <c r="T28" s="82" t="str">
        <f t="shared" si="3"/>
        <v/>
      </c>
      <c r="U28" s="59" t="b">
        <f t="shared" si="11"/>
        <v>0</v>
      </c>
      <c r="V28" s="60" t="b">
        <f t="shared" si="12"/>
        <v>0</v>
      </c>
      <c r="W28" s="61" t="b">
        <f t="shared" si="13"/>
        <v>0</v>
      </c>
      <c r="X28" s="62" t="b">
        <f t="shared" si="14"/>
        <v>0</v>
      </c>
    </row>
    <row r="29" spans="1:24" x14ac:dyDescent="0.25">
      <c r="A29" s="65" t="str">
        <f t="shared" si="15"/>
        <v/>
      </c>
      <c r="B29" s="66" t="str">
        <f t="shared" si="4"/>
        <v/>
      </c>
      <c r="C29" s="67"/>
      <c r="D29" s="68"/>
      <c r="E29" s="69"/>
      <c r="F29" s="70">
        <f t="shared" si="5"/>
        <v>0</v>
      </c>
      <c r="G29" s="71"/>
      <c r="H29" s="72" t="s">
        <v>21</v>
      </c>
      <c r="I29" s="73">
        <f t="shared" si="6"/>
        <v>0</v>
      </c>
      <c r="J29" s="74"/>
      <c r="K29" s="75">
        <f t="shared" si="7"/>
        <v>0</v>
      </c>
      <c r="L29" s="76"/>
      <c r="M29" s="77"/>
      <c r="N29" s="78"/>
      <c r="O29" s="79">
        <f t="shared" si="8"/>
        <v>0</v>
      </c>
      <c r="P29" s="80" t="str">
        <f t="shared" si="1"/>
        <v/>
      </c>
      <c r="Q29" s="79">
        <f t="shared" si="9"/>
        <v>0</v>
      </c>
      <c r="R29" s="80" t="str">
        <f t="shared" si="2"/>
        <v/>
      </c>
      <c r="S29" s="81" t="str">
        <f t="shared" si="10"/>
        <v/>
      </c>
      <c r="T29" s="82" t="str">
        <f t="shared" si="3"/>
        <v/>
      </c>
      <c r="U29" s="59" t="b">
        <f t="shared" si="11"/>
        <v>0</v>
      </c>
      <c r="V29" s="60" t="b">
        <f t="shared" si="12"/>
        <v>0</v>
      </c>
      <c r="W29" s="61" t="b">
        <f t="shared" si="13"/>
        <v>0</v>
      </c>
      <c r="X29" s="62" t="b">
        <f t="shared" si="14"/>
        <v>0</v>
      </c>
    </row>
    <row r="30" spans="1:24" x14ac:dyDescent="0.25">
      <c r="A30" s="65" t="str">
        <f t="shared" si="15"/>
        <v/>
      </c>
      <c r="B30" s="66" t="str">
        <f t="shared" si="4"/>
        <v/>
      </c>
      <c r="C30" s="67"/>
      <c r="D30" s="68"/>
      <c r="E30" s="69"/>
      <c r="F30" s="70">
        <f t="shared" si="5"/>
        <v>0</v>
      </c>
      <c r="G30" s="71"/>
      <c r="H30" s="72" t="s">
        <v>21</v>
      </c>
      <c r="I30" s="73">
        <f t="shared" si="6"/>
        <v>0</v>
      </c>
      <c r="J30" s="74"/>
      <c r="K30" s="75">
        <f t="shared" si="7"/>
        <v>0</v>
      </c>
      <c r="L30" s="76"/>
      <c r="M30" s="77"/>
      <c r="N30" s="78"/>
      <c r="O30" s="79">
        <f t="shared" si="8"/>
        <v>0</v>
      </c>
      <c r="P30" s="80" t="str">
        <f t="shared" si="1"/>
        <v/>
      </c>
      <c r="Q30" s="79">
        <f t="shared" si="9"/>
        <v>0</v>
      </c>
      <c r="R30" s="80" t="str">
        <f t="shared" si="2"/>
        <v/>
      </c>
      <c r="S30" s="81" t="str">
        <f t="shared" si="10"/>
        <v/>
      </c>
      <c r="T30" s="82" t="str">
        <f t="shared" si="3"/>
        <v/>
      </c>
      <c r="U30" s="59" t="b">
        <f t="shared" si="11"/>
        <v>0</v>
      </c>
      <c r="V30" s="60" t="b">
        <f t="shared" si="12"/>
        <v>0</v>
      </c>
      <c r="W30" s="61" t="b">
        <f t="shared" si="13"/>
        <v>0</v>
      </c>
      <c r="X30" s="62" t="b">
        <f t="shared" si="14"/>
        <v>0</v>
      </c>
    </row>
    <row r="31" spans="1:24" x14ac:dyDescent="0.25">
      <c r="A31" s="65" t="str">
        <f t="shared" si="15"/>
        <v/>
      </c>
      <c r="B31" s="66" t="str">
        <f t="shared" si="4"/>
        <v/>
      </c>
      <c r="C31" s="67"/>
      <c r="D31" s="68"/>
      <c r="E31" s="69"/>
      <c r="F31" s="70">
        <f t="shared" si="5"/>
        <v>0</v>
      </c>
      <c r="G31" s="71"/>
      <c r="H31" s="72" t="s">
        <v>21</v>
      </c>
      <c r="I31" s="73">
        <f t="shared" si="6"/>
        <v>0</v>
      </c>
      <c r="J31" s="74"/>
      <c r="K31" s="75">
        <f t="shared" si="7"/>
        <v>0</v>
      </c>
      <c r="L31" s="76"/>
      <c r="M31" s="77"/>
      <c r="N31" s="78"/>
      <c r="O31" s="79">
        <f t="shared" si="8"/>
        <v>0</v>
      </c>
      <c r="P31" s="80" t="str">
        <f t="shared" si="1"/>
        <v/>
      </c>
      <c r="Q31" s="79">
        <f t="shared" si="9"/>
        <v>0</v>
      </c>
      <c r="R31" s="80" t="str">
        <f t="shared" si="2"/>
        <v/>
      </c>
      <c r="S31" s="81" t="str">
        <f t="shared" si="10"/>
        <v/>
      </c>
      <c r="T31" s="82" t="str">
        <f t="shared" si="3"/>
        <v/>
      </c>
      <c r="U31" s="59" t="b">
        <f t="shared" si="11"/>
        <v>0</v>
      </c>
      <c r="V31" s="60" t="b">
        <f t="shared" si="12"/>
        <v>0</v>
      </c>
      <c r="W31" s="61" t="b">
        <f t="shared" si="13"/>
        <v>0</v>
      </c>
      <c r="X31" s="62" t="b">
        <f t="shared" si="14"/>
        <v>0</v>
      </c>
    </row>
    <row r="32" spans="1:24" x14ac:dyDescent="0.25">
      <c r="A32" s="65" t="str">
        <f t="shared" si="15"/>
        <v/>
      </c>
      <c r="B32" s="66" t="str">
        <f t="shared" si="4"/>
        <v/>
      </c>
      <c r="C32" s="67"/>
      <c r="D32" s="68"/>
      <c r="E32" s="69"/>
      <c r="F32" s="70">
        <f t="shared" si="5"/>
        <v>0</v>
      </c>
      <c r="G32" s="71"/>
      <c r="H32" s="72" t="s">
        <v>21</v>
      </c>
      <c r="I32" s="73">
        <f t="shared" si="6"/>
        <v>0</v>
      </c>
      <c r="J32" s="74"/>
      <c r="K32" s="75">
        <f t="shared" si="7"/>
        <v>0</v>
      </c>
      <c r="L32" s="76"/>
      <c r="M32" s="77"/>
      <c r="N32" s="78"/>
      <c r="O32" s="79">
        <f t="shared" si="8"/>
        <v>0</v>
      </c>
      <c r="P32" s="80" t="str">
        <f t="shared" si="1"/>
        <v/>
      </c>
      <c r="Q32" s="79">
        <f t="shared" si="9"/>
        <v>0</v>
      </c>
      <c r="R32" s="80" t="str">
        <f t="shared" si="2"/>
        <v/>
      </c>
      <c r="S32" s="81" t="str">
        <f t="shared" si="10"/>
        <v/>
      </c>
      <c r="T32" s="82" t="str">
        <f t="shared" si="3"/>
        <v/>
      </c>
      <c r="U32" s="59" t="b">
        <f t="shared" si="11"/>
        <v>0</v>
      </c>
      <c r="V32" s="60" t="b">
        <f t="shared" si="12"/>
        <v>0</v>
      </c>
      <c r="W32" s="61" t="b">
        <f t="shared" si="13"/>
        <v>0</v>
      </c>
      <c r="X32" s="62" t="b">
        <f t="shared" si="14"/>
        <v>0</v>
      </c>
    </row>
    <row r="33" spans="1:24" x14ac:dyDescent="0.25">
      <c r="A33" s="65" t="str">
        <f t="shared" si="15"/>
        <v/>
      </c>
      <c r="B33" s="66" t="str">
        <f t="shared" si="4"/>
        <v/>
      </c>
      <c r="C33" s="67"/>
      <c r="D33" s="68"/>
      <c r="E33" s="69"/>
      <c r="F33" s="70">
        <f t="shared" si="5"/>
        <v>0</v>
      </c>
      <c r="G33" s="71"/>
      <c r="H33" s="72" t="s">
        <v>21</v>
      </c>
      <c r="I33" s="73">
        <f t="shared" si="6"/>
        <v>0</v>
      </c>
      <c r="J33" s="74"/>
      <c r="K33" s="75">
        <f t="shared" si="7"/>
        <v>0</v>
      </c>
      <c r="L33" s="76"/>
      <c r="M33" s="77"/>
      <c r="N33" s="78"/>
      <c r="O33" s="79">
        <f t="shared" si="8"/>
        <v>0</v>
      </c>
      <c r="P33" s="80" t="str">
        <f t="shared" si="1"/>
        <v/>
      </c>
      <c r="Q33" s="79">
        <f t="shared" si="9"/>
        <v>0</v>
      </c>
      <c r="R33" s="80" t="str">
        <f t="shared" si="2"/>
        <v/>
      </c>
      <c r="S33" s="81" t="str">
        <f t="shared" si="10"/>
        <v/>
      </c>
      <c r="T33" s="82" t="str">
        <f t="shared" si="3"/>
        <v/>
      </c>
      <c r="U33" s="59" t="b">
        <f t="shared" si="11"/>
        <v>0</v>
      </c>
      <c r="V33" s="60" t="b">
        <f t="shared" si="12"/>
        <v>0</v>
      </c>
      <c r="W33" s="61" t="b">
        <f t="shared" si="13"/>
        <v>0</v>
      </c>
      <c r="X33" s="62" t="b">
        <f t="shared" si="14"/>
        <v>0</v>
      </c>
    </row>
    <row r="34" spans="1:24" x14ac:dyDescent="0.25">
      <c r="A34" s="65" t="str">
        <f t="shared" si="15"/>
        <v/>
      </c>
      <c r="B34" s="66" t="str">
        <f t="shared" si="4"/>
        <v/>
      </c>
      <c r="C34" s="67"/>
      <c r="D34" s="68"/>
      <c r="E34" s="69"/>
      <c r="F34" s="70">
        <f t="shared" si="5"/>
        <v>0</v>
      </c>
      <c r="G34" s="71"/>
      <c r="H34" s="72" t="s">
        <v>21</v>
      </c>
      <c r="I34" s="73">
        <f t="shared" si="6"/>
        <v>0</v>
      </c>
      <c r="J34" s="74"/>
      <c r="K34" s="75">
        <f t="shared" si="7"/>
        <v>0</v>
      </c>
      <c r="L34" s="76"/>
      <c r="M34" s="77"/>
      <c r="N34" s="78"/>
      <c r="O34" s="79">
        <f t="shared" si="8"/>
        <v>0</v>
      </c>
      <c r="P34" s="80" t="str">
        <f t="shared" si="1"/>
        <v/>
      </c>
      <c r="Q34" s="79">
        <f t="shared" si="9"/>
        <v>0</v>
      </c>
      <c r="R34" s="80" t="str">
        <f t="shared" si="2"/>
        <v/>
      </c>
      <c r="S34" s="81" t="str">
        <f t="shared" si="10"/>
        <v/>
      </c>
      <c r="T34" s="82" t="str">
        <f t="shared" si="3"/>
        <v/>
      </c>
      <c r="U34" s="59" t="b">
        <f t="shared" si="11"/>
        <v>0</v>
      </c>
      <c r="V34" s="60" t="b">
        <f t="shared" si="12"/>
        <v>0</v>
      </c>
      <c r="W34" s="61" t="b">
        <f t="shared" si="13"/>
        <v>0</v>
      </c>
      <c r="X34" s="62" t="b">
        <f t="shared" si="14"/>
        <v>0</v>
      </c>
    </row>
    <row r="35" spans="1:24" x14ac:dyDescent="0.25">
      <c r="A35" s="65" t="str">
        <f t="shared" si="15"/>
        <v/>
      </c>
      <c r="B35" s="66" t="str">
        <f t="shared" si="4"/>
        <v/>
      </c>
      <c r="C35" s="67"/>
      <c r="D35" s="68"/>
      <c r="E35" s="69"/>
      <c r="F35" s="70">
        <f t="shared" si="5"/>
        <v>0</v>
      </c>
      <c r="G35" s="71"/>
      <c r="H35" s="72" t="s">
        <v>21</v>
      </c>
      <c r="I35" s="73">
        <f t="shared" si="6"/>
        <v>0</v>
      </c>
      <c r="J35" s="74"/>
      <c r="K35" s="75">
        <f t="shared" si="7"/>
        <v>0</v>
      </c>
      <c r="L35" s="76"/>
      <c r="M35" s="77"/>
      <c r="N35" s="78"/>
      <c r="O35" s="79">
        <f t="shared" si="8"/>
        <v>0</v>
      </c>
      <c r="P35" s="80" t="str">
        <f t="shared" si="1"/>
        <v/>
      </c>
      <c r="Q35" s="79">
        <f t="shared" si="9"/>
        <v>0</v>
      </c>
      <c r="R35" s="80" t="str">
        <f t="shared" si="2"/>
        <v/>
      </c>
      <c r="S35" s="81" t="str">
        <f t="shared" si="10"/>
        <v/>
      </c>
      <c r="T35" s="82" t="str">
        <f t="shared" si="3"/>
        <v/>
      </c>
      <c r="U35" s="59" t="b">
        <f t="shared" si="11"/>
        <v>0</v>
      </c>
      <c r="V35" s="60" t="b">
        <f t="shared" si="12"/>
        <v>0</v>
      </c>
      <c r="W35" s="61" t="b">
        <f t="shared" si="13"/>
        <v>0</v>
      </c>
      <c r="X35" s="62" t="b">
        <f t="shared" si="14"/>
        <v>0</v>
      </c>
    </row>
    <row r="36" spans="1:24" x14ac:dyDescent="0.25">
      <c r="A36" s="65" t="str">
        <f t="shared" si="15"/>
        <v/>
      </c>
      <c r="B36" s="66" t="str">
        <f t="shared" si="4"/>
        <v/>
      </c>
      <c r="C36" s="67"/>
      <c r="D36" s="68"/>
      <c r="E36" s="69"/>
      <c r="F36" s="70">
        <f t="shared" si="5"/>
        <v>0</v>
      </c>
      <c r="G36" s="71"/>
      <c r="H36" s="72" t="s">
        <v>21</v>
      </c>
      <c r="I36" s="73">
        <f t="shared" si="6"/>
        <v>0</v>
      </c>
      <c r="J36" s="74"/>
      <c r="K36" s="75">
        <f t="shared" si="7"/>
        <v>0</v>
      </c>
      <c r="L36" s="76"/>
      <c r="M36" s="77"/>
      <c r="N36" s="78"/>
      <c r="O36" s="79">
        <f t="shared" si="8"/>
        <v>0</v>
      </c>
      <c r="P36" s="80" t="str">
        <f t="shared" si="1"/>
        <v/>
      </c>
      <c r="Q36" s="79">
        <f t="shared" si="9"/>
        <v>0</v>
      </c>
      <c r="R36" s="80" t="str">
        <f t="shared" si="2"/>
        <v/>
      </c>
      <c r="S36" s="81" t="str">
        <f t="shared" si="10"/>
        <v/>
      </c>
      <c r="T36" s="82" t="str">
        <f t="shared" si="3"/>
        <v/>
      </c>
      <c r="U36" s="59" t="b">
        <f t="shared" si="11"/>
        <v>0</v>
      </c>
      <c r="V36" s="60" t="b">
        <f t="shared" si="12"/>
        <v>0</v>
      </c>
      <c r="W36" s="61" t="b">
        <f t="shared" si="13"/>
        <v>0</v>
      </c>
      <c r="X36" s="62" t="b">
        <f t="shared" si="14"/>
        <v>0</v>
      </c>
    </row>
    <row r="37" spans="1:24" x14ac:dyDescent="0.25">
      <c r="A37" s="65" t="str">
        <f t="shared" si="15"/>
        <v/>
      </c>
      <c r="B37" s="66" t="str">
        <f t="shared" si="4"/>
        <v/>
      </c>
      <c r="C37" s="67"/>
      <c r="D37" s="68"/>
      <c r="E37" s="69"/>
      <c r="F37" s="70">
        <f t="shared" si="5"/>
        <v>0</v>
      </c>
      <c r="G37" s="71"/>
      <c r="H37" s="72" t="s">
        <v>21</v>
      </c>
      <c r="I37" s="73">
        <f t="shared" si="6"/>
        <v>0</v>
      </c>
      <c r="J37" s="74"/>
      <c r="K37" s="75">
        <f t="shared" si="7"/>
        <v>0</v>
      </c>
      <c r="L37" s="76"/>
      <c r="M37" s="77"/>
      <c r="N37" s="78"/>
      <c r="O37" s="79">
        <f t="shared" si="8"/>
        <v>0</v>
      </c>
      <c r="P37" s="80" t="str">
        <f t="shared" si="1"/>
        <v/>
      </c>
      <c r="Q37" s="79">
        <f t="shared" si="9"/>
        <v>0</v>
      </c>
      <c r="R37" s="80" t="str">
        <f t="shared" si="2"/>
        <v/>
      </c>
      <c r="S37" s="81" t="str">
        <f t="shared" si="10"/>
        <v/>
      </c>
      <c r="T37" s="82" t="str">
        <f t="shared" si="3"/>
        <v/>
      </c>
      <c r="U37" s="59" t="b">
        <f t="shared" si="11"/>
        <v>0</v>
      </c>
      <c r="V37" s="60" t="b">
        <f t="shared" si="12"/>
        <v>0</v>
      </c>
      <c r="W37" s="61" t="b">
        <f t="shared" si="13"/>
        <v>0</v>
      </c>
      <c r="X37" s="62" t="b">
        <f t="shared" si="14"/>
        <v>0</v>
      </c>
    </row>
    <row r="38" spans="1:24" x14ac:dyDescent="0.25">
      <c r="A38" s="65" t="str">
        <f t="shared" si="15"/>
        <v/>
      </c>
      <c r="B38" s="66" t="str">
        <f t="shared" si="4"/>
        <v/>
      </c>
      <c r="C38" s="67"/>
      <c r="D38" s="68"/>
      <c r="E38" s="69"/>
      <c r="F38" s="70">
        <f t="shared" si="5"/>
        <v>0</v>
      </c>
      <c r="G38" s="71"/>
      <c r="H38" s="72" t="s">
        <v>21</v>
      </c>
      <c r="I38" s="73">
        <f t="shared" si="6"/>
        <v>0</v>
      </c>
      <c r="J38" s="74"/>
      <c r="K38" s="75">
        <f t="shared" si="7"/>
        <v>0</v>
      </c>
      <c r="L38" s="76"/>
      <c r="M38" s="77"/>
      <c r="N38" s="78"/>
      <c r="O38" s="79">
        <f t="shared" si="8"/>
        <v>0</v>
      </c>
      <c r="P38" s="80" t="str">
        <f t="shared" si="1"/>
        <v/>
      </c>
      <c r="Q38" s="79">
        <f t="shared" si="9"/>
        <v>0</v>
      </c>
      <c r="R38" s="80" t="str">
        <f t="shared" si="2"/>
        <v/>
      </c>
      <c r="S38" s="81" t="str">
        <f t="shared" si="10"/>
        <v/>
      </c>
      <c r="T38" s="82" t="str">
        <f t="shared" si="3"/>
        <v/>
      </c>
      <c r="U38" s="59" t="b">
        <f t="shared" si="11"/>
        <v>0</v>
      </c>
      <c r="V38" s="60" t="b">
        <f t="shared" si="12"/>
        <v>0</v>
      </c>
      <c r="W38" s="61" t="b">
        <f t="shared" si="13"/>
        <v>0</v>
      </c>
      <c r="X38" s="62" t="b">
        <f t="shared" si="14"/>
        <v>0</v>
      </c>
    </row>
    <row r="39" spans="1:24" x14ac:dyDescent="0.25">
      <c r="A39" s="65" t="str">
        <f t="shared" si="15"/>
        <v/>
      </c>
      <c r="B39" s="66" t="str">
        <f t="shared" si="4"/>
        <v/>
      </c>
      <c r="C39" s="67"/>
      <c r="D39" s="68"/>
      <c r="E39" s="69"/>
      <c r="F39" s="70">
        <f t="shared" si="5"/>
        <v>0</v>
      </c>
      <c r="G39" s="71"/>
      <c r="H39" s="72" t="s">
        <v>21</v>
      </c>
      <c r="I39" s="73">
        <f t="shared" si="6"/>
        <v>0</v>
      </c>
      <c r="J39" s="74"/>
      <c r="K39" s="75">
        <f t="shared" si="7"/>
        <v>0</v>
      </c>
      <c r="L39" s="76"/>
      <c r="M39" s="77"/>
      <c r="N39" s="78"/>
      <c r="O39" s="79">
        <f t="shared" si="8"/>
        <v>0</v>
      </c>
      <c r="P39" s="80" t="str">
        <f t="shared" si="1"/>
        <v/>
      </c>
      <c r="Q39" s="79">
        <f t="shared" si="9"/>
        <v>0</v>
      </c>
      <c r="R39" s="80" t="str">
        <f t="shared" si="2"/>
        <v/>
      </c>
      <c r="S39" s="81" t="str">
        <f t="shared" si="10"/>
        <v/>
      </c>
      <c r="T39" s="82" t="str">
        <f t="shared" si="3"/>
        <v/>
      </c>
      <c r="U39" s="59" t="b">
        <f t="shared" si="11"/>
        <v>0</v>
      </c>
      <c r="V39" s="60" t="b">
        <f t="shared" si="12"/>
        <v>0</v>
      </c>
      <c r="W39" s="61" t="b">
        <f t="shared" si="13"/>
        <v>0</v>
      </c>
      <c r="X39" s="62" t="b">
        <f t="shared" si="14"/>
        <v>0</v>
      </c>
    </row>
    <row r="40" spans="1:24" x14ac:dyDescent="0.25">
      <c r="A40" s="65" t="str">
        <f t="shared" si="15"/>
        <v/>
      </c>
      <c r="B40" s="66" t="str">
        <f t="shared" si="4"/>
        <v/>
      </c>
      <c r="C40" s="67"/>
      <c r="D40" s="68"/>
      <c r="E40" s="69"/>
      <c r="F40" s="70">
        <f t="shared" si="5"/>
        <v>0</v>
      </c>
      <c r="G40" s="71"/>
      <c r="H40" s="72" t="s">
        <v>21</v>
      </c>
      <c r="I40" s="73">
        <f t="shared" si="6"/>
        <v>0</v>
      </c>
      <c r="J40" s="74"/>
      <c r="K40" s="75">
        <f t="shared" si="7"/>
        <v>0</v>
      </c>
      <c r="L40" s="76"/>
      <c r="M40" s="77"/>
      <c r="N40" s="78"/>
      <c r="O40" s="79">
        <f t="shared" si="8"/>
        <v>0</v>
      </c>
      <c r="P40" s="80" t="str">
        <f t="shared" si="1"/>
        <v/>
      </c>
      <c r="Q40" s="79">
        <f t="shared" si="9"/>
        <v>0</v>
      </c>
      <c r="R40" s="80" t="str">
        <f t="shared" si="2"/>
        <v/>
      </c>
      <c r="S40" s="81" t="str">
        <f t="shared" si="10"/>
        <v/>
      </c>
      <c r="T40" s="82" t="str">
        <f t="shared" si="3"/>
        <v/>
      </c>
      <c r="U40" s="59" t="b">
        <f t="shared" si="11"/>
        <v>0</v>
      </c>
      <c r="V40" s="60" t="b">
        <f t="shared" si="12"/>
        <v>0</v>
      </c>
      <c r="W40" s="61" t="b">
        <f t="shared" si="13"/>
        <v>0</v>
      </c>
      <c r="X40" s="62" t="b">
        <f t="shared" si="14"/>
        <v>0</v>
      </c>
    </row>
    <row r="41" spans="1:24" x14ac:dyDescent="0.25">
      <c r="A41" s="65" t="str">
        <f t="shared" si="15"/>
        <v/>
      </c>
      <c r="B41" s="66" t="str">
        <f t="shared" si="4"/>
        <v/>
      </c>
      <c r="C41" s="67"/>
      <c r="D41" s="68"/>
      <c r="E41" s="69"/>
      <c r="F41" s="70">
        <f t="shared" si="5"/>
        <v>0</v>
      </c>
      <c r="G41" s="71"/>
      <c r="H41" s="72" t="s">
        <v>21</v>
      </c>
      <c r="I41" s="73">
        <f t="shared" si="6"/>
        <v>0</v>
      </c>
      <c r="J41" s="74"/>
      <c r="K41" s="75">
        <f t="shared" si="7"/>
        <v>0</v>
      </c>
      <c r="L41" s="76"/>
      <c r="M41" s="77"/>
      <c r="N41" s="78"/>
      <c r="O41" s="79">
        <f t="shared" si="8"/>
        <v>0</v>
      </c>
      <c r="P41" s="80" t="str">
        <f t="shared" si="1"/>
        <v/>
      </c>
      <c r="Q41" s="79">
        <f t="shared" si="9"/>
        <v>0</v>
      </c>
      <c r="R41" s="80" t="str">
        <f t="shared" si="2"/>
        <v/>
      </c>
      <c r="S41" s="81" t="str">
        <f t="shared" si="10"/>
        <v/>
      </c>
      <c r="T41" s="82" t="str">
        <f t="shared" si="3"/>
        <v/>
      </c>
      <c r="U41" s="59" t="b">
        <f t="shared" si="11"/>
        <v>0</v>
      </c>
      <c r="V41" s="60" t="b">
        <f t="shared" si="12"/>
        <v>0</v>
      </c>
      <c r="W41" s="61" t="b">
        <f t="shared" si="13"/>
        <v>0</v>
      </c>
      <c r="X41" s="62" t="b">
        <f t="shared" si="14"/>
        <v>0</v>
      </c>
    </row>
    <row r="42" spans="1:24" x14ac:dyDescent="0.25">
      <c r="A42" s="65" t="str">
        <f t="shared" si="15"/>
        <v/>
      </c>
      <c r="B42" s="66" t="str">
        <f t="shared" si="4"/>
        <v/>
      </c>
      <c r="C42" s="67"/>
      <c r="D42" s="68"/>
      <c r="E42" s="69"/>
      <c r="F42" s="70">
        <f t="shared" si="5"/>
        <v>0</v>
      </c>
      <c r="G42" s="71"/>
      <c r="H42" s="72" t="s">
        <v>21</v>
      </c>
      <c r="I42" s="73">
        <f t="shared" si="6"/>
        <v>0</v>
      </c>
      <c r="J42" s="74"/>
      <c r="K42" s="75">
        <f t="shared" si="7"/>
        <v>0</v>
      </c>
      <c r="L42" s="76"/>
      <c r="M42" s="77"/>
      <c r="N42" s="78"/>
      <c r="O42" s="79">
        <f t="shared" si="8"/>
        <v>0</v>
      </c>
      <c r="P42" s="80" t="str">
        <f t="shared" si="1"/>
        <v/>
      </c>
      <c r="Q42" s="79">
        <f t="shared" si="9"/>
        <v>0</v>
      </c>
      <c r="R42" s="80" t="str">
        <f t="shared" si="2"/>
        <v/>
      </c>
      <c r="S42" s="81" t="str">
        <f t="shared" si="10"/>
        <v/>
      </c>
      <c r="T42" s="82" t="str">
        <f t="shared" si="3"/>
        <v/>
      </c>
      <c r="U42" s="59" t="b">
        <f t="shared" si="11"/>
        <v>0</v>
      </c>
      <c r="V42" s="60" t="b">
        <f t="shared" si="12"/>
        <v>0</v>
      </c>
      <c r="W42" s="61" t="b">
        <f t="shared" si="13"/>
        <v>0</v>
      </c>
      <c r="X42" s="62" t="b">
        <f t="shared" si="14"/>
        <v>0</v>
      </c>
    </row>
    <row r="43" spans="1:24" x14ac:dyDescent="0.25">
      <c r="A43" s="65" t="str">
        <f t="shared" si="15"/>
        <v/>
      </c>
      <c r="B43" s="66" t="str">
        <f t="shared" si="4"/>
        <v/>
      </c>
      <c r="C43" s="67"/>
      <c r="D43" s="68"/>
      <c r="E43" s="69"/>
      <c r="F43" s="70">
        <f t="shared" si="5"/>
        <v>0</v>
      </c>
      <c r="G43" s="71"/>
      <c r="H43" s="72" t="s">
        <v>21</v>
      </c>
      <c r="I43" s="73">
        <f t="shared" si="6"/>
        <v>0</v>
      </c>
      <c r="J43" s="74"/>
      <c r="K43" s="75">
        <f t="shared" si="7"/>
        <v>0</v>
      </c>
      <c r="L43" s="76"/>
      <c r="M43" s="77"/>
      <c r="N43" s="78"/>
      <c r="O43" s="79">
        <f t="shared" si="8"/>
        <v>0</v>
      </c>
      <c r="P43" s="80" t="str">
        <f t="shared" si="1"/>
        <v/>
      </c>
      <c r="Q43" s="79">
        <f t="shared" si="9"/>
        <v>0</v>
      </c>
      <c r="R43" s="80" t="str">
        <f t="shared" si="2"/>
        <v/>
      </c>
      <c r="S43" s="81" t="str">
        <f t="shared" si="10"/>
        <v/>
      </c>
      <c r="T43" s="82" t="str">
        <f t="shared" si="3"/>
        <v/>
      </c>
      <c r="U43" s="59" t="b">
        <f t="shared" si="11"/>
        <v>0</v>
      </c>
      <c r="V43" s="60" t="b">
        <f t="shared" si="12"/>
        <v>0</v>
      </c>
      <c r="W43" s="61" t="b">
        <f t="shared" si="13"/>
        <v>0</v>
      </c>
      <c r="X43" s="62" t="b">
        <f t="shared" si="14"/>
        <v>0</v>
      </c>
    </row>
    <row r="44" spans="1:24" x14ac:dyDescent="0.25">
      <c r="A44" s="65" t="str">
        <f t="shared" si="15"/>
        <v/>
      </c>
      <c r="B44" s="66" t="str">
        <f t="shared" si="4"/>
        <v/>
      </c>
      <c r="C44" s="67"/>
      <c r="D44" s="68"/>
      <c r="E44" s="69"/>
      <c r="F44" s="70">
        <f t="shared" si="5"/>
        <v>0</v>
      </c>
      <c r="G44" s="71"/>
      <c r="H44" s="72" t="s">
        <v>21</v>
      </c>
      <c r="I44" s="73">
        <f t="shared" si="6"/>
        <v>0</v>
      </c>
      <c r="J44" s="74"/>
      <c r="K44" s="75">
        <f t="shared" si="7"/>
        <v>0</v>
      </c>
      <c r="L44" s="76"/>
      <c r="M44" s="77"/>
      <c r="N44" s="78"/>
      <c r="O44" s="79">
        <f t="shared" si="8"/>
        <v>0</v>
      </c>
      <c r="P44" s="80" t="str">
        <f t="shared" si="1"/>
        <v/>
      </c>
      <c r="Q44" s="79">
        <f t="shared" si="9"/>
        <v>0</v>
      </c>
      <c r="R44" s="80" t="str">
        <f t="shared" si="2"/>
        <v/>
      </c>
      <c r="S44" s="81" t="str">
        <f t="shared" si="10"/>
        <v/>
      </c>
      <c r="T44" s="82" t="str">
        <f t="shared" si="3"/>
        <v/>
      </c>
      <c r="U44" s="59" t="b">
        <f t="shared" si="11"/>
        <v>0</v>
      </c>
      <c r="V44" s="60" t="b">
        <f t="shared" si="12"/>
        <v>0</v>
      </c>
      <c r="W44" s="61" t="b">
        <f t="shared" si="13"/>
        <v>0</v>
      </c>
      <c r="X44" s="62" t="b">
        <f t="shared" si="14"/>
        <v>0</v>
      </c>
    </row>
    <row r="45" spans="1:24" x14ac:dyDescent="0.25">
      <c r="A45" s="65" t="str">
        <f t="shared" si="15"/>
        <v/>
      </c>
      <c r="B45" s="66" t="str">
        <f t="shared" si="4"/>
        <v/>
      </c>
      <c r="C45" s="67"/>
      <c r="D45" s="68"/>
      <c r="E45" s="69"/>
      <c r="F45" s="70">
        <f t="shared" si="5"/>
        <v>0</v>
      </c>
      <c r="G45" s="71"/>
      <c r="H45" s="72" t="s">
        <v>21</v>
      </c>
      <c r="I45" s="73">
        <f t="shared" si="6"/>
        <v>0</v>
      </c>
      <c r="J45" s="74"/>
      <c r="K45" s="75">
        <f t="shared" si="7"/>
        <v>0</v>
      </c>
      <c r="L45" s="76"/>
      <c r="M45" s="77"/>
      <c r="N45" s="78"/>
      <c r="O45" s="79">
        <f t="shared" si="8"/>
        <v>0</v>
      </c>
      <c r="P45" s="80" t="str">
        <f t="shared" si="1"/>
        <v/>
      </c>
      <c r="Q45" s="79">
        <f t="shared" si="9"/>
        <v>0</v>
      </c>
      <c r="R45" s="80" t="str">
        <f t="shared" si="2"/>
        <v/>
      </c>
      <c r="S45" s="81" t="str">
        <f t="shared" si="10"/>
        <v/>
      </c>
      <c r="T45" s="82" t="str">
        <f t="shared" si="3"/>
        <v/>
      </c>
      <c r="U45" s="59" t="b">
        <f t="shared" si="11"/>
        <v>0</v>
      </c>
      <c r="V45" s="60" t="b">
        <f t="shared" si="12"/>
        <v>0</v>
      </c>
      <c r="W45" s="61" t="b">
        <f t="shared" si="13"/>
        <v>0</v>
      </c>
      <c r="X45" s="62" t="b">
        <f t="shared" si="14"/>
        <v>0</v>
      </c>
    </row>
    <row r="46" spans="1:24" x14ac:dyDescent="0.25">
      <c r="A46" s="65" t="str">
        <f t="shared" si="15"/>
        <v/>
      </c>
      <c r="B46" s="66" t="str">
        <f t="shared" si="4"/>
        <v/>
      </c>
      <c r="C46" s="67"/>
      <c r="D46" s="68"/>
      <c r="E46" s="69"/>
      <c r="F46" s="70">
        <f t="shared" si="5"/>
        <v>0</v>
      </c>
      <c r="G46" s="71"/>
      <c r="H46" s="72" t="s">
        <v>21</v>
      </c>
      <c r="I46" s="73">
        <f t="shared" si="6"/>
        <v>0</v>
      </c>
      <c r="J46" s="74"/>
      <c r="K46" s="75">
        <f t="shared" si="7"/>
        <v>0</v>
      </c>
      <c r="L46" s="76"/>
      <c r="M46" s="77"/>
      <c r="N46" s="78"/>
      <c r="O46" s="79">
        <f t="shared" si="8"/>
        <v>0</v>
      </c>
      <c r="P46" s="80" t="str">
        <f t="shared" si="1"/>
        <v/>
      </c>
      <c r="Q46" s="79">
        <f t="shared" si="9"/>
        <v>0</v>
      </c>
      <c r="R46" s="80" t="str">
        <f t="shared" si="2"/>
        <v/>
      </c>
      <c r="S46" s="81" t="str">
        <f t="shared" si="10"/>
        <v/>
      </c>
      <c r="T46" s="82" t="str">
        <f t="shared" si="3"/>
        <v/>
      </c>
      <c r="U46" s="59" t="b">
        <f t="shared" si="11"/>
        <v>0</v>
      </c>
      <c r="V46" s="60" t="b">
        <f t="shared" si="12"/>
        <v>0</v>
      </c>
      <c r="W46" s="61" t="b">
        <f t="shared" si="13"/>
        <v>0</v>
      </c>
      <c r="X46" s="62" t="b">
        <f t="shared" si="14"/>
        <v>0</v>
      </c>
    </row>
    <row r="47" spans="1:24" x14ac:dyDescent="0.25">
      <c r="A47" s="65" t="str">
        <f t="shared" si="15"/>
        <v/>
      </c>
      <c r="B47" s="66" t="str">
        <f t="shared" si="4"/>
        <v/>
      </c>
      <c r="C47" s="67"/>
      <c r="D47" s="68"/>
      <c r="E47" s="69"/>
      <c r="F47" s="70">
        <f t="shared" si="5"/>
        <v>0</v>
      </c>
      <c r="G47" s="71"/>
      <c r="H47" s="72" t="s">
        <v>21</v>
      </c>
      <c r="I47" s="73">
        <f t="shared" si="6"/>
        <v>0</v>
      </c>
      <c r="J47" s="74"/>
      <c r="K47" s="75">
        <f t="shared" si="7"/>
        <v>0</v>
      </c>
      <c r="L47" s="76"/>
      <c r="M47" s="77"/>
      <c r="N47" s="78"/>
      <c r="O47" s="79">
        <f t="shared" si="8"/>
        <v>0</v>
      </c>
      <c r="P47" s="80" t="str">
        <f t="shared" si="1"/>
        <v/>
      </c>
      <c r="Q47" s="79">
        <f t="shared" si="9"/>
        <v>0</v>
      </c>
      <c r="R47" s="80" t="str">
        <f t="shared" si="2"/>
        <v/>
      </c>
      <c r="S47" s="81" t="str">
        <f t="shared" si="10"/>
        <v/>
      </c>
      <c r="T47" s="82" t="str">
        <f t="shared" si="3"/>
        <v/>
      </c>
      <c r="U47" s="59" t="b">
        <f t="shared" si="11"/>
        <v>0</v>
      </c>
      <c r="V47" s="60" t="b">
        <f t="shared" si="12"/>
        <v>0</v>
      </c>
      <c r="W47" s="61" t="b">
        <f t="shared" si="13"/>
        <v>0</v>
      </c>
      <c r="X47" s="62" t="b">
        <f t="shared" si="14"/>
        <v>0</v>
      </c>
    </row>
    <row r="48" spans="1:24" x14ac:dyDescent="0.25">
      <c r="A48" s="65" t="str">
        <f t="shared" si="15"/>
        <v/>
      </c>
      <c r="B48" s="66" t="str">
        <f t="shared" si="4"/>
        <v/>
      </c>
      <c r="C48" s="67"/>
      <c r="D48" s="68"/>
      <c r="E48" s="69"/>
      <c r="F48" s="70">
        <f t="shared" si="5"/>
        <v>0</v>
      </c>
      <c r="G48" s="71"/>
      <c r="H48" s="72" t="s">
        <v>21</v>
      </c>
      <c r="I48" s="73">
        <f t="shared" si="6"/>
        <v>0</v>
      </c>
      <c r="J48" s="74"/>
      <c r="K48" s="75">
        <f t="shared" si="7"/>
        <v>0</v>
      </c>
      <c r="L48" s="76"/>
      <c r="M48" s="77"/>
      <c r="N48" s="78"/>
      <c r="O48" s="79">
        <f t="shared" si="8"/>
        <v>0</v>
      </c>
      <c r="P48" s="80" t="str">
        <f t="shared" si="1"/>
        <v/>
      </c>
      <c r="Q48" s="79">
        <f t="shared" si="9"/>
        <v>0</v>
      </c>
      <c r="R48" s="80" t="str">
        <f t="shared" si="2"/>
        <v/>
      </c>
      <c r="S48" s="81" t="str">
        <f t="shared" si="10"/>
        <v/>
      </c>
      <c r="T48" s="82" t="str">
        <f t="shared" si="3"/>
        <v/>
      </c>
      <c r="U48" s="59" t="b">
        <f t="shared" si="11"/>
        <v>0</v>
      </c>
      <c r="V48" s="60" t="b">
        <f t="shared" si="12"/>
        <v>0</v>
      </c>
      <c r="W48" s="61" t="b">
        <f t="shared" si="13"/>
        <v>0</v>
      </c>
      <c r="X48" s="62" t="b">
        <f t="shared" si="14"/>
        <v>0</v>
      </c>
    </row>
    <row r="49" spans="1:24" x14ac:dyDescent="0.25">
      <c r="A49" s="65" t="str">
        <f t="shared" si="15"/>
        <v/>
      </c>
      <c r="B49" s="66" t="str">
        <f t="shared" si="4"/>
        <v/>
      </c>
      <c r="C49" s="67"/>
      <c r="D49" s="68"/>
      <c r="E49" s="69"/>
      <c r="F49" s="70">
        <f t="shared" si="5"/>
        <v>0</v>
      </c>
      <c r="G49" s="71"/>
      <c r="H49" s="72" t="s">
        <v>21</v>
      </c>
      <c r="I49" s="73">
        <f t="shared" si="6"/>
        <v>0</v>
      </c>
      <c r="J49" s="74"/>
      <c r="K49" s="75">
        <f t="shared" si="7"/>
        <v>0</v>
      </c>
      <c r="L49" s="76"/>
      <c r="M49" s="77"/>
      <c r="N49" s="78"/>
      <c r="O49" s="79">
        <f t="shared" si="8"/>
        <v>0</v>
      </c>
      <c r="P49" s="80" t="str">
        <f t="shared" si="1"/>
        <v/>
      </c>
      <c r="Q49" s="79">
        <f t="shared" si="9"/>
        <v>0</v>
      </c>
      <c r="R49" s="80" t="str">
        <f t="shared" si="2"/>
        <v/>
      </c>
      <c r="S49" s="81" t="str">
        <f t="shared" si="10"/>
        <v/>
      </c>
      <c r="T49" s="82" t="str">
        <f t="shared" si="3"/>
        <v/>
      </c>
      <c r="U49" s="59" t="b">
        <f t="shared" si="11"/>
        <v>0</v>
      </c>
      <c r="V49" s="60" t="b">
        <f t="shared" si="12"/>
        <v>0</v>
      </c>
      <c r="W49" s="61" t="b">
        <f t="shared" si="13"/>
        <v>0</v>
      </c>
      <c r="X49" s="62" t="b">
        <f t="shared" si="14"/>
        <v>0</v>
      </c>
    </row>
    <row r="50" spans="1:24" x14ac:dyDescent="0.25">
      <c r="A50" s="65" t="str">
        <f t="shared" si="15"/>
        <v/>
      </c>
      <c r="B50" s="66" t="str">
        <f t="shared" si="4"/>
        <v/>
      </c>
      <c r="C50" s="67"/>
      <c r="D50" s="68"/>
      <c r="E50" s="69"/>
      <c r="F50" s="70">
        <f t="shared" si="5"/>
        <v>0</v>
      </c>
      <c r="G50" s="71"/>
      <c r="H50" s="72" t="s">
        <v>21</v>
      </c>
      <c r="I50" s="73">
        <f t="shared" si="6"/>
        <v>0</v>
      </c>
      <c r="J50" s="74"/>
      <c r="K50" s="75">
        <f t="shared" si="7"/>
        <v>0</v>
      </c>
      <c r="L50" s="76"/>
      <c r="M50" s="77"/>
      <c r="N50" s="78"/>
      <c r="O50" s="79">
        <f t="shared" si="8"/>
        <v>0</v>
      </c>
      <c r="P50" s="80" t="str">
        <f t="shared" si="1"/>
        <v/>
      </c>
      <c r="Q50" s="79">
        <f t="shared" si="9"/>
        <v>0</v>
      </c>
      <c r="R50" s="80" t="str">
        <f t="shared" si="2"/>
        <v/>
      </c>
      <c r="S50" s="81" t="str">
        <f t="shared" si="10"/>
        <v/>
      </c>
      <c r="T50" s="82" t="str">
        <f t="shared" si="3"/>
        <v/>
      </c>
      <c r="U50" s="59" t="b">
        <f t="shared" si="11"/>
        <v>0</v>
      </c>
      <c r="V50" s="60" t="b">
        <f t="shared" si="12"/>
        <v>0</v>
      </c>
      <c r="W50" s="61" t="b">
        <f t="shared" si="13"/>
        <v>0</v>
      </c>
      <c r="X50" s="62" t="b">
        <f t="shared" si="14"/>
        <v>0</v>
      </c>
    </row>
    <row r="51" spans="1:24" x14ac:dyDescent="0.25">
      <c r="A51" s="65" t="str">
        <f t="shared" si="15"/>
        <v/>
      </c>
      <c r="B51" s="66" t="str">
        <f t="shared" si="4"/>
        <v/>
      </c>
      <c r="C51" s="67"/>
      <c r="D51" s="68"/>
      <c r="E51" s="69"/>
      <c r="F51" s="70">
        <f t="shared" si="5"/>
        <v>0</v>
      </c>
      <c r="G51" s="71"/>
      <c r="H51" s="72" t="s">
        <v>21</v>
      </c>
      <c r="I51" s="73">
        <f t="shared" si="6"/>
        <v>0</v>
      </c>
      <c r="J51" s="74"/>
      <c r="K51" s="75">
        <f t="shared" si="7"/>
        <v>0</v>
      </c>
      <c r="L51" s="76"/>
      <c r="M51" s="77"/>
      <c r="N51" s="78"/>
      <c r="O51" s="79">
        <f t="shared" si="8"/>
        <v>0</v>
      </c>
      <c r="P51" s="80" t="str">
        <f t="shared" si="1"/>
        <v/>
      </c>
      <c r="Q51" s="79">
        <f t="shared" si="9"/>
        <v>0</v>
      </c>
      <c r="R51" s="80" t="str">
        <f t="shared" si="2"/>
        <v/>
      </c>
      <c r="S51" s="81" t="str">
        <f t="shared" si="10"/>
        <v/>
      </c>
      <c r="T51" s="82" t="str">
        <f t="shared" si="3"/>
        <v/>
      </c>
      <c r="U51" s="59" t="b">
        <f t="shared" si="11"/>
        <v>0</v>
      </c>
      <c r="V51" s="60" t="b">
        <f t="shared" si="12"/>
        <v>0</v>
      </c>
      <c r="W51" s="61" t="b">
        <f t="shared" si="13"/>
        <v>0</v>
      </c>
      <c r="X51" s="62" t="b">
        <f t="shared" si="14"/>
        <v>0</v>
      </c>
    </row>
    <row r="52" spans="1:24" x14ac:dyDescent="0.25">
      <c r="A52" s="65" t="str">
        <f t="shared" si="15"/>
        <v/>
      </c>
      <c r="B52" s="66" t="str">
        <f t="shared" si="4"/>
        <v/>
      </c>
      <c r="C52" s="67"/>
      <c r="D52" s="68"/>
      <c r="E52" s="69"/>
      <c r="F52" s="70">
        <f t="shared" si="5"/>
        <v>0</v>
      </c>
      <c r="G52" s="71"/>
      <c r="H52" s="72" t="s">
        <v>21</v>
      </c>
      <c r="I52" s="73">
        <f t="shared" si="6"/>
        <v>0</v>
      </c>
      <c r="J52" s="74"/>
      <c r="K52" s="75">
        <f t="shared" si="7"/>
        <v>0</v>
      </c>
      <c r="L52" s="76"/>
      <c r="M52" s="77"/>
      <c r="N52" s="78"/>
      <c r="O52" s="79">
        <f t="shared" si="8"/>
        <v>0</v>
      </c>
      <c r="P52" s="80" t="str">
        <f t="shared" si="1"/>
        <v/>
      </c>
      <c r="Q52" s="79">
        <f t="shared" si="9"/>
        <v>0</v>
      </c>
      <c r="R52" s="80" t="str">
        <f t="shared" si="2"/>
        <v/>
      </c>
      <c r="S52" s="81" t="str">
        <f t="shared" si="10"/>
        <v/>
      </c>
      <c r="T52" s="82" t="str">
        <f t="shared" si="3"/>
        <v/>
      </c>
      <c r="U52" s="59" t="b">
        <f t="shared" si="11"/>
        <v>0</v>
      </c>
      <c r="V52" s="60" t="b">
        <f t="shared" si="12"/>
        <v>0</v>
      </c>
      <c r="W52" s="61" t="b">
        <f t="shared" si="13"/>
        <v>0</v>
      </c>
      <c r="X52" s="62" t="b">
        <f t="shared" si="14"/>
        <v>0</v>
      </c>
    </row>
    <row r="53" spans="1:24" x14ac:dyDescent="0.25">
      <c r="A53" s="65" t="str">
        <f t="shared" si="15"/>
        <v/>
      </c>
      <c r="B53" s="66" t="str">
        <f t="shared" si="4"/>
        <v/>
      </c>
      <c r="C53" s="67"/>
      <c r="D53" s="68"/>
      <c r="E53" s="69"/>
      <c r="F53" s="70">
        <f t="shared" si="5"/>
        <v>0</v>
      </c>
      <c r="G53" s="71"/>
      <c r="H53" s="72" t="s">
        <v>21</v>
      </c>
      <c r="I53" s="73">
        <f t="shared" si="6"/>
        <v>0</v>
      </c>
      <c r="J53" s="74"/>
      <c r="K53" s="75">
        <f t="shared" si="7"/>
        <v>0</v>
      </c>
      <c r="L53" s="76"/>
      <c r="M53" s="77"/>
      <c r="N53" s="78"/>
      <c r="O53" s="79">
        <f t="shared" si="8"/>
        <v>0</v>
      </c>
      <c r="P53" s="80" t="str">
        <f t="shared" si="1"/>
        <v/>
      </c>
      <c r="Q53" s="79">
        <f t="shared" si="9"/>
        <v>0</v>
      </c>
      <c r="R53" s="80" t="str">
        <f t="shared" si="2"/>
        <v/>
      </c>
      <c r="S53" s="81" t="str">
        <f t="shared" si="10"/>
        <v/>
      </c>
      <c r="T53" s="82" t="str">
        <f t="shared" si="3"/>
        <v/>
      </c>
      <c r="U53" s="59" t="b">
        <f t="shared" si="11"/>
        <v>0</v>
      </c>
      <c r="V53" s="60" t="b">
        <f t="shared" si="12"/>
        <v>0</v>
      </c>
      <c r="W53" s="61" t="b">
        <f t="shared" si="13"/>
        <v>0</v>
      </c>
      <c r="X53" s="62" t="b">
        <f t="shared" si="14"/>
        <v>0</v>
      </c>
    </row>
    <row r="54" spans="1:24" x14ac:dyDescent="0.25">
      <c r="A54" s="65" t="str">
        <f t="shared" si="15"/>
        <v/>
      </c>
      <c r="B54" s="66" t="str">
        <f t="shared" si="4"/>
        <v/>
      </c>
      <c r="C54" s="67"/>
      <c r="D54" s="68"/>
      <c r="E54" s="69"/>
      <c r="F54" s="70">
        <f t="shared" si="5"/>
        <v>0</v>
      </c>
      <c r="G54" s="71"/>
      <c r="H54" s="72" t="s">
        <v>21</v>
      </c>
      <c r="I54" s="73">
        <f t="shared" si="6"/>
        <v>0</v>
      </c>
      <c r="J54" s="74"/>
      <c r="K54" s="75">
        <f t="shared" si="7"/>
        <v>0</v>
      </c>
      <c r="L54" s="76"/>
      <c r="M54" s="77"/>
      <c r="N54" s="78"/>
      <c r="O54" s="79">
        <f t="shared" si="8"/>
        <v>0</v>
      </c>
      <c r="P54" s="80" t="str">
        <f t="shared" si="1"/>
        <v/>
      </c>
      <c r="Q54" s="79">
        <f t="shared" si="9"/>
        <v>0</v>
      </c>
      <c r="R54" s="80" t="str">
        <f t="shared" si="2"/>
        <v/>
      </c>
      <c r="S54" s="81" t="str">
        <f t="shared" si="10"/>
        <v/>
      </c>
      <c r="T54" s="82" t="str">
        <f t="shared" si="3"/>
        <v/>
      </c>
      <c r="U54" s="59" t="b">
        <f t="shared" si="11"/>
        <v>0</v>
      </c>
      <c r="V54" s="60" t="b">
        <f t="shared" si="12"/>
        <v>0</v>
      </c>
      <c r="W54" s="61" t="b">
        <f t="shared" si="13"/>
        <v>0</v>
      </c>
      <c r="X54" s="62" t="b">
        <f t="shared" si="14"/>
        <v>0</v>
      </c>
    </row>
    <row r="55" spans="1:24" x14ac:dyDescent="0.25">
      <c r="A55" s="65" t="str">
        <f t="shared" si="15"/>
        <v/>
      </c>
      <c r="B55" s="66" t="str">
        <f t="shared" si="4"/>
        <v/>
      </c>
      <c r="C55" s="67"/>
      <c r="D55" s="68"/>
      <c r="E55" s="69"/>
      <c r="F55" s="70">
        <f t="shared" si="5"/>
        <v>0</v>
      </c>
      <c r="G55" s="71"/>
      <c r="H55" s="72" t="s">
        <v>21</v>
      </c>
      <c r="I55" s="73">
        <f t="shared" si="6"/>
        <v>0</v>
      </c>
      <c r="J55" s="74"/>
      <c r="K55" s="75">
        <f t="shared" si="7"/>
        <v>0</v>
      </c>
      <c r="L55" s="76"/>
      <c r="M55" s="77"/>
      <c r="N55" s="78"/>
      <c r="O55" s="79">
        <f t="shared" si="8"/>
        <v>0</v>
      </c>
      <c r="P55" s="80" t="str">
        <f t="shared" si="1"/>
        <v/>
      </c>
      <c r="Q55" s="79">
        <f t="shared" si="9"/>
        <v>0</v>
      </c>
      <c r="R55" s="80" t="str">
        <f t="shared" si="2"/>
        <v/>
      </c>
      <c r="S55" s="81" t="str">
        <f t="shared" si="10"/>
        <v/>
      </c>
      <c r="T55" s="82" t="str">
        <f t="shared" si="3"/>
        <v/>
      </c>
      <c r="U55" s="59" t="b">
        <f t="shared" si="11"/>
        <v>0</v>
      </c>
      <c r="V55" s="60" t="b">
        <f t="shared" si="12"/>
        <v>0</v>
      </c>
      <c r="W55" s="61" t="b">
        <f t="shared" si="13"/>
        <v>0</v>
      </c>
      <c r="X55" s="62" t="b">
        <f t="shared" si="14"/>
        <v>0</v>
      </c>
    </row>
    <row r="56" spans="1:24" x14ac:dyDescent="0.25">
      <c r="A56" s="65" t="str">
        <f t="shared" si="15"/>
        <v/>
      </c>
      <c r="B56" s="66" t="str">
        <f t="shared" si="4"/>
        <v/>
      </c>
      <c r="C56" s="67"/>
      <c r="D56" s="68"/>
      <c r="E56" s="69"/>
      <c r="F56" s="70">
        <f t="shared" si="5"/>
        <v>0</v>
      </c>
      <c r="G56" s="71"/>
      <c r="H56" s="72" t="s">
        <v>21</v>
      </c>
      <c r="I56" s="73">
        <f t="shared" si="6"/>
        <v>0</v>
      </c>
      <c r="J56" s="74"/>
      <c r="K56" s="75">
        <f t="shared" si="7"/>
        <v>0</v>
      </c>
      <c r="L56" s="76"/>
      <c r="M56" s="77"/>
      <c r="N56" s="78"/>
      <c r="O56" s="79">
        <f t="shared" si="8"/>
        <v>0</v>
      </c>
      <c r="P56" s="80" t="str">
        <f t="shared" si="1"/>
        <v/>
      </c>
      <c r="Q56" s="79">
        <f t="shared" si="9"/>
        <v>0</v>
      </c>
      <c r="R56" s="80" t="str">
        <f t="shared" si="2"/>
        <v/>
      </c>
      <c r="S56" s="81" t="str">
        <f t="shared" si="10"/>
        <v/>
      </c>
      <c r="T56" s="82" t="str">
        <f t="shared" si="3"/>
        <v/>
      </c>
      <c r="U56" s="59" t="b">
        <f t="shared" si="11"/>
        <v>0</v>
      </c>
      <c r="V56" s="60" t="b">
        <f t="shared" si="12"/>
        <v>0</v>
      </c>
      <c r="W56" s="61" t="b">
        <f t="shared" si="13"/>
        <v>0</v>
      </c>
      <c r="X56" s="62" t="b">
        <f t="shared" si="14"/>
        <v>0</v>
      </c>
    </row>
    <row r="57" spans="1:24" x14ac:dyDescent="0.25">
      <c r="A57" s="65" t="str">
        <f t="shared" si="15"/>
        <v/>
      </c>
      <c r="B57" s="66" t="str">
        <f t="shared" si="4"/>
        <v/>
      </c>
      <c r="C57" s="67"/>
      <c r="D57" s="68"/>
      <c r="E57" s="69"/>
      <c r="F57" s="70">
        <f t="shared" si="5"/>
        <v>0</v>
      </c>
      <c r="G57" s="71"/>
      <c r="H57" s="72" t="s">
        <v>21</v>
      </c>
      <c r="I57" s="73">
        <f t="shared" si="6"/>
        <v>0</v>
      </c>
      <c r="J57" s="74"/>
      <c r="K57" s="75">
        <f t="shared" si="7"/>
        <v>0</v>
      </c>
      <c r="L57" s="76"/>
      <c r="M57" s="77"/>
      <c r="N57" s="78"/>
      <c r="O57" s="79">
        <f t="shared" si="8"/>
        <v>0</v>
      </c>
      <c r="P57" s="80" t="str">
        <f t="shared" si="1"/>
        <v/>
      </c>
      <c r="Q57" s="79">
        <f t="shared" si="9"/>
        <v>0</v>
      </c>
      <c r="R57" s="80" t="str">
        <f t="shared" si="2"/>
        <v/>
      </c>
      <c r="S57" s="81" t="str">
        <f t="shared" si="10"/>
        <v/>
      </c>
      <c r="T57" s="82" t="str">
        <f t="shared" si="3"/>
        <v/>
      </c>
      <c r="U57" s="59" t="b">
        <f t="shared" si="11"/>
        <v>0</v>
      </c>
      <c r="V57" s="60" t="b">
        <f t="shared" si="12"/>
        <v>0</v>
      </c>
      <c r="W57" s="61" t="b">
        <f t="shared" si="13"/>
        <v>0</v>
      </c>
      <c r="X57" s="62" t="b">
        <f t="shared" si="14"/>
        <v>0</v>
      </c>
    </row>
    <row r="58" spans="1:24" x14ac:dyDescent="0.25">
      <c r="A58" s="65" t="str">
        <f t="shared" si="15"/>
        <v/>
      </c>
      <c r="B58" s="66" t="str">
        <f t="shared" si="4"/>
        <v/>
      </c>
      <c r="C58" s="67"/>
      <c r="D58" s="68"/>
      <c r="E58" s="69"/>
      <c r="F58" s="70">
        <f t="shared" si="5"/>
        <v>0</v>
      </c>
      <c r="G58" s="71"/>
      <c r="H58" s="72" t="s">
        <v>21</v>
      </c>
      <c r="I58" s="73">
        <f t="shared" si="6"/>
        <v>0</v>
      </c>
      <c r="J58" s="74"/>
      <c r="K58" s="75">
        <f t="shared" si="7"/>
        <v>0</v>
      </c>
      <c r="L58" s="76"/>
      <c r="M58" s="77"/>
      <c r="N58" s="78"/>
      <c r="O58" s="79">
        <f t="shared" si="8"/>
        <v>0</v>
      </c>
      <c r="P58" s="80" t="str">
        <f t="shared" si="1"/>
        <v/>
      </c>
      <c r="Q58" s="79">
        <f t="shared" si="9"/>
        <v>0</v>
      </c>
      <c r="R58" s="80" t="str">
        <f t="shared" si="2"/>
        <v/>
      </c>
      <c r="S58" s="81" t="str">
        <f t="shared" si="10"/>
        <v/>
      </c>
      <c r="T58" s="82" t="str">
        <f t="shared" si="3"/>
        <v/>
      </c>
      <c r="U58" s="59" t="b">
        <f t="shared" si="11"/>
        <v>0</v>
      </c>
      <c r="V58" s="60" t="b">
        <f t="shared" si="12"/>
        <v>0</v>
      </c>
      <c r="W58" s="61" t="b">
        <f t="shared" si="13"/>
        <v>0</v>
      </c>
      <c r="X58" s="62" t="b">
        <f t="shared" si="14"/>
        <v>0</v>
      </c>
    </row>
    <row r="59" spans="1:24" x14ac:dyDescent="0.25">
      <c r="A59" s="65" t="str">
        <f t="shared" si="15"/>
        <v/>
      </c>
      <c r="B59" s="66" t="str">
        <f t="shared" si="4"/>
        <v/>
      </c>
      <c r="C59" s="67"/>
      <c r="D59" s="68"/>
      <c r="E59" s="69"/>
      <c r="F59" s="70">
        <f t="shared" si="5"/>
        <v>0</v>
      </c>
      <c r="G59" s="71"/>
      <c r="H59" s="72" t="s">
        <v>21</v>
      </c>
      <c r="I59" s="73">
        <f t="shared" si="6"/>
        <v>0</v>
      </c>
      <c r="J59" s="74"/>
      <c r="K59" s="75">
        <f t="shared" si="7"/>
        <v>0</v>
      </c>
      <c r="L59" s="76"/>
      <c r="M59" s="77"/>
      <c r="N59" s="78"/>
      <c r="O59" s="79">
        <f t="shared" si="8"/>
        <v>0</v>
      </c>
      <c r="P59" s="80" t="str">
        <f t="shared" si="1"/>
        <v/>
      </c>
      <c r="Q59" s="79">
        <f t="shared" si="9"/>
        <v>0</v>
      </c>
      <c r="R59" s="80" t="str">
        <f t="shared" si="2"/>
        <v/>
      </c>
      <c r="S59" s="81" t="str">
        <f t="shared" si="10"/>
        <v/>
      </c>
      <c r="T59" s="82" t="str">
        <f t="shared" si="3"/>
        <v/>
      </c>
      <c r="U59" s="59" t="b">
        <f t="shared" si="11"/>
        <v>0</v>
      </c>
      <c r="V59" s="60" t="b">
        <f t="shared" si="12"/>
        <v>0</v>
      </c>
      <c r="W59" s="61" t="b">
        <f t="shared" si="13"/>
        <v>0</v>
      </c>
      <c r="X59" s="62" t="b">
        <f t="shared" si="14"/>
        <v>0</v>
      </c>
    </row>
    <row r="60" spans="1:24" ht="13.8" thickBot="1" x14ac:dyDescent="0.3">
      <c r="A60" s="83" t="str">
        <f t="shared" si="15"/>
        <v/>
      </c>
      <c r="B60" s="84" t="str">
        <f t="shared" si="4"/>
        <v/>
      </c>
      <c r="C60" s="85"/>
      <c r="D60" s="86"/>
      <c r="E60" s="87"/>
      <c r="F60" s="88">
        <f t="shared" si="5"/>
        <v>0</v>
      </c>
      <c r="G60" s="89"/>
      <c r="H60" s="90" t="s">
        <v>21</v>
      </c>
      <c r="I60" s="91">
        <f t="shared" si="6"/>
        <v>0</v>
      </c>
      <c r="J60" s="92"/>
      <c r="K60" s="93">
        <f t="shared" si="7"/>
        <v>0</v>
      </c>
      <c r="L60" s="94"/>
      <c r="M60" s="95"/>
      <c r="N60" s="96"/>
      <c r="O60" s="97">
        <f t="shared" si="8"/>
        <v>0</v>
      </c>
      <c r="P60" s="98" t="str">
        <f t="shared" si="1"/>
        <v/>
      </c>
      <c r="Q60" s="97">
        <f t="shared" si="9"/>
        <v>0</v>
      </c>
      <c r="R60" s="98" t="str">
        <f t="shared" si="2"/>
        <v/>
      </c>
      <c r="S60" s="99" t="str">
        <f t="shared" si="10"/>
        <v/>
      </c>
      <c r="T60" s="100" t="str">
        <f t="shared" si="3"/>
        <v/>
      </c>
      <c r="U60" s="101" t="b">
        <f t="shared" si="11"/>
        <v>0</v>
      </c>
      <c r="V60" s="102" t="b">
        <f t="shared" si="12"/>
        <v>0</v>
      </c>
      <c r="W60" s="103" t="b">
        <f t="shared" si="13"/>
        <v>0</v>
      </c>
      <c r="X60" s="104" t="b">
        <f t="shared" si="14"/>
        <v>0</v>
      </c>
    </row>
  </sheetData>
  <sheetProtection formatCells="0" formatColumns="0" selectLockedCells="1" sort="0"/>
  <mergeCells count="1">
    <mergeCell ref="A1:C1"/>
  </mergeCells>
  <conditionalFormatting sqref="O3:O60 Q3:Q60">
    <cfRule type="expression" dxfId="1" priority="1">
      <formula>"&lt;0"</formula>
    </cfRule>
  </conditionalFormatting>
  <printOptions horizontalCentered="1" verticalCentered="1"/>
  <pageMargins left="0.59055118110236227" right="0" top="0.19685039370078741" bottom="0.19685039370078741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2"/>
  <dimension ref="A1:Y60"/>
  <sheetViews>
    <sheetView showGridLines="0" showZeros="0" zoomScaleNormal="100" workbookViewId="0">
      <pane ySplit="2" topLeftCell="A3" activePane="bottomLeft" state="frozen"/>
      <selection pane="bottomLeft" activeCell="Y3" sqref="Y3"/>
    </sheetView>
  </sheetViews>
  <sheetFormatPr defaultColWidth="9.109375" defaultRowHeight="13.2" x14ac:dyDescent="0.25"/>
  <cols>
    <col min="1" max="1" width="4.33203125" style="105" customWidth="1"/>
    <col min="2" max="2" width="8.77734375" style="106" customWidth="1"/>
    <col min="3" max="3" width="6.6640625" style="107" customWidth="1"/>
    <col min="4" max="5" width="10.77734375" style="108" customWidth="1"/>
    <col min="6" max="6" width="10.77734375" style="109" customWidth="1"/>
    <col min="7" max="7" width="8.77734375" style="108" customWidth="1"/>
    <col min="8" max="8" width="4.77734375" style="110" customWidth="1"/>
    <col min="9" max="9" width="8.77734375" style="108" customWidth="1"/>
    <col min="10" max="10" width="4.77734375" style="110" customWidth="1"/>
    <col min="11" max="11" width="8.77734375" style="108" customWidth="1"/>
    <col min="12" max="12" width="5.77734375" style="110" customWidth="1"/>
    <col min="13" max="14" width="5.77734375" style="105" customWidth="1"/>
    <col min="15" max="15" width="9.77734375" style="111" customWidth="1"/>
    <col min="16" max="16" width="8.77734375" style="108" customWidth="1"/>
    <col min="17" max="17" width="9.77734375" style="111" customWidth="1"/>
    <col min="18" max="18" width="8.77734375" style="108" customWidth="1"/>
    <col min="19" max="19" width="9.77734375" style="108" customWidth="1"/>
    <col min="20" max="20" width="8.77734375" style="108" customWidth="1"/>
    <col min="21" max="24" width="0" style="112" hidden="1" customWidth="1"/>
    <col min="25" max="16384" width="9.109375" style="64"/>
  </cols>
  <sheetData>
    <row r="1" spans="1:25" s="18" customFormat="1" ht="13.8" customHeight="1" thickBot="1" x14ac:dyDescent="0.3">
      <c r="A1" s="1" t="s">
        <v>22</v>
      </c>
      <c r="B1" s="2"/>
      <c r="C1" s="2"/>
      <c r="D1" s="113">
        <f>SUM(D3:D60)</f>
        <v>0</v>
      </c>
      <c r="E1" s="5">
        <f>SUM(E3:E60)</f>
        <v>0</v>
      </c>
      <c r="F1" s="6">
        <f>LOOKUP(9.99999999999999E+307,A:A)</f>
        <v>26</v>
      </c>
      <c r="G1" s="7">
        <f>SUM(G3:G60)</f>
        <v>0</v>
      </c>
      <c r="H1" s="8"/>
      <c r="I1" s="9">
        <f>SUM(I3:I60)</f>
        <v>0</v>
      </c>
      <c r="J1" s="8"/>
      <c r="K1" s="10">
        <f>SUM(K3:K60)</f>
        <v>0</v>
      </c>
      <c r="L1" s="11">
        <f>SUM(L3:L60)</f>
        <v>0</v>
      </c>
      <c r="M1" s="12">
        <f t="shared" ref="M1:R1" si="0">SUM(M3:M60)</f>
        <v>0</v>
      </c>
      <c r="N1" s="13">
        <f t="shared" si="0"/>
        <v>0</v>
      </c>
      <c r="O1" s="14">
        <f t="shared" si="0"/>
        <v>0</v>
      </c>
      <c r="P1" s="15">
        <f>SUM(P3:P60)</f>
        <v>0</v>
      </c>
      <c r="Q1" s="14">
        <f t="shared" si="0"/>
        <v>0</v>
      </c>
      <c r="R1" s="15">
        <f t="shared" si="0"/>
        <v>0</v>
      </c>
      <c r="S1" s="16">
        <f>SUM(S3:S60)*-1</f>
        <v>0</v>
      </c>
      <c r="T1" s="17">
        <f>SUM(T3:T60)</f>
        <v>0</v>
      </c>
      <c r="U1" s="14">
        <f>SUM(U3:U60)</f>
        <v>0</v>
      </c>
      <c r="V1" s="15">
        <f>SUM(V3:V60)</f>
        <v>0</v>
      </c>
      <c r="W1" s="14">
        <f>SUM(W3:W60)*-1</f>
        <v>0</v>
      </c>
      <c r="X1" s="15">
        <f>SUM(X3:X60)*-1</f>
        <v>0</v>
      </c>
    </row>
    <row r="2" spans="1:25" s="41" customFormat="1" ht="24.9" customHeight="1" thickBot="1" x14ac:dyDescent="0.3">
      <c r="A2" s="19"/>
      <c r="B2" s="20" t="s">
        <v>1</v>
      </c>
      <c r="C2" s="114" t="s">
        <v>2</v>
      </c>
      <c r="D2" s="115" t="s">
        <v>23</v>
      </c>
      <c r="E2" s="23" t="s">
        <v>4</v>
      </c>
      <c r="F2" s="24">
        <f>LOOKUP(9.99999999999999E+307,B:B)</f>
        <v>1331</v>
      </c>
      <c r="G2" s="25" t="s">
        <v>5</v>
      </c>
      <c r="H2" s="26" t="s">
        <v>6</v>
      </c>
      <c r="I2" s="27" t="s">
        <v>7</v>
      </c>
      <c r="J2" s="28" t="s">
        <v>8</v>
      </c>
      <c r="K2" s="29" t="s">
        <v>9</v>
      </c>
      <c r="L2" s="30" t="s">
        <v>10</v>
      </c>
      <c r="M2" s="31" t="s">
        <v>11</v>
      </c>
      <c r="N2" s="32" t="s">
        <v>12</v>
      </c>
      <c r="O2" s="33" t="s">
        <v>10</v>
      </c>
      <c r="P2" s="34" t="s">
        <v>13</v>
      </c>
      <c r="Q2" s="33" t="s">
        <v>11</v>
      </c>
      <c r="R2" s="34" t="s">
        <v>14</v>
      </c>
      <c r="S2" s="35" t="s">
        <v>15</v>
      </c>
      <c r="T2" s="36" t="s">
        <v>16</v>
      </c>
      <c r="U2" s="37" t="s">
        <v>17</v>
      </c>
      <c r="V2" s="38" t="s">
        <v>18</v>
      </c>
      <c r="W2" s="39" t="s">
        <v>19</v>
      </c>
      <c r="X2" s="40" t="s">
        <v>20</v>
      </c>
    </row>
    <row r="3" spans="1:25" x14ac:dyDescent="0.25">
      <c r="A3" s="42">
        <f>IF(C3="","",IF([1]T01!F1="","",[1]T01!F1+1))</f>
        <v>26</v>
      </c>
      <c r="B3" s="43">
        <f>IF(C3="","",IF([1]T01!F2="","",[1]T01!F2+1))</f>
        <v>1331</v>
      </c>
      <c r="C3" s="116">
        <v>44256</v>
      </c>
      <c r="D3" s="117"/>
      <c r="E3" s="46"/>
      <c r="F3" s="47">
        <f>IF(E3="",D3,E3)</f>
        <v>0</v>
      </c>
      <c r="G3" s="48"/>
      <c r="H3" s="49"/>
      <c r="I3" s="50">
        <f>IF(H3="",0,IF(G3&lt;&gt;"",0,F3/109*9))</f>
        <v>0</v>
      </c>
      <c r="J3" s="51"/>
      <c r="K3" s="52">
        <f>IF(J3="",0,IF(G3&lt;&gt;"",0,F3/121*21))</f>
        <v>0</v>
      </c>
      <c r="L3" s="53"/>
      <c r="M3" s="54"/>
      <c r="N3" s="55"/>
      <c r="O3" s="14">
        <f>IF(L3&lt;&gt;0,F3,IF(N3&lt;&gt;0,(F3*-1),0))</f>
        <v>0</v>
      </c>
      <c r="P3" s="56" t="str">
        <f t="shared" ref="P3:P60" si="1">IF(L3="","",IF(AND(G3="",H3="",J3=""),"",G3+I3+K3))</f>
        <v/>
      </c>
      <c r="Q3" s="14">
        <f>IF(M3&lt;&gt;0,F3,0)</f>
        <v>0</v>
      </c>
      <c r="R3" s="56" t="str">
        <f t="shared" ref="R3:R60" si="2">IF(M3="","",IF(AND(G3="",I3="",K3=""),"",G3+I3+K3))</f>
        <v/>
      </c>
      <c r="S3" s="57" t="str">
        <f>IF(N3="","",F3)</f>
        <v/>
      </c>
      <c r="T3" s="58" t="str">
        <f t="shared" ref="T3:T60" si="3">IF(N3="","",IF(AND(G3="",I3="",K3=""),"",G3+I3+K3))</f>
        <v/>
      </c>
      <c r="U3" s="59" t="b">
        <f>IF(D3&gt;0,IF(L3&lt;&gt;"",D3,""))</f>
        <v>0</v>
      </c>
      <c r="V3" s="60" t="b">
        <f>IF(D3&gt;0,IF(L3&lt;&gt;"",G3+I3+K3,""))</f>
        <v>0</v>
      </c>
      <c r="W3" s="61" t="b">
        <f>IF(D3&lt;0,IF(L3&lt;&gt;"",D3,""))</f>
        <v>0</v>
      </c>
      <c r="X3" s="62" t="b">
        <f>IF(D3&lt;0,IF(L3&lt;&gt;"",G3+I3+K3,""))</f>
        <v>0</v>
      </c>
      <c r="Y3" s="63" t="e">
        <f>LOOKUP(2,1/([2]T_01!A:A&gt;0),[2]T_01!A:A)</f>
        <v>#N/A</v>
      </c>
    </row>
    <row r="4" spans="1:25" x14ac:dyDescent="0.25">
      <c r="A4" s="65" t="str">
        <f>IF(C4="","",A3+1)</f>
        <v/>
      </c>
      <c r="B4" s="66" t="str">
        <f t="shared" ref="B4:B60" si="4">IF(C4="","",B3+1)</f>
        <v/>
      </c>
      <c r="C4" s="118"/>
      <c r="D4" s="119"/>
      <c r="E4" s="69"/>
      <c r="F4" s="70">
        <f t="shared" ref="F4:F60" si="5">IF(E4="",D4,E4)</f>
        <v>0</v>
      </c>
      <c r="G4" s="71"/>
      <c r="H4" s="72"/>
      <c r="I4" s="73">
        <f t="shared" ref="I4:I60" si="6">IF(H4="",0,IF(G4&lt;&gt;"",0,F4/109*9))</f>
        <v>0</v>
      </c>
      <c r="J4" s="74"/>
      <c r="K4" s="75">
        <f t="shared" ref="K4:K60" si="7">IF(J4="",0,IF(G4&lt;&gt;"",0,F4/121*21))</f>
        <v>0</v>
      </c>
      <c r="L4" s="76"/>
      <c r="M4" s="77"/>
      <c r="N4" s="78"/>
      <c r="O4" s="79">
        <f t="shared" ref="O4:O60" si="8">IF(L4&lt;&gt;0,F4,IF(N4&lt;&gt;0,(F4*-1),0))</f>
        <v>0</v>
      </c>
      <c r="P4" s="80" t="str">
        <f t="shared" si="1"/>
        <v/>
      </c>
      <c r="Q4" s="79">
        <f t="shared" ref="Q4:Q60" si="9">IF(M4&lt;&gt;0,F4,0)</f>
        <v>0</v>
      </c>
      <c r="R4" s="80" t="str">
        <f t="shared" si="2"/>
        <v/>
      </c>
      <c r="S4" s="81" t="str">
        <f t="shared" ref="S4:S60" si="10">IF(N4="","",F4)</f>
        <v/>
      </c>
      <c r="T4" s="82" t="str">
        <f t="shared" si="3"/>
        <v/>
      </c>
      <c r="U4" s="59" t="b">
        <f t="shared" ref="U4:U60" si="11">IF(D4&gt;0,IF(L4&lt;&gt;"",D4,""))</f>
        <v>0</v>
      </c>
      <c r="V4" s="60" t="b">
        <f t="shared" ref="V4:V60" si="12">IF(D4&gt;0,IF(L4&lt;&gt;"",G4+I4+K4,""))</f>
        <v>0</v>
      </c>
      <c r="W4" s="61" t="b">
        <f t="shared" ref="W4:W60" si="13">IF(D4&lt;0,IF(L4&lt;&gt;"",D4,""))</f>
        <v>0</v>
      </c>
      <c r="X4" s="62" t="b">
        <f t="shared" ref="X4:X60" si="14">IF(D4&lt;0,IF(L4&lt;&gt;"",G4+I4+K4,""))</f>
        <v>0</v>
      </c>
    </row>
    <row r="5" spans="1:25" x14ac:dyDescent="0.25">
      <c r="A5" s="65" t="str">
        <f t="shared" ref="A5:A60" si="15">IF(C5="","",A4+1)</f>
        <v/>
      </c>
      <c r="B5" s="66" t="str">
        <f t="shared" si="4"/>
        <v/>
      </c>
      <c r="C5" s="118"/>
      <c r="D5" s="119"/>
      <c r="E5" s="69"/>
      <c r="F5" s="70">
        <f t="shared" si="5"/>
        <v>0</v>
      </c>
      <c r="G5" s="71"/>
      <c r="H5" s="72"/>
      <c r="I5" s="73">
        <f t="shared" si="6"/>
        <v>0</v>
      </c>
      <c r="J5" s="74"/>
      <c r="K5" s="75">
        <f t="shared" si="7"/>
        <v>0</v>
      </c>
      <c r="L5" s="76"/>
      <c r="M5" s="77"/>
      <c r="N5" s="78"/>
      <c r="O5" s="79">
        <f t="shared" si="8"/>
        <v>0</v>
      </c>
      <c r="P5" s="80" t="str">
        <f t="shared" si="1"/>
        <v/>
      </c>
      <c r="Q5" s="79">
        <f t="shared" si="9"/>
        <v>0</v>
      </c>
      <c r="R5" s="80" t="str">
        <f t="shared" si="2"/>
        <v/>
      </c>
      <c r="S5" s="81" t="str">
        <f t="shared" si="10"/>
        <v/>
      </c>
      <c r="T5" s="82" t="str">
        <f t="shared" si="3"/>
        <v/>
      </c>
      <c r="U5" s="59" t="b">
        <f t="shared" si="11"/>
        <v>0</v>
      </c>
      <c r="V5" s="60" t="b">
        <f t="shared" si="12"/>
        <v>0</v>
      </c>
      <c r="W5" s="61" t="b">
        <f t="shared" si="13"/>
        <v>0</v>
      </c>
      <c r="X5" s="62" t="b">
        <f t="shared" si="14"/>
        <v>0</v>
      </c>
    </row>
    <row r="6" spans="1:25" x14ac:dyDescent="0.25">
      <c r="A6" s="65" t="str">
        <f t="shared" si="15"/>
        <v/>
      </c>
      <c r="B6" s="66" t="str">
        <f t="shared" si="4"/>
        <v/>
      </c>
      <c r="C6" s="118"/>
      <c r="D6" s="119"/>
      <c r="E6" s="69"/>
      <c r="F6" s="70">
        <f t="shared" si="5"/>
        <v>0</v>
      </c>
      <c r="G6" s="71"/>
      <c r="H6" s="72"/>
      <c r="I6" s="73">
        <f t="shared" si="6"/>
        <v>0</v>
      </c>
      <c r="J6" s="74"/>
      <c r="K6" s="75">
        <f t="shared" si="7"/>
        <v>0</v>
      </c>
      <c r="L6" s="76"/>
      <c r="M6" s="77"/>
      <c r="N6" s="78"/>
      <c r="O6" s="79">
        <f t="shared" si="8"/>
        <v>0</v>
      </c>
      <c r="P6" s="80" t="str">
        <f t="shared" si="1"/>
        <v/>
      </c>
      <c r="Q6" s="79">
        <f t="shared" si="9"/>
        <v>0</v>
      </c>
      <c r="R6" s="80" t="str">
        <f t="shared" si="2"/>
        <v/>
      </c>
      <c r="S6" s="81" t="str">
        <f t="shared" si="10"/>
        <v/>
      </c>
      <c r="T6" s="82" t="str">
        <f t="shared" si="3"/>
        <v/>
      </c>
      <c r="U6" s="59" t="b">
        <f t="shared" si="11"/>
        <v>0</v>
      </c>
      <c r="V6" s="60" t="b">
        <f t="shared" si="12"/>
        <v>0</v>
      </c>
      <c r="W6" s="61" t="b">
        <f t="shared" si="13"/>
        <v>0</v>
      </c>
      <c r="X6" s="62" t="b">
        <f t="shared" si="14"/>
        <v>0</v>
      </c>
    </row>
    <row r="7" spans="1:25" x14ac:dyDescent="0.25">
      <c r="A7" s="65" t="str">
        <f t="shared" si="15"/>
        <v/>
      </c>
      <c r="B7" s="66" t="str">
        <f t="shared" si="4"/>
        <v/>
      </c>
      <c r="C7" s="118"/>
      <c r="D7" s="119"/>
      <c r="E7" s="69"/>
      <c r="F7" s="70">
        <f t="shared" si="5"/>
        <v>0</v>
      </c>
      <c r="G7" s="71"/>
      <c r="H7" s="72"/>
      <c r="I7" s="73">
        <f t="shared" si="6"/>
        <v>0</v>
      </c>
      <c r="J7" s="74"/>
      <c r="K7" s="75">
        <f t="shared" si="7"/>
        <v>0</v>
      </c>
      <c r="L7" s="76"/>
      <c r="M7" s="77"/>
      <c r="N7" s="78"/>
      <c r="O7" s="79">
        <f t="shared" si="8"/>
        <v>0</v>
      </c>
      <c r="P7" s="80" t="str">
        <f t="shared" si="1"/>
        <v/>
      </c>
      <c r="Q7" s="79">
        <f t="shared" si="9"/>
        <v>0</v>
      </c>
      <c r="R7" s="80" t="str">
        <f t="shared" si="2"/>
        <v/>
      </c>
      <c r="S7" s="81" t="str">
        <f t="shared" si="10"/>
        <v/>
      </c>
      <c r="T7" s="82" t="str">
        <f t="shared" si="3"/>
        <v/>
      </c>
      <c r="U7" s="59" t="b">
        <f t="shared" si="11"/>
        <v>0</v>
      </c>
      <c r="V7" s="60" t="b">
        <f t="shared" si="12"/>
        <v>0</v>
      </c>
      <c r="W7" s="61" t="b">
        <f t="shared" si="13"/>
        <v>0</v>
      </c>
      <c r="X7" s="62" t="b">
        <f t="shared" si="14"/>
        <v>0</v>
      </c>
    </row>
    <row r="8" spans="1:25" x14ac:dyDescent="0.25">
      <c r="A8" s="65" t="str">
        <f t="shared" si="15"/>
        <v/>
      </c>
      <c r="B8" s="66" t="str">
        <f t="shared" si="4"/>
        <v/>
      </c>
      <c r="C8" s="118"/>
      <c r="D8" s="119"/>
      <c r="E8" s="69"/>
      <c r="F8" s="70">
        <f t="shared" si="5"/>
        <v>0</v>
      </c>
      <c r="G8" s="71"/>
      <c r="H8" s="72"/>
      <c r="I8" s="73">
        <f t="shared" si="6"/>
        <v>0</v>
      </c>
      <c r="J8" s="74"/>
      <c r="K8" s="75">
        <f t="shared" si="7"/>
        <v>0</v>
      </c>
      <c r="L8" s="76"/>
      <c r="M8" s="77"/>
      <c r="N8" s="78"/>
      <c r="O8" s="79">
        <f t="shared" si="8"/>
        <v>0</v>
      </c>
      <c r="P8" s="80" t="str">
        <f t="shared" si="1"/>
        <v/>
      </c>
      <c r="Q8" s="79">
        <f t="shared" si="9"/>
        <v>0</v>
      </c>
      <c r="R8" s="80" t="str">
        <f t="shared" si="2"/>
        <v/>
      </c>
      <c r="S8" s="81" t="str">
        <f t="shared" si="10"/>
        <v/>
      </c>
      <c r="T8" s="82" t="str">
        <f t="shared" si="3"/>
        <v/>
      </c>
      <c r="U8" s="59" t="b">
        <f t="shared" si="11"/>
        <v>0</v>
      </c>
      <c r="V8" s="60" t="b">
        <f t="shared" si="12"/>
        <v>0</v>
      </c>
      <c r="W8" s="61" t="b">
        <f t="shared" si="13"/>
        <v>0</v>
      </c>
      <c r="X8" s="62" t="b">
        <f t="shared" si="14"/>
        <v>0</v>
      </c>
    </row>
    <row r="9" spans="1:25" x14ac:dyDescent="0.25">
      <c r="A9" s="65" t="str">
        <f t="shared" si="15"/>
        <v/>
      </c>
      <c r="B9" s="66" t="str">
        <f t="shared" si="4"/>
        <v/>
      </c>
      <c r="C9" s="118"/>
      <c r="D9" s="119"/>
      <c r="E9" s="69"/>
      <c r="F9" s="70">
        <f t="shared" si="5"/>
        <v>0</v>
      </c>
      <c r="G9" s="71"/>
      <c r="H9" s="72"/>
      <c r="I9" s="73">
        <f t="shared" si="6"/>
        <v>0</v>
      </c>
      <c r="J9" s="74"/>
      <c r="K9" s="75">
        <f t="shared" si="7"/>
        <v>0</v>
      </c>
      <c r="L9" s="76"/>
      <c r="M9" s="77"/>
      <c r="N9" s="78"/>
      <c r="O9" s="79">
        <f t="shared" si="8"/>
        <v>0</v>
      </c>
      <c r="P9" s="80" t="str">
        <f t="shared" si="1"/>
        <v/>
      </c>
      <c r="Q9" s="79">
        <f t="shared" si="9"/>
        <v>0</v>
      </c>
      <c r="R9" s="80" t="str">
        <f t="shared" si="2"/>
        <v/>
      </c>
      <c r="S9" s="81" t="str">
        <f t="shared" si="10"/>
        <v/>
      </c>
      <c r="T9" s="82" t="str">
        <f t="shared" si="3"/>
        <v/>
      </c>
      <c r="U9" s="59" t="b">
        <f t="shared" si="11"/>
        <v>0</v>
      </c>
      <c r="V9" s="60" t="b">
        <f t="shared" si="12"/>
        <v>0</v>
      </c>
      <c r="W9" s="61" t="b">
        <f t="shared" si="13"/>
        <v>0</v>
      </c>
      <c r="X9" s="62" t="b">
        <f t="shared" si="14"/>
        <v>0</v>
      </c>
    </row>
    <row r="10" spans="1:25" x14ac:dyDescent="0.25">
      <c r="A10" s="65" t="str">
        <f t="shared" si="15"/>
        <v/>
      </c>
      <c r="B10" s="66" t="str">
        <f t="shared" si="4"/>
        <v/>
      </c>
      <c r="C10" s="118"/>
      <c r="D10" s="119"/>
      <c r="E10" s="69"/>
      <c r="F10" s="70">
        <f t="shared" si="5"/>
        <v>0</v>
      </c>
      <c r="G10" s="71"/>
      <c r="H10" s="72"/>
      <c r="I10" s="73">
        <f t="shared" si="6"/>
        <v>0</v>
      </c>
      <c r="J10" s="74"/>
      <c r="K10" s="75">
        <f t="shared" si="7"/>
        <v>0</v>
      </c>
      <c r="L10" s="76"/>
      <c r="M10" s="77"/>
      <c r="N10" s="78"/>
      <c r="O10" s="79">
        <f t="shared" si="8"/>
        <v>0</v>
      </c>
      <c r="P10" s="80" t="str">
        <f t="shared" si="1"/>
        <v/>
      </c>
      <c r="Q10" s="79">
        <f t="shared" si="9"/>
        <v>0</v>
      </c>
      <c r="R10" s="80" t="str">
        <f t="shared" si="2"/>
        <v/>
      </c>
      <c r="S10" s="81" t="str">
        <f t="shared" si="10"/>
        <v/>
      </c>
      <c r="T10" s="82" t="str">
        <f t="shared" si="3"/>
        <v/>
      </c>
      <c r="U10" s="59" t="b">
        <f t="shared" si="11"/>
        <v>0</v>
      </c>
      <c r="V10" s="60" t="b">
        <f t="shared" si="12"/>
        <v>0</v>
      </c>
      <c r="W10" s="61" t="b">
        <f t="shared" si="13"/>
        <v>0</v>
      </c>
      <c r="X10" s="62" t="b">
        <f t="shared" si="14"/>
        <v>0</v>
      </c>
    </row>
    <row r="11" spans="1:25" x14ac:dyDescent="0.25">
      <c r="A11" s="65" t="str">
        <f t="shared" si="15"/>
        <v/>
      </c>
      <c r="B11" s="66" t="str">
        <f t="shared" si="4"/>
        <v/>
      </c>
      <c r="C11" s="118"/>
      <c r="D11" s="119"/>
      <c r="E11" s="69"/>
      <c r="F11" s="70">
        <f t="shared" si="5"/>
        <v>0</v>
      </c>
      <c r="G11" s="71"/>
      <c r="H11" s="72"/>
      <c r="I11" s="73">
        <f t="shared" si="6"/>
        <v>0</v>
      </c>
      <c r="J11" s="74"/>
      <c r="K11" s="75">
        <f t="shared" si="7"/>
        <v>0</v>
      </c>
      <c r="L11" s="76"/>
      <c r="M11" s="77"/>
      <c r="N11" s="78"/>
      <c r="O11" s="79">
        <f t="shared" si="8"/>
        <v>0</v>
      </c>
      <c r="P11" s="80" t="str">
        <f t="shared" si="1"/>
        <v/>
      </c>
      <c r="Q11" s="79">
        <f t="shared" si="9"/>
        <v>0</v>
      </c>
      <c r="R11" s="80" t="str">
        <f t="shared" si="2"/>
        <v/>
      </c>
      <c r="S11" s="81" t="str">
        <f t="shared" si="10"/>
        <v/>
      </c>
      <c r="T11" s="82" t="str">
        <f t="shared" si="3"/>
        <v/>
      </c>
      <c r="U11" s="59" t="b">
        <f t="shared" si="11"/>
        <v>0</v>
      </c>
      <c r="V11" s="60" t="b">
        <f t="shared" si="12"/>
        <v>0</v>
      </c>
      <c r="W11" s="61" t="b">
        <f t="shared" si="13"/>
        <v>0</v>
      </c>
      <c r="X11" s="62" t="b">
        <f t="shared" si="14"/>
        <v>0</v>
      </c>
    </row>
    <row r="12" spans="1:25" x14ac:dyDescent="0.25">
      <c r="A12" s="65" t="str">
        <f t="shared" si="15"/>
        <v/>
      </c>
      <c r="B12" s="66" t="str">
        <f t="shared" si="4"/>
        <v/>
      </c>
      <c r="C12" s="118"/>
      <c r="D12" s="119"/>
      <c r="E12" s="69"/>
      <c r="F12" s="70">
        <f t="shared" si="5"/>
        <v>0</v>
      </c>
      <c r="G12" s="71"/>
      <c r="H12" s="72"/>
      <c r="I12" s="73">
        <f t="shared" si="6"/>
        <v>0</v>
      </c>
      <c r="J12" s="74"/>
      <c r="K12" s="75">
        <f t="shared" si="7"/>
        <v>0</v>
      </c>
      <c r="L12" s="76"/>
      <c r="M12" s="77"/>
      <c r="N12" s="78"/>
      <c r="O12" s="79">
        <f t="shared" si="8"/>
        <v>0</v>
      </c>
      <c r="P12" s="80" t="str">
        <f t="shared" si="1"/>
        <v/>
      </c>
      <c r="Q12" s="79">
        <f t="shared" si="9"/>
        <v>0</v>
      </c>
      <c r="R12" s="80" t="str">
        <f t="shared" si="2"/>
        <v/>
      </c>
      <c r="S12" s="81" t="str">
        <f t="shared" si="10"/>
        <v/>
      </c>
      <c r="T12" s="82" t="str">
        <f t="shared" si="3"/>
        <v/>
      </c>
      <c r="U12" s="59" t="b">
        <f t="shared" si="11"/>
        <v>0</v>
      </c>
      <c r="V12" s="60" t="b">
        <f t="shared" si="12"/>
        <v>0</v>
      </c>
      <c r="W12" s="61" t="b">
        <f t="shared" si="13"/>
        <v>0</v>
      </c>
      <c r="X12" s="62" t="b">
        <f t="shared" si="14"/>
        <v>0</v>
      </c>
    </row>
    <row r="13" spans="1:25" x14ac:dyDescent="0.25">
      <c r="A13" s="65" t="str">
        <f t="shared" si="15"/>
        <v/>
      </c>
      <c r="B13" s="66" t="str">
        <f t="shared" si="4"/>
        <v/>
      </c>
      <c r="C13" s="118"/>
      <c r="D13" s="119"/>
      <c r="E13" s="69"/>
      <c r="F13" s="70">
        <f t="shared" si="5"/>
        <v>0</v>
      </c>
      <c r="G13" s="71"/>
      <c r="H13" s="72"/>
      <c r="I13" s="73">
        <f t="shared" si="6"/>
        <v>0</v>
      </c>
      <c r="J13" s="74"/>
      <c r="K13" s="75">
        <f t="shared" si="7"/>
        <v>0</v>
      </c>
      <c r="L13" s="76"/>
      <c r="M13" s="77"/>
      <c r="N13" s="78"/>
      <c r="O13" s="79">
        <f t="shared" si="8"/>
        <v>0</v>
      </c>
      <c r="P13" s="80" t="str">
        <f t="shared" si="1"/>
        <v/>
      </c>
      <c r="Q13" s="79">
        <f t="shared" si="9"/>
        <v>0</v>
      </c>
      <c r="R13" s="80" t="str">
        <f t="shared" si="2"/>
        <v/>
      </c>
      <c r="S13" s="81" t="str">
        <f t="shared" si="10"/>
        <v/>
      </c>
      <c r="T13" s="82" t="str">
        <f t="shared" si="3"/>
        <v/>
      </c>
      <c r="U13" s="59" t="b">
        <f t="shared" si="11"/>
        <v>0</v>
      </c>
      <c r="V13" s="60" t="b">
        <f t="shared" si="12"/>
        <v>0</v>
      </c>
      <c r="W13" s="61" t="b">
        <f t="shared" si="13"/>
        <v>0</v>
      </c>
      <c r="X13" s="62" t="b">
        <f t="shared" si="14"/>
        <v>0</v>
      </c>
    </row>
    <row r="14" spans="1:25" x14ac:dyDescent="0.25">
      <c r="A14" s="65" t="str">
        <f t="shared" si="15"/>
        <v/>
      </c>
      <c r="B14" s="66" t="str">
        <f t="shared" si="4"/>
        <v/>
      </c>
      <c r="C14" s="118"/>
      <c r="D14" s="119"/>
      <c r="E14" s="69"/>
      <c r="F14" s="70">
        <f t="shared" si="5"/>
        <v>0</v>
      </c>
      <c r="G14" s="71"/>
      <c r="H14" s="72"/>
      <c r="I14" s="73">
        <f t="shared" si="6"/>
        <v>0</v>
      </c>
      <c r="J14" s="74"/>
      <c r="K14" s="75">
        <f t="shared" si="7"/>
        <v>0</v>
      </c>
      <c r="L14" s="76"/>
      <c r="M14" s="77"/>
      <c r="N14" s="78"/>
      <c r="O14" s="79">
        <f t="shared" si="8"/>
        <v>0</v>
      </c>
      <c r="P14" s="80" t="str">
        <f t="shared" si="1"/>
        <v/>
      </c>
      <c r="Q14" s="79">
        <f t="shared" si="9"/>
        <v>0</v>
      </c>
      <c r="R14" s="80" t="str">
        <f t="shared" si="2"/>
        <v/>
      </c>
      <c r="S14" s="81" t="str">
        <f t="shared" si="10"/>
        <v/>
      </c>
      <c r="T14" s="82" t="str">
        <f t="shared" si="3"/>
        <v/>
      </c>
      <c r="U14" s="59" t="b">
        <f t="shared" si="11"/>
        <v>0</v>
      </c>
      <c r="V14" s="60" t="b">
        <f t="shared" si="12"/>
        <v>0</v>
      </c>
      <c r="W14" s="61" t="b">
        <f t="shared" si="13"/>
        <v>0</v>
      </c>
      <c r="X14" s="62" t="b">
        <f t="shared" si="14"/>
        <v>0</v>
      </c>
    </row>
    <row r="15" spans="1:25" x14ac:dyDescent="0.25">
      <c r="A15" s="65" t="str">
        <f t="shared" si="15"/>
        <v/>
      </c>
      <c r="B15" s="66" t="str">
        <f t="shared" si="4"/>
        <v/>
      </c>
      <c r="C15" s="118"/>
      <c r="D15" s="119"/>
      <c r="E15" s="69"/>
      <c r="F15" s="70">
        <f t="shared" si="5"/>
        <v>0</v>
      </c>
      <c r="G15" s="71"/>
      <c r="H15" s="72"/>
      <c r="I15" s="73">
        <f t="shared" si="6"/>
        <v>0</v>
      </c>
      <c r="J15" s="74"/>
      <c r="K15" s="75">
        <f t="shared" si="7"/>
        <v>0</v>
      </c>
      <c r="L15" s="76"/>
      <c r="M15" s="77"/>
      <c r="N15" s="78"/>
      <c r="O15" s="79">
        <f t="shared" si="8"/>
        <v>0</v>
      </c>
      <c r="P15" s="80" t="str">
        <f t="shared" si="1"/>
        <v/>
      </c>
      <c r="Q15" s="79">
        <f t="shared" si="9"/>
        <v>0</v>
      </c>
      <c r="R15" s="80" t="str">
        <f t="shared" si="2"/>
        <v/>
      </c>
      <c r="S15" s="81" t="str">
        <f t="shared" si="10"/>
        <v/>
      </c>
      <c r="T15" s="82" t="str">
        <f t="shared" si="3"/>
        <v/>
      </c>
      <c r="U15" s="59" t="b">
        <f t="shared" si="11"/>
        <v>0</v>
      </c>
      <c r="V15" s="60" t="b">
        <f t="shared" si="12"/>
        <v>0</v>
      </c>
      <c r="W15" s="61" t="b">
        <f t="shared" si="13"/>
        <v>0</v>
      </c>
      <c r="X15" s="62" t="b">
        <f t="shared" si="14"/>
        <v>0</v>
      </c>
    </row>
    <row r="16" spans="1:25" x14ac:dyDescent="0.25">
      <c r="A16" s="65" t="str">
        <f t="shared" si="15"/>
        <v/>
      </c>
      <c r="B16" s="66" t="str">
        <f t="shared" si="4"/>
        <v/>
      </c>
      <c r="C16" s="118"/>
      <c r="D16" s="119"/>
      <c r="E16" s="69"/>
      <c r="F16" s="70">
        <f t="shared" si="5"/>
        <v>0</v>
      </c>
      <c r="G16" s="71"/>
      <c r="H16" s="72"/>
      <c r="I16" s="73">
        <f t="shared" si="6"/>
        <v>0</v>
      </c>
      <c r="J16" s="74"/>
      <c r="K16" s="75">
        <f t="shared" si="7"/>
        <v>0</v>
      </c>
      <c r="L16" s="76"/>
      <c r="M16" s="77"/>
      <c r="N16" s="78"/>
      <c r="O16" s="79">
        <f t="shared" si="8"/>
        <v>0</v>
      </c>
      <c r="P16" s="80" t="str">
        <f t="shared" si="1"/>
        <v/>
      </c>
      <c r="Q16" s="79">
        <f t="shared" si="9"/>
        <v>0</v>
      </c>
      <c r="R16" s="80" t="str">
        <f t="shared" si="2"/>
        <v/>
      </c>
      <c r="S16" s="81" t="str">
        <f t="shared" si="10"/>
        <v/>
      </c>
      <c r="T16" s="82" t="str">
        <f t="shared" si="3"/>
        <v/>
      </c>
      <c r="U16" s="59" t="b">
        <f t="shared" si="11"/>
        <v>0</v>
      </c>
      <c r="V16" s="60" t="b">
        <f t="shared" si="12"/>
        <v>0</v>
      </c>
      <c r="W16" s="61" t="b">
        <f t="shared" si="13"/>
        <v>0</v>
      </c>
      <c r="X16" s="62" t="b">
        <f t="shared" si="14"/>
        <v>0</v>
      </c>
    </row>
    <row r="17" spans="1:24" x14ac:dyDescent="0.25">
      <c r="A17" s="65" t="str">
        <f t="shared" si="15"/>
        <v/>
      </c>
      <c r="B17" s="66" t="str">
        <f t="shared" si="4"/>
        <v/>
      </c>
      <c r="C17" s="118"/>
      <c r="D17" s="119"/>
      <c r="E17" s="69"/>
      <c r="F17" s="70">
        <f t="shared" si="5"/>
        <v>0</v>
      </c>
      <c r="G17" s="71"/>
      <c r="H17" s="72"/>
      <c r="I17" s="73">
        <f t="shared" si="6"/>
        <v>0</v>
      </c>
      <c r="J17" s="74"/>
      <c r="K17" s="75">
        <f t="shared" si="7"/>
        <v>0</v>
      </c>
      <c r="L17" s="76"/>
      <c r="M17" s="77"/>
      <c r="N17" s="78"/>
      <c r="O17" s="79">
        <f t="shared" si="8"/>
        <v>0</v>
      </c>
      <c r="P17" s="80" t="str">
        <f t="shared" si="1"/>
        <v/>
      </c>
      <c r="Q17" s="79">
        <f t="shared" si="9"/>
        <v>0</v>
      </c>
      <c r="R17" s="80" t="str">
        <f t="shared" si="2"/>
        <v/>
      </c>
      <c r="S17" s="81" t="str">
        <f t="shared" si="10"/>
        <v/>
      </c>
      <c r="T17" s="82" t="str">
        <f t="shared" si="3"/>
        <v/>
      </c>
      <c r="U17" s="59" t="b">
        <f t="shared" si="11"/>
        <v>0</v>
      </c>
      <c r="V17" s="60" t="b">
        <f t="shared" si="12"/>
        <v>0</v>
      </c>
      <c r="W17" s="61" t="b">
        <f t="shared" si="13"/>
        <v>0</v>
      </c>
      <c r="X17" s="62" t="b">
        <f t="shared" si="14"/>
        <v>0</v>
      </c>
    </row>
    <row r="18" spans="1:24" x14ac:dyDescent="0.25">
      <c r="A18" s="65" t="str">
        <f t="shared" si="15"/>
        <v/>
      </c>
      <c r="B18" s="66" t="str">
        <f t="shared" si="4"/>
        <v/>
      </c>
      <c r="C18" s="118"/>
      <c r="D18" s="119"/>
      <c r="E18" s="69"/>
      <c r="F18" s="70">
        <f t="shared" si="5"/>
        <v>0</v>
      </c>
      <c r="G18" s="71"/>
      <c r="H18" s="72"/>
      <c r="I18" s="73">
        <f t="shared" si="6"/>
        <v>0</v>
      </c>
      <c r="J18" s="74"/>
      <c r="K18" s="75">
        <f t="shared" si="7"/>
        <v>0</v>
      </c>
      <c r="L18" s="76"/>
      <c r="M18" s="77"/>
      <c r="N18" s="78"/>
      <c r="O18" s="79">
        <f t="shared" si="8"/>
        <v>0</v>
      </c>
      <c r="P18" s="80" t="str">
        <f t="shared" si="1"/>
        <v/>
      </c>
      <c r="Q18" s="79">
        <f t="shared" si="9"/>
        <v>0</v>
      </c>
      <c r="R18" s="80" t="str">
        <f t="shared" si="2"/>
        <v/>
      </c>
      <c r="S18" s="81" t="str">
        <f t="shared" si="10"/>
        <v/>
      </c>
      <c r="T18" s="82" t="str">
        <f t="shared" si="3"/>
        <v/>
      </c>
      <c r="U18" s="59" t="b">
        <f t="shared" si="11"/>
        <v>0</v>
      </c>
      <c r="V18" s="60" t="b">
        <f t="shared" si="12"/>
        <v>0</v>
      </c>
      <c r="W18" s="61" t="b">
        <f t="shared" si="13"/>
        <v>0</v>
      </c>
      <c r="X18" s="62" t="b">
        <f t="shared" si="14"/>
        <v>0</v>
      </c>
    </row>
    <row r="19" spans="1:24" x14ac:dyDescent="0.25">
      <c r="A19" s="65" t="str">
        <f t="shared" si="15"/>
        <v/>
      </c>
      <c r="B19" s="66" t="str">
        <f t="shared" si="4"/>
        <v/>
      </c>
      <c r="C19" s="118"/>
      <c r="D19" s="119"/>
      <c r="E19" s="69"/>
      <c r="F19" s="70">
        <f t="shared" si="5"/>
        <v>0</v>
      </c>
      <c r="G19" s="71"/>
      <c r="H19" s="72"/>
      <c r="I19" s="73">
        <f t="shared" si="6"/>
        <v>0</v>
      </c>
      <c r="J19" s="74"/>
      <c r="K19" s="75">
        <f t="shared" si="7"/>
        <v>0</v>
      </c>
      <c r="L19" s="76"/>
      <c r="M19" s="77"/>
      <c r="N19" s="78"/>
      <c r="O19" s="79">
        <f t="shared" si="8"/>
        <v>0</v>
      </c>
      <c r="P19" s="80" t="str">
        <f t="shared" si="1"/>
        <v/>
      </c>
      <c r="Q19" s="79">
        <f t="shared" si="9"/>
        <v>0</v>
      </c>
      <c r="R19" s="80" t="str">
        <f t="shared" si="2"/>
        <v/>
      </c>
      <c r="S19" s="81" t="str">
        <f t="shared" si="10"/>
        <v/>
      </c>
      <c r="T19" s="82" t="str">
        <f t="shared" si="3"/>
        <v/>
      </c>
      <c r="U19" s="59" t="b">
        <f t="shared" si="11"/>
        <v>0</v>
      </c>
      <c r="V19" s="60" t="b">
        <f t="shared" si="12"/>
        <v>0</v>
      </c>
      <c r="W19" s="61" t="b">
        <f t="shared" si="13"/>
        <v>0</v>
      </c>
      <c r="X19" s="62" t="b">
        <f t="shared" si="14"/>
        <v>0</v>
      </c>
    </row>
    <row r="20" spans="1:24" x14ac:dyDescent="0.25">
      <c r="A20" s="65" t="str">
        <f t="shared" si="15"/>
        <v/>
      </c>
      <c r="B20" s="66" t="str">
        <f t="shared" si="4"/>
        <v/>
      </c>
      <c r="C20" s="118"/>
      <c r="D20" s="119"/>
      <c r="E20" s="69"/>
      <c r="F20" s="70">
        <f t="shared" si="5"/>
        <v>0</v>
      </c>
      <c r="G20" s="71"/>
      <c r="H20" s="72"/>
      <c r="I20" s="73">
        <f t="shared" si="6"/>
        <v>0</v>
      </c>
      <c r="J20" s="74"/>
      <c r="K20" s="75">
        <f t="shared" si="7"/>
        <v>0</v>
      </c>
      <c r="L20" s="76"/>
      <c r="M20" s="77"/>
      <c r="N20" s="78"/>
      <c r="O20" s="79">
        <f t="shared" si="8"/>
        <v>0</v>
      </c>
      <c r="P20" s="80" t="str">
        <f t="shared" si="1"/>
        <v/>
      </c>
      <c r="Q20" s="79">
        <f t="shared" si="9"/>
        <v>0</v>
      </c>
      <c r="R20" s="80" t="str">
        <f t="shared" si="2"/>
        <v/>
      </c>
      <c r="S20" s="81" t="str">
        <f t="shared" si="10"/>
        <v/>
      </c>
      <c r="T20" s="82" t="str">
        <f t="shared" si="3"/>
        <v/>
      </c>
      <c r="U20" s="59" t="b">
        <f t="shared" si="11"/>
        <v>0</v>
      </c>
      <c r="V20" s="60" t="b">
        <f t="shared" si="12"/>
        <v>0</v>
      </c>
      <c r="W20" s="61" t="b">
        <f t="shared" si="13"/>
        <v>0</v>
      </c>
      <c r="X20" s="62" t="b">
        <f t="shared" si="14"/>
        <v>0</v>
      </c>
    </row>
    <row r="21" spans="1:24" x14ac:dyDescent="0.25">
      <c r="A21" s="65" t="str">
        <f t="shared" si="15"/>
        <v/>
      </c>
      <c r="B21" s="66" t="str">
        <f t="shared" si="4"/>
        <v/>
      </c>
      <c r="C21" s="118"/>
      <c r="D21" s="119"/>
      <c r="E21" s="69"/>
      <c r="F21" s="70">
        <f t="shared" si="5"/>
        <v>0</v>
      </c>
      <c r="G21" s="71"/>
      <c r="H21" s="72"/>
      <c r="I21" s="73">
        <f t="shared" si="6"/>
        <v>0</v>
      </c>
      <c r="J21" s="74"/>
      <c r="K21" s="75">
        <f t="shared" si="7"/>
        <v>0</v>
      </c>
      <c r="L21" s="76"/>
      <c r="M21" s="77"/>
      <c r="N21" s="78"/>
      <c r="O21" s="79">
        <f t="shared" si="8"/>
        <v>0</v>
      </c>
      <c r="P21" s="80" t="str">
        <f t="shared" si="1"/>
        <v/>
      </c>
      <c r="Q21" s="79">
        <f t="shared" si="9"/>
        <v>0</v>
      </c>
      <c r="R21" s="80" t="str">
        <f t="shared" si="2"/>
        <v/>
      </c>
      <c r="S21" s="81" t="str">
        <f t="shared" si="10"/>
        <v/>
      </c>
      <c r="T21" s="82" t="str">
        <f t="shared" si="3"/>
        <v/>
      </c>
      <c r="U21" s="59" t="b">
        <f t="shared" si="11"/>
        <v>0</v>
      </c>
      <c r="V21" s="60" t="b">
        <f t="shared" si="12"/>
        <v>0</v>
      </c>
      <c r="W21" s="61" t="b">
        <f t="shared" si="13"/>
        <v>0</v>
      </c>
      <c r="X21" s="62" t="b">
        <f t="shared" si="14"/>
        <v>0</v>
      </c>
    </row>
    <row r="22" spans="1:24" x14ac:dyDescent="0.25">
      <c r="A22" s="65" t="str">
        <f t="shared" si="15"/>
        <v/>
      </c>
      <c r="B22" s="66" t="str">
        <f t="shared" si="4"/>
        <v/>
      </c>
      <c r="C22" s="118"/>
      <c r="D22" s="119"/>
      <c r="E22" s="69"/>
      <c r="F22" s="70">
        <f t="shared" si="5"/>
        <v>0</v>
      </c>
      <c r="G22" s="71"/>
      <c r="H22" s="72"/>
      <c r="I22" s="73">
        <f t="shared" si="6"/>
        <v>0</v>
      </c>
      <c r="J22" s="74"/>
      <c r="K22" s="75">
        <f t="shared" si="7"/>
        <v>0</v>
      </c>
      <c r="L22" s="76"/>
      <c r="M22" s="77"/>
      <c r="N22" s="78"/>
      <c r="O22" s="79">
        <f t="shared" si="8"/>
        <v>0</v>
      </c>
      <c r="P22" s="80" t="str">
        <f t="shared" si="1"/>
        <v/>
      </c>
      <c r="Q22" s="79">
        <f t="shared" si="9"/>
        <v>0</v>
      </c>
      <c r="R22" s="80" t="str">
        <f t="shared" si="2"/>
        <v/>
      </c>
      <c r="S22" s="81" t="str">
        <f t="shared" si="10"/>
        <v/>
      </c>
      <c r="T22" s="82" t="str">
        <f t="shared" si="3"/>
        <v/>
      </c>
      <c r="U22" s="59" t="b">
        <f t="shared" si="11"/>
        <v>0</v>
      </c>
      <c r="V22" s="60" t="b">
        <f t="shared" si="12"/>
        <v>0</v>
      </c>
      <c r="W22" s="61" t="b">
        <f t="shared" si="13"/>
        <v>0</v>
      </c>
      <c r="X22" s="62" t="b">
        <f t="shared" si="14"/>
        <v>0</v>
      </c>
    </row>
    <row r="23" spans="1:24" x14ac:dyDescent="0.25">
      <c r="A23" s="65" t="str">
        <f t="shared" si="15"/>
        <v/>
      </c>
      <c r="B23" s="66" t="str">
        <f t="shared" si="4"/>
        <v/>
      </c>
      <c r="C23" s="118"/>
      <c r="D23" s="119"/>
      <c r="E23" s="69"/>
      <c r="F23" s="70">
        <f t="shared" si="5"/>
        <v>0</v>
      </c>
      <c r="G23" s="71"/>
      <c r="H23" s="72"/>
      <c r="I23" s="73">
        <f t="shared" si="6"/>
        <v>0</v>
      </c>
      <c r="J23" s="74"/>
      <c r="K23" s="75">
        <f t="shared" si="7"/>
        <v>0</v>
      </c>
      <c r="L23" s="76"/>
      <c r="M23" s="77"/>
      <c r="N23" s="78"/>
      <c r="O23" s="79">
        <f t="shared" si="8"/>
        <v>0</v>
      </c>
      <c r="P23" s="80" t="str">
        <f t="shared" si="1"/>
        <v/>
      </c>
      <c r="Q23" s="79">
        <f t="shared" si="9"/>
        <v>0</v>
      </c>
      <c r="R23" s="80" t="str">
        <f t="shared" si="2"/>
        <v/>
      </c>
      <c r="S23" s="81" t="str">
        <f t="shared" si="10"/>
        <v/>
      </c>
      <c r="T23" s="82" t="str">
        <f t="shared" si="3"/>
        <v/>
      </c>
      <c r="U23" s="59" t="b">
        <f t="shared" si="11"/>
        <v>0</v>
      </c>
      <c r="V23" s="60" t="b">
        <f t="shared" si="12"/>
        <v>0</v>
      </c>
      <c r="W23" s="61" t="b">
        <f t="shared" si="13"/>
        <v>0</v>
      </c>
      <c r="X23" s="62" t="b">
        <f t="shared" si="14"/>
        <v>0</v>
      </c>
    </row>
    <row r="24" spans="1:24" x14ac:dyDescent="0.25">
      <c r="A24" s="65" t="str">
        <f t="shared" si="15"/>
        <v/>
      </c>
      <c r="B24" s="66" t="str">
        <f t="shared" si="4"/>
        <v/>
      </c>
      <c r="C24" s="118"/>
      <c r="D24" s="119"/>
      <c r="E24" s="69"/>
      <c r="F24" s="70">
        <f t="shared" si="5"/>
        <v>0</v>
      </c>
      <c r="G24" s="71"/>
      <c r="H24" s="72"/>
      <c r="I24" s="73">
        <f t="shared" si="6"/>
        <v>0</v>
      </c>
      <c r="J24" s="74"/>
      <c r="K24" s="75">
        <f t="shared" si="7"/>
        <v>0</v>
      </c>
      <c r="L24" s="76"/>
      <c r="M24" s="77"/>
      <c r="N24" s="78"/>
      <c r="O24" s="79">
        <f t="shared" si="8"/>
        <v>0</v>
      </c>
      <c r="P24" s="80" t="str">
        <f t="shared" si="1"/>
        <v/>
      </c>
      <c r="Q24" s="79">
        <f t="shared" si="9"/>
        <v>0</v>
      </c>
      <c r="R24" s="80" t="str">
        <f t="shared" si="2"/>
        <v/>
      </c>
      <c r="S24" s="81" t="str">
        <f t="shared" si="10"/>
        <v/>
      </c>
      <c r="T24" s="82" t="str">
        <f t="shared" si="3"/>
        <v/>
      </c>
      <c r="U24" s="59" t="b">
        <f t="shared" si="11"/>
        <v>0</v>
      </c>
      <c r="V24" s="60" t="b">
        <f t="shared" si="12"/>
        <v>0</v>
      </c>
      <c r="W24" s="61" t="b">
        <f t="shared" si="13"/>
        <v>0</v>
      </c>
      <c r="X24" s="62" t="b">
        <f t="shared" si="14"/>
        <v>0</v>
      </c>
    </row>
    <row r="25" spans="1:24" x14ac:dyDescent="0.25">
      <c r="A25" s="65" t="str">
        <f t="shared" si="15"/>
        <v/>
      </c>
      <c r="B25" s="66" t="str">
        <f t="shared" si="4"/>
        <v/>
      </c>
      <c r="C25" s="118"/>
      <c r="D25" s="119"/>
      <c r="E25" s="69"/>
      <c r="F25" s="70">
        <f t="shared" si="5"/>
        <v>0</v>
      </c>
      <c r="G25" s="71"/>
      <c r="H25" s="72"/>
      <c r="I25" s="73">
        <f t="shared" si="6"/>
        <v>0</v>
      </c>
      <c r="J25" s="74"/>
      <c r="K25" s="75">
        <f t="shared" si="7"/>
        <v>0</v>
      </c>
      <c r="L25" s="76"/>
      <c r="M25" s="77"/>
      <c r="N25" s="78"/>
      <c r="O25" s="79">
        <f t="shared" si="8"/>
        <v>0</v>
      </c>
      <c r="P25" s="80" t="str">
        <f t="shared" si="1"/>
        <v/>
      </c>
      <c r="Q25" s="79">
        <f t="shared" si="9"/>
        <v>0</v>
      </c>
      <c r="R25" s="80" t="str">
        <f t="shared" si="2"/>
        <v/>
      </c>
      <c r="S25" s="81" t="str">
        <f t="shared" si="10"/>
        <v/>
      </c>
      <c r="T25" s="82" t="str">
        <f t="shared" si="3"/>
        <v/>
      </c>
      <c r="U25" s="59" t="b">
        <f t="shared" si="11"/>
        <v>0</v>
      </c>
      <c r="V25" s="60" t="b">
        <f t="shared" si="12"/>
        <v>0</v>
      </c>
      <c r="W25" s="61" t="b">
        <f t="shared" si="13"/>
        <v>0</v>
      </c>
      <c r="X25" s="62" t="b">
        <f t="shared" si="14"/>
        <v>0</v>
      </c>
    </row>
    <row r="26" spans="1:24" x14ac:dyDescent="0.25">
      <c r="A26" s="65" t="str">
        <f t="shared" si="15"/>
        <v/>
      </c>
      <c r="B26" s="66" t="str">
        <f t="shared" si="4"/>
        <v/>
      </c>
      <c r="C26" s="118"/>
      <c r="D26" s="119"/>
      <c r="E26" s="69"/>
      <c r="F26" s="70">
        <f t="shared" si="5"/>
        <v>0</v>
      </c>
      <c r="G26" s="71"/>
      <c r="H26" s="72"/>
      <c r="I26" s="73">
        <f t="shared" si="6"/>
        <v>0</v>
      </c>
      <c r="J26" s="74"/>
      <c r="K26" s="75">
        <f t="shared" si="7"/>
        <v>0</v>
      </c>
      <c r="L26" s="76"/>
      <c r="M26" s="77"/>
      <c r="N26" s="78"/>
      <c r="O26" s="79">
        <f t="shared" si="8"/>
        <v>0</v>
      </c>
      <c r="P26" s="80" t="str">
        <f t="shared" si="1"/>
        <v/>
      </c>
      <c r="Q26" s="79">
        <f t="shared" si="9"/>
        <v>0</v>
      </c>
      <c r="R26" s="80" t="str">
        <f t="shared" si="2"/>
        <v/>
      </c>
      <c r="S26" s="81" t="str">
        <f t="shared" si="10"/>
        <v/>
      </c>
      <c r="T26" s="82" t="str">
        <f t="shared" si="3"/>
        <v/>
      </c>
      <c r="U26" s="59" t="b">
        <f t="shared" si="11"/>
        <v>0</v>
      </c>
      <c r="V26" s="60" t="b">
        <f t="shared" si="12"/>
        <v>0</v>
      </c>
      <c r="W26" s="61" t="b">
        <f t="shared" si="13"/>
        <v>0</v>
      </c>
      <c r="X26" s="62" t="b">
        <f t="shared" si="14"/>
        <v>0</v>
      </c>
    </row>
    <row r="27" spans="1:24" x14ac:dyDescent="0.25">
      <c r="A27" s="65" t="str">
        <f t="shared" si="15"/>
        <v/>
      </c>
      <c r="B27" s="66" t="str">
        <f t="shared" si="4"/>
        <v/>
      </c>
      <c r="C27" s="118"/>
      <c r="D27" s="119"/>
      <c r="E27" s="69"/>
      <c r="F27" s="70">
        <f t="shared" si="5"/>
        <v>0</v>
      </c>
      <c r="G27" s="71"/>
      <c r="H27" s="72"/>
      <c r="I27" s="73">
        <f t="shared" si="6"/>
        <v>0</v>
      </c>
      <c r="J27" s="74"/>
      <c r="K27" s="75">
        <f t="shared" si="7"/>
        <v>0</v>
      </c>
      <c r="L27" s="76"/>
      <c r="M27" s="77"/>
      <c r="N27" s="78"/>
      <c r="O27" s="79">
        <f t="shared" si="8"/>
        <v>0</v>
      </c>
      <c r="P27" s="80" t="str">
        <f t="shared" si="1"/>
        <v/>
      </c>
      <c r="Q27" s="79">
        <f t="shared" si="9"/>
        <v>0</v>
      </c>
      <c r="R27" s="80" t="str">
        <f t="shared" si="2"/>
        <v/>
      </c>
      <c r="S27" s="81" t="str">
        <f t="shared" si="10"/>
        <v/>
      </c>
      <c r="T27" s="82" t="str">
        <f t="shared" si="3"/>
        <v/>
      </c>
      <c r="U27" s="59" t="b">
        <f t="shared" si="11"/>
        <v>0</v>
      </c>
      <c r="V27" s="60" t="b">
        <f t="shared" si="12"/>
        <v>0</v>
      </c>
      <c r="W27" s="61" t="b">
        <f t="shared" si="13"/>
        <v>0</v>
      </c>
      <c r="X27" s="62" t="b">
        <f t="shared" si="14"/>
        <v>0</v>
      </c>
    </row>
    <row r="28" spans="1:24" x14ac:dyDescent="0.25">
      <c r="A28" s="65" t="str">
        <f t="shared" si="15"/>
        <v/>
      </c>
      <c r="B28" s="66" t="str">
        <f t="shared" si="4"/>
        <v/>
      </c>
      <c r="C28" s="118"/>
      <c r="D28" s="119"/>
      <c r="E28" s="69"/>
      <c r="F28" s="70">
        <f t="shared" si="5"/>
        <v>0</v>
      </c>
      <c r="G28" s="71"/>
      <c r="H28" s="72"/>
      <c r="I28" s="73">
        <f t="shared" si="6"/>
        <v>0</v>
      </c>
      <c r="J28" s="74"/>
      <c r="K28" s="75">
        <f t="shared" si="7"/>
        <v>0</v>
      </c>
      <c r="L28" s="76"/>
      <c r="M28" s="77"/>
      <c r="N28" s="78"/>
      <c r="O28" s="79">
        <f t="shared" si="8"/>
        <v>0</v>
      </c>
      <c r="P28" s="80" t="str">
        <f t="shared" si="1"/>
        <v/>
      </c>
      <c r="Q28" s="79">
        <f t="shared" si="9"/>
        <v>0</v>
      </c>
      <c r="R28" s="80" t="str">
        <f t="shared" si="2"/>
        <v/>
      </c>
      <c r="S28" s="81" t="str">
        <f t="shared" si="10"/>
        <v/>
      </c>
      <c r="T28" s="82" t="str">
        <f t="shared" si="3"/>
        <v/>
      </c>
      <c r="U28" s="59" t="b">
        <f t="shared" si="11"/>
        <v>0</v>
      </c>
      <c r="V28" s="60" t="b">
        <f t="shared" si="12"/>
        <v>0</v>
      </c>
      <c r="W28" s="61" t="b">
        <f t="shared" si="13"/>
        <v>0</v>
      </c>
      <c r="X28" s="62" t="b">
        <f t="shared" si="14"/>
        <v>0</v>
      </c>
    </row>
    <row r="29" spans="1:24" x14ac:dyDescent="0.25">
      <c r="A29" s="65" t="str">
        <f t="shared" si="15"/>
        <v/>
      </c>
      <c r="B29" s="66" t="str">
        <f t="shared" si="4"/>
        <v/>
      </c>
      <c r="C29" s="118"/>
      <c r="D29" s="119"/>
      <c r="E29" s="69"/>
      <c r="F29" s="70">
        <f t="shared" si="5"/>
        <v>0</v>
      </c>
      <c r="G29" s="71"/>
      <c r="H29" s="72"/>
      <c r="I29" s="73">
        <f t="shared" si="6"/>
        <v>0</v>
      </c>
      <c r="J29" s="74"/>
      <c r="K29" s="75">
        <f t="shared" si="7"/>
        <v>0</v>
      </c>
      <c r="L29" s="76"/>
      <c r="M29" s="77"/>
      <c r="N29" s="78"/>
      <c r="O29" s="79">
        <f t="shared" si="8"/>
        <v>0</v>
      </c>
      <c r="P29" s="80" t="str">
        <f t="shared" si="1"/>
        <v/>
      </c>
      <c r="Q29" s="79">
        <f t="shared" si="9"/>
        <v>0</v>
      </c>
      <c r="R29" s="80" t="str">
        <f t="shared" si="2"/>
        <v/>
      </c>
      <c r="S29" s="81" t="str">
        <f t="shared" si="10"/>
        <v/>
      </c>
      <c r="T29" s="82" t="str">
        <f t="shared" si="3"/>
        <v/>
      </c>
      <c r="U29" s="59" t="b">
        <f t="shared" si="11"/>
        <v>0</v>
      </c>
      <c r="V29" s="60" t="b">
        <f t="shared" si="12"/>
        <v>0</v>
      </c>
      <c r="W29" s="61" t="b">
        <f t="shared" si="13"/>
        <v>0</v>
      </c>
      <c r="X29" s="62" t="b">
        <f t="shared" si="14"/>
        <v>0</v>
      </c>
    </row>
    <row r="30" spans="1:24" x14ac:dyDescent="0.25">
      <c r="A30" s="65" t="str">
        <f t="shared" si="15"/>
        <v/>
      </c>
      <c r="B30" s="66" t="str">
        <f t="shared" si="4"/>
        <v/>
      </c>
      <c r="C30" s="118"/>
      <c r="D30" s="119"/>
      <c r="E30" s="69"/>
      <c r="F30" s="70">
        <f t="shared" si="5"/>
        <v>0</v>
      </c>
      <c r="G30" s="71"/>
      <c r="H30" s="72"/>
      <c r="I30" s="73">
        <f t="shared" si="6"/>
        <v>0</v>
      </c>
      <c r="J30" s="74"/>
      <c r="K30" s="75">
        <f t="shared" si="7"/>
        <v>0</v>
      </c>
      <c r="L30" s="76"/>
      <c r="M30" s="77"/>
      <c r="N30" s="78"/>
      <c r="O30" s="79">
        <f t="shared" si="8"/>
        <v>0</v>
      </c>
      <c r="P30" s="80" t="str">
        <f t="shared" si="1"/>
        <v/>
      </c>
      <c r="Q30" s="79">
        <f t="shared" si="9"/>
        <v>0</v>
      </c>
      <c r="R30" s="80" t="str">
        <f t="shared" si="2"/>
        <v/>
      </c>
      <c r="S30" s="81" t="str">
        <f t="shared" si="10"/>
        <v/>
      </c>
      <c r="T30" s="82" t="str">
        <f t="shared" si="3"/>
        <v/>
      </c>
      <c r="U30" s="59" t="b">
        <f t="shared" si="11"/>
        <v>0</v>
      </c>
      <c r="V30" s="60" t="b">
        <f t="shared" si="12"/>
        <v>0</v>
      </c>
      <c r="W30" s="61" t="b">
        <f t="shared" si="13"/>
        <v>0</v>
      </c>
      <c r="X30" s="62" t="b">
        <f t="shared" si="14"/>
        <v>0</v>
      </c>
    </row>
    <row r="31" spans="1:24" x14ac:dyDescent="0.25">
      <c r="A31" s="65" t="str">
        <f t="shared" si="15"/>
        <v/>
      </c>
      <c r="B31" s="66" t="str">
        <f t="shared" si="4"/>
        <v/>
      </c>
      <c r="C31" s="118"/>
      <c r="D31" s="119"/>
      <c r="E31" s="69"/>
      <c r="F31" s="70">
        <f t="shared" si="5"/>
        <v>0</v>
      </c>
      <c r="G31" s="71"/>
      <c r="H31" s="72"/>
      <c r="I31" s="73">
        <f t="shared" si="6"/>
        <v>0</v>
      </c>
      <c r="J31" s="74"/>
      <c r="K31" s="75">
        <f t="shared" si="7"/>
        <v>0</v>
      </c>
      <c r="L31" s="76"/>
      <c r="M31" s="77"/>
      <c r="N31" s="78"/>
      <c r="O31" s="79">
        <f t="shared" si="8"/>
        <v>0</v>
      </c>
      <c r="P31" s="80" t="str">
        <f t="shared" si="1"/>
        <v/>
      </c>
      <c r="Q31" s="79">
        <f t="shared" si="9"/>
        <v>0</v>
      </c>
      <c r="R31" s="80" t="str">
        <f t="shared" si="2"/>
        <v/>
      </c>
      <c r="S31" s="81" t="str">
        <f t="shared" si="10"/>
        <v/>
      </c>
      <c r="T31" s="82" t="str">
        <f t="shared" si="3"/>
        <v/>
      </c>
      <c r="U31" s="59" t="b">
        <f t="shared" si="11"/>
        <v>0</v>
      </c>
      <c r="V31" s="60" t="b">
        <f t="shared" si="12"/>
        <v>0</v>
      </c>
      <c r="W31" s="61" t="b">
        <f t="shared" si="13"/>
        <v>0</v>
      </c>
      <c r="X31" s="62" t="b">
        <f t="shared" si="14"/>
        <v>0</v>
      </c>
    </row>
    <row r="32" spans="1:24" x14ac:dyDescent="0.25">
      <c r="A32" s="65" t="str">
        <f t="shared" si="15"/>
        <v/>
      </c>
      <c r="B32" s="66" t="str">
        <f t="shared" si="4"/>
        <v/>
      </c>
      <c r="C32" s="118"/>
      <c r="D32" s="119"/>
      <c r="E32" s="69"/>
      <c r="F32" s="70">
        <f t="shared" si="5"/>
        <v>0</v>
      </c>
      <c r="G32" s="71"/>
      <c r="H32" s="72"/>
      <c r="I32" s="73">
        <f t="shared" si="6"/>
        <v>0</v>
      </c>
      <c r="J32" s="74"/>
      <c r="K32" s="75">
        <f t="shared" si="7"/>
        <v>0</v>
      </c>
      <c r="L32" s="76"/>
      <c r="M32" s="77"/>
      <c r="N32" s="78"/>
      <c r="O32" s="79">
        <f t="shared" si="8"/>
        <v>0</v>
      </c>
      <c r="P32" s="80" t="str">
        <f t="shared" si="1"/>
        <v/>
      </c>
      <c r="Q32" s="79">
        <f t="shared" si="9"/>
        <v>0</v>
      </c>
      <c r="R32" s="80" t="str">
        <f t="shared" si="2"/>
        <v/>
      </c>
      <c r="S32" s="81" t="str">
        <f t="shared" si="10"/>
        <v/>
      </c>
      <c r="T32" s="82" t="str">
        <f t="shared" si="3"/>
        <v/>
      </c>
      <c r="U32" s="59" t="b">
        <f t="shared" si="11"/>
        <v>0</v>
      </c>
      <c r="V32" s="60" t="b">
        <f t="shared" si="12"/>
        <v>0</v>
      </c>
      <c r="W32" s="61" t="b">
        <f t="shared" si="13"/>
        <v>0</v>
      </c>
      <c r="X32" s="62" t="b">
        <f t="shared" si="14"/>
        <v>0</v>
      </c>
    </row>
    <row r="33" spans="1:24" x14ac:dyDescent="0.25">
      <c r="A33" s="65" t="str">
        <f t="shared" si="15"/>
        <v/>
      </c>
      <c r="B33" s="66" t="str">
        <f t="shared" si="4"/>
        <v/>
      </c>
      <c r="C33" s="118"/>
      <c r="D33" s="119"/>
      <c r="E33" s="69"/>
      <c r="F33" s="70">
        <f t="shared" si="5"/>
        <v>0</v>
      </c>
      <c r="G33" s="71"/>
      <c r="H33" s="72"/>
      <c r="I33" s="73">
        <f t="shared" si="6"/>
        <v>0</v>
      </c>
      <c r="J33" s="74"/>
      <c r="K33" s="75">
        <f t="shared" si="7"/>
        <v>0</v>
      </c>
      <c r="L33" s="76"/>
      <c r="M33" s="77"/>
      <c r="N33" s="78"/>
      <c r="O33" s="79">
        <f t="shared" si="8"/>
        <v>0</v>
      </c>
      <c r="P33" s="80" t="str">
        <f t="shared" si="1"/>
        <v/>
      </c>
      <c r="Q33" s="79">
        <f t="shared" si="9"/>
        <v>0</v>
      </c>
      <c r="R33" s="80" t="str">
        <f t="shared" si="2"/>
        <v/>
      </c>
      <c r="S33" s="81" t="str">
        <f t="shared" si="10"/>
        <v/>
      </c>
      <c r="T33" s="82" t="str">
        <f t="shared" si="3"/>
        <v/>
      </c>
      <c r="U33" s="59" t="b">
        <f t="shared" si="11"/>
        <v>0</v>
      </c>
      <c r="V33" s="60" t="b">
        <f t="shared" si="12"/>
        <v>0</v>
      </c>
      <c r="W33" s="61" t="b">
        <f t="shared" si="13"/>
        <v>0</v>
      </c>
      <c r="X33" s="62" t="b">
        <f t="shared" si="14"/>
        <v>0</v>
      </c>
    </row>
    <row r="34" spans="1:24" x14ac:dyDescent="0.25">
      <c r="A34" s="65" t="str">
        <f t="shared" si="15"/>
        <v/>
      </c>
      <c r="B34" s="66" t="str">
        <f t="shared" si="4"/>
        <v/>
      </c>
      <c r="C34" s="118"/>
      <c r="D34" s="119"/>
      <c r="E34" s="69"/>
      <c r="F34" s="70">
        <f t="shared" si="5"/>
        <v>0</v>
      </c>
      <c r="G34" s="71"/>
      <c r="H34" s="72"/>
      <c r="I34" s="73">
        <f t="shared" si="6"/>
        <v>0</v>
      </c>
      <c r="J34" s="74"/>
      <c r="K34" s="75">
        <f t="shared" si="7"/>
        <v>0</v>
      </c>
      <c r="L34" s="76"/>
      <c r="M34" s="77"/>
      <c r="N34" s="78"/>
      <c r="O34" s="79">
        <f t="shared" si="8"/>
        <v>0</v>
      </c>
      <c r="P34" s="80" t="str">
        <f t="shared" si="1"/>
        <v/>
      </c>
      <c r="Q34" s="79">
        <f t="shared" si="9"/>
        <v>0</v>
      </c>
      <c r="R34" s="80" t="str">
        <f t="shared" si="2"/>
        <v/>
      </c>
      <c r="S34" s="81" t="str">
        <f t="shared" si="10"/>
        <v/>
      </c>
      <c r="T34" s="82" t="str">
        <f t="shared" si="3"/>
        <v/>
      </c>
      <c r="U34" s="59" t="b">
        <f t="shared" si="11"/>
        <v>0</v>
      </c>
      <c r="V34" s="60" t="b">
        <f t="shared" si="12"/>
        <v>0</v>
      </c>
      <c r="W34" s="61" t="b">
        <f t="shared" si="13"/>
        <v>0</v>
      </c>
      <c r="X34" s="62" t="b">
        <f t="shared" si="14"/>
        <v>0</v>
      </c>
    </row>
    <row r="35" spans="1:24" x14ac:dyDescent="0.25">
      <c r="A35" s="65" t="str">
        <f t="shared" si="15"/>
        <v/>
      </c>
      <c r="B35" s="66" t="str">
        <f t="shared" si="4"/>
        <v/>
      </c>
      <c r="C35" s="118"/>
      <c r="D35" s="119"/>
      <c r="E35" s="69"/>
      <c r="F35" s="70">
        <f t="shared" si="5"/>
        <v>0</v>
      </c>
      <c r="G35" s="71"/>
      <c r="H35" s="72"/>
      <c r="I35" s="73">
        <f t="shared" si="6"/>
        <v>0</v>
      </c>
      <c r="J35" s="74"/>
      <c r="K35" s="75">
        <f t="shared" si="7"/>
        <v>0</v>
      </c>
      <c r="L35" s="76"/>
      <c r="M35" s="77"/>
      <c r="N35" s="78"/>
      <c r="O35" s="79">
        <f t="shared" si="8"/>
        <v>0</v>
      </c>
      <c r="P35" s="80" t="str">
        <f t="shared" si="1"/>
        <v/>
      </c>
      <c r="Q35" s="79">
        <f t="shared" si="9"/>
        <v>0</v>
      </c>
      <c r="R35" s="80" t="str">
        <f t="shared" si="2"/>
        <v/>
      </c>
      <c r="S35" s="81" t="str">
        <f t="shared" si="10"/>
        <v/>
      </c>
      <c r="T35" s="82" t="str">
        <f t="shared" si="3"/>
        <v/>
      </c>
      <c r="U35" s="59" t="b">
        <f t="shared" si="11"/>
        <v>0</v>
      </c>
      <c r="V35" s="60" t="b">
        <f t="shared" si="12"/>
        <v>0</v>
      </c>
      <c r="W35" s="61" t="b">
        <f t="shared" si="13"/>
        <v>0</v>
      </c>
      <c r="X35" s="62" t="b">
        <f t="shared" si="14"/>
        <v>0</v>
      </c>
    </row>
    <row r="36" spans="1:24" x14ac:dyDescent="0.25">
      <c r="A36" s="65" t="str">
        <f t="shared" si="15"/>
        <v/>
      </c>
      <c r="B36" s="66" t="str">
        <f t="shared" si="4"/>
        <v/>
      </c>
      <c r="C36" s="118"/>
      <c r="D36" s="119"/>
      <c r="E36" s="69"/>
      <c r="F36" s="70">
        <f t="shared" si="5"/>
        <v>0</v>
      </c>
      <c r="G36" s="71"/>
      <c r="H36" s="72"/>
      <c r="I36" s="73">
        <f t="shared" si="6"/>
        <v>0</v>
      </c>
      <c r="J36" s="74"/>
      <c r="K36" s="75">
        <f t="shared" si="7"/>
        <v>0</v>
      </c>
      <c r="L36" s="76"/>
      <c r="M36" s="77"/>
      <c r="N36" s="78"/>
      <c r="O36" s="79">
        <f t="shared" si="8"/>
        <v>0</v>
      </c>
      <c r="P36" s="80" t="str">
        <f t="shared" si="1"/>
        <v/>
      </c>
      <c r="Q36" s="79">
        <f t="shared" si="9"/>
        <v>0</v>
      </c>
      <c r="R36" s="80" t="str">
        <f t="shared" si="2"/>
        <v/>
      </c>
      <c r="S36" s="81" t="str">
        <f t="shared" si="10"/>
        <v/>
      </c>
      <c r="T36" s="82" t="str">
        <f t="shared" si="3"/>
        <v/>
      </c>
      <c r="U36" s="59" t="b">
        <f t="shared" si="11"/>
        <v>0</v>
      </c>
      <c r="V36" s="60" t="b">
        <f t="shared" si="12"/>
        <v>0</v>
      </c>
      <c r="W36" s="61" t="b">
        <f t="shared" si="13"/>
        <v>0</v>
      </c>
      <c r="X36" s="62" t="b">
        <f t="shared" si="14"/>
        <v>0</v>
      </c>
    </row>
    <row r="37" spans="1:24" x14ac:dyDescent="0.25">
      <c r="A37" s="65" t="str">
        <f t="shared" si="15"/>
        <v/>
      </c>
      <c r="B37" s="66" t="str">
        <f t="shared" si="4"/>
        <v/>
      </c>
      <c r="C37" s="118"/>
      <c r="D37" s="119"/>
      <c r="E37" s="69"/>
      <c r="F37" s="70">
        <f t="shared" si="5"/>
        <v>0</v>
      </c>
      <c r="G37" s="71"/>
      <c r="H37" s="72"/>
      <c r="I37" s="73">
        <f t="shared" si="6"/>
        <v>0</v>
      </c>
      <c r="J37" s="74"/>
      <c r="K37" s="75">
        <f t="shared" si="7"/>
        <v>0</v>
      </c>
      <c r="L37" s="76"/>
      <c r="M37" s="77"/>
      <c r="N37" s="78"/>
      <c r="O37" s="79">
        <f t="shared" si="8"/>
        <v>0</v>
      </c>
      <c r="P37" s="80" t="str">
        <f t="shared" si="1"/>
        <v/>
      </c>
      <c r="Q37" s="79">
        <f t="shared" si="9"/>
        <v>0</v>
      </c>
      <c r="R37" s="80" t="str">
        <f t="shared" si="2"/>
        <v/>
      </c>
      <c r="S37" s="81" t="str">
        <f t="shared" si="10"/>
        <v/>
      </c>
      <c r="T37" s="82" t="str">
        <f t="shared" si="3"/>
        <v/>
      </c>
      <c r="U37" s="59" t="b">
        <f t="shared" si="11"/>
        <v>0</v>
      </c>
      <c r="V37" s="60" t="b">
        <f t="shared" si="12"/>
        <v>0</v>
      </c>
      <c r="W37" s="61" t="b">
        <f t="shared" si="13"/>
        <v>0</v>
      </c>
      <c r="X37" s="62" t="b">
        <f t="shared" si="14"/>
        <v>0</v>
      </c>
    </row>
    <row r="38" spans="1:24" x14ac:dyDescent="0.25">
      <c r="A38" s="65" t="str">
        <f t="shared" si="15"/>
        <v/>
      </c>
      <c r="B38" s="66" t="str">
        <f t="shared" si="4"/>
        <v/>
      </c>
      <c r="C38" s="118"/>
      <c r="D38" s="119"/>
      <c r="E38" s="69"/>
      <c r="F38" s="70">
        <f t="shared" si="5"/>
        <v>0</v>
      </c>
      <c r="G38" s="71"/>
      <c r="H38" s="72"/>
      <c r="I38" s="73">
        <f t="shared" si="6"/>
        <v>0</v>
      </c>
      <c r="J38" s="74"/>
      <c r="K38" s="75">
        <f t="shared" si="7"/>
        <v>0</v>
      </c>
      <c r="L38" s="76"/>
      <c r="M38" s="77"/>
      <c r="N38" s="78"/>
      <c r="O38" s="79">
        <f t="shared" si="8"/>
        <v>0</v>
      </c>
      <c r="P38" s="80" t="str">
        <f t="shared" si="1"/>
        <v/>
      </c>
      <c r="Q38" s="79">
        <f t="shared" si="9"/>
        <v>0</v>
      </c>
      <c r="R38" s="80" t="str">
        <f t="shared" si="2"/>
        <v/>
      </c>
      <c r="S38" s="81" t="str">
        <f t="shared" si="10"/>
        <v/>
      </c>
      <c r="T38" s="82" t="str">
        <f t="shared" si="3"/>
        <v/>
      </c>
      <c r="U38" s="59" t="b">
        <f t="shared" si="11"/>
        <v>0</v>
      </c>
      <c r="V38" s="60" t="b">
        <f t="shared" si="12"/>
        <v>0</v>
      </c>
      <c r="W38" s="61" t="b">
        <f t="shared" si="13"/>
        <v>0</v>
      </c>
      <c r="X38" s="62" t="b">
        <f t="shared" si="14"/>
        <v>0</v>
      </c>
    </row>
    <row r="39" spans="1:24" x14ac:dyDescent="0.25">
      <c r="A39" s="65" t="str">
        <f t="shared" si="15"/>
        <v/>
      </c>
      <c r="B39" s="66" t="str">
        <f t="shared" si="4"/>
        <v/>
      </c>
      <c r="C39" s="118"/>
      <c r="D39" s="119"/>
      <c r="E39" s="69"/>
      <c r="F39" s="70">
        <f t="shared" si="5"/>
        <v>0</v>
      </c>
      <c r="G39" s="71"/>
      <c r="H39" s="72"/>
      <c r="I39" s="73">
        <f t="shared" si="6"/>
        <v>0</v>
      </c>
      <c r="J39" s="74"/>
      <c r="K39" s="75">
        <f t="shared" si="7"/>
        <v>0</v>
      </c>
      <c r="L39" s="76"/>
      <c r="M39" s="77"/>
      <c r="N39" s="78"/>
      <c r="O39" s="79">
        <f t="shared" si="8"/>
        <v>0</v>
      </c>
      <c r="P39" s="80" t="str">
        <f t="shared" si="1"/>
        <v/>
      </c>
      <c r="Q39" s="79">
        <f t="shared" si="9"/>
        <v>0</v>
      </c>
      <c r="R39" s="80" t="str">
        <f t="shared" si="2"/>
        <v/>
      </c>
      <c r="S39" s="81" t="str">
        <f t="shared" si="10"/>
        <v/>
      </c>
      <c r="T39" s="82" t="str">
        <f t="shared" si="3"/>
        <v/>
      </c>
      <c r="U39" s="59" t="b">
        <f t="shared" si="11"/>
        <v>0</v>
      </c>
      <c r="V39" s="60" t="b">
        <f t="shared" si="12"/>
        <v>0</v>
      </c>
      <c r="W39" s="61" t="b">
        <f t="shared" si="13"/>
        <v>0</v>
      </c>
      <c r="X39" s="62" t="b">
        <f t="shared" si="14"/>
        <v>0</v>
      </c>
    </row>
    <row r="40" spans="1:24" x14ac:dyDescent="0.25">
      <c r="A40" s="65" t="str">
        <f t="shared" si="15"/>
        <v/>
      </c>
      <c r="B40" s="66" t="str">
        <f t="shared" si="4"/>
        <v/>
      </c>
      <c r="C40" s="118"/>
      <c r="D40" s="119"/>
      <c r="E40" s="69"/>
      <c r="F40" s="70">
        <f t="shared" si="5"/>
        <v>0</v>
      </c>
      <c r="G40" s="71"/>
      <c r="H40" s="72"/>
      <c r="I40" s="73">
        <f t="shared" si="6"/>
        <v>0</v>
      </c>
      <c r="J40" s="74"/>
      <c r="K40" s="75">
        <f t="shared" si="7"/>
        <v>0</v>
      </c>
      <c r="L40" s="76"/>
      <c r="M40" s="77"/>
      <c r="N40" s="78"/>
      <c r="O40" s="79">
        <f t="shared" si="8"/>
        <v>0</v>
      </c>
      <c r="P40" s="80" t="str">
        <f t="shared" si="1"/>
        <v/>
      </c>
      <c r="Q40" s="79">
        <f t="shared" si="9"/>
        <v>0</v>
      </c>
      <c r="R40" s="80" t="str">
        <f t="shared" si="2"/>
        <v/>
      </c>
      <c r="S40" s="81" t="str">
        <f t="shared" si="10"/>
        <v/>
      </c>
      <c r="T40" s="82" t="str">
        <f t="shared" si="3"/>
        <v/>
      </c>
      <c r="U40" s="59" t="b">
        <f t="shared" si="11"/>
        <v>0</v>
      </c>
      <c r="V40" s="60" t="b">
        <f t="shared" si="12"/>
        <v>0</v>
      </c>
      <c r="W40" s="61" t="b">
        <f t="shared" si="13"/>
        <v>0</v>
      </c>
      <c r="X40" s="62" t="b">
        <f t="shared" si="14"/>
        <v>0</v>
      </c>
    </row>
    <row r="41" spans="1:24" x14ac:dyDescent="0.25">
      <c r="A41" s="65" t="str">
        <f t="shared" si="15"/>
        <v/>
      </c>
      <c r="B41" s="66" t="str">
        <f t="shared" si="4"/>
        <v/>
      </c>
      <c r="C41" s="118"/>
      <c r="D41" s="119"/>
      <c r="E41" s="69"/>
      <c r="F41" s="70">
        <f t="shared" si="5"/>
        <v>0</v>
      </c>
      <c r="G41" s="71"/>
      <c r="H41" s="72"/>
      <c r="I41" s="73">
        <f t="shared" si="6"/>
        <v>0</v>
      </c>
      <c r="J41" s="74"/>
      <c r="K41" s="75">
        <f t="shared" si="7"/>
        <v>0</v>
      </c>
      <c r="L41" s="76"/>
      <c r="M41" s="77"/>
      <c r="N41" s="78"/>
      <c r="O41" s="79">
        <f t="shared" si="8"/>
        <v>0</v>
      </c>
      <c r="P41" s="80" t="str">
        <f t="shared" si="1"/>
        <v/>
      </c>
      <c r="Q41" s="79">
        <f t="shared" si="9"/>
        <v>0</v>
      </c>
      <c r="R41" s="80" t="str">
        <f t="shared" si="2"/>
        <v/>
      </c>
      <c r="S41" s="81" t="str">
        <f t="shared" si="10"/>
        <v/>
      </c>
      <c r="T41" s="82" t="str">
        <f t="shared" si="3"/>
        <v/>
      </c>
      <c r="U41" s="59" t="b">
        <f t="shared" si="11"/>
        <v>0</v>
      </c>
      <c r="V41" s="60" t="b">
        <f t="shared" si="12"/>
        <v>0</v>
      </c>
      <c r="W41" s="61" t="b">
        <f t="shared" si="13"/>
        <v>0</v>
      </c>
      <c r="X41" s="62" t="b">
        <f t="shared" si="14"/>
        <v>0</v>
      </c>
    </row>
    <row r="42" spans="1:24" x14ac:dyDescent="0.25">
      <c r="A42" s="65" t="str">
        <f t="shared" si="15"/>
        <v/>
      </c>
      <c r="B42" s="66" t="str">
        <f t="shared" si="4"/>
        <v/>
      </c>
      <c r="C42" s="118"/>
      <c r="D42" s="119"/>
      <c r="E42" s="69"/>
      <c r="F42" s="70">
        <f t="shared" si="5"/>
        <v>0</v>
      </c>
      <c r="G42" s="71"/>
      <c r="H42" s="72"/>
      <c r="I42" s="73">
        <f t="shared" si="6"/>
        <v>0</v>
      </c>
      <c r="J42" s="74"/>
      <c r="K42" s="75">
        <f t="shared" si="7"/>
        <v>0</v>
      </c>
      <c r="L42" s="76"/>
      <c r="M42" s="77"/>
      <c r="N42" s="78"/>
      <c r="O42" s="79">
        <f t="shared" si="8"/>
        <v>0</v>
      </c>
      <c r="P42" s="80" t="str">
        <f t="shared" si="1"/>
        <v/>
      </c>
      <c r="Q42" s="79">
        <f t="shared" si="9"/>
        <v>0</v>
      </c>
      <c r="R42" s="80" t="str">
        <f t="shared" si="2"/>
        <v/>
      </c>
      <c r="S42" s="81" t="str">
        <f t="shared" si="10"/>
        <v/>
      </c>
      <c r="T42" s="82" t="str">
        <f t="shared" si="3"/>
        <v/>
      </c>
      <c r="U42" s="59" t="b">
        <f t="shared" si="11"/>
        <v>0</v>
      </c>
      <c r="V42" s="60" t="b">
        <f t="shared" si="12"/>
        <v>0</v>
      </c>
      <c r="W42" s="61" t="b">
        <f t="shared" si="13"/>
        <v>0</v>
      </c>
      <c r="X42" s="62" t="b">
        <f t="shared" si="14"/>
        <v>0</v>
      </c>
    </row>
    <row r="43" spans="1:24" x14ac:dyDescent="0.25">
      <c r="A43" s="65" t="str">
        <f t="shared" si="15"/>
        <v/>
      </c>
      <c r="B43" s="66" t="str">
        <f t="shared" si="4"/>
        <v/>
      </c>
      <c r="C43" s="118"/>
      <c r="D43" s="119"/>
      <c r="E43" s="69"/>
      <c r="F43" s="70">
        <f t="shared" si="5"/>
        <v>0</v>
      </c>
      <c r="G43" s="71"/>
      <c r="H43" s="72"/>
      <c r="I43" s="73">
        <f t="shared" si="6"/>
        <v>0</v>
      </c>
      <c r="J43" s="74"/>
      <c r="K43" s="75">
        <f t="shared" si="7"/>
        <v>0</v>
      </c>
      <c r="L43" s="76"/>
      <c r="M43" s="77"/>
      <c r="N43" s="78"/>
      <c r="O43" s="79">
        <f t="shared" si="8"/>
        <v>0</v>
      </c>
      <c r="P43" s="80" t="str">
        <f t="shared" si="1"/>
        <v/>
      </c>
      <c r="Q43" s="79">
        <f t="shared" si="9"/>
        <v>0</v>
      </c>
      <c r="R43" s="80" t="str">
        <f t="shared" si="2"/>
        <v/>
      </c>
      <c r="S43" s="81" t="str">
        <f t="shared" si="10"/>
        <v/>
      </c>
      <c r="T43" s="82" t="str">
        <f t="shared" si="3"/>
        <v/>
      </c>
      <c r="U43" s="59" t="b">
        <f t="shared" si="11"/>
        <v>0</v>
      </c>
      <c r="V43" s="60" t="b">
        <f t="shared" si="12"/>
        <v>0</v>
      </c>
      <c r="W43" s="61" t="b">
        <f t="shared" si="13"/>
        <v>0</v>
      </c>
      <c r="X43" s="62" t="b">
        <f t="shared" si="14"/>
        <v>0</v>
      </c>
    </row>
    <row r="44" spans="1:24" x14ac:dyDescent="0.25">
      <c r="A44" s="65" t="str">
        <f t="shared" si="15"/>
        <v/>
      </c>
      <c r="B44" s="66" t="str">
        <f t="shared" si="4"/>
        <v/>
      </c>
      <c r="C44" s="118"/>
      <c r="D44" s="119"/>
      <c r="E44" s="69"/>
      <c r="F44" s="70">
        <f t="shared" si="5"/>
        <v>0</v>
      </c>
      <c r="G44" s="71"/>
      <c r="H44" s="72"/>
      <c r="I44" s="73">
        <f t="shared" si="6"/>
        <v>0</v>
      </c>
      <c r="J44" s="74"/>
      <c r="K44" s="75">
        <f t="shared" si="7"/>
        <v>0</v>
      </c>
      <c r="L44" s="76"/>
      <c r="M44" s="77"/>
      <c r="N44" s="78"/>
      <c r="O44" s="79">
        <f t="shared" si="8"/>
        <v>0</v>
      </c>
      <c r="P44" s="80" t="str">
        <f t="shared" si="1"/>
        <v/>
      </c>
      <c r="Q44" s="79">
        <f t="shared" si="9"/>
        <v>0</v>
      </c>
      <c r="R44" s="80" t="str">
        <f t="shared" si="2"/>
        <v/>
      </c>
      <c r="S44" s="81" t="str">
        <f t="shared" si="10"/>
        <v/>
      </c>
      <c r="T44" s="82" t="str">
        <f t="shared" si="3"/>
        <v/>
      </c>
      <c r="U44" s="59" t="b">
        <f t="shared" si="11"/>
        <v>0</v>
      </c>
      <c r="V44" s="60" t="b">
        <f t="shared" si="12"/>
        <v>0</v>
      </c>
      <c r="W44" s="61" t="b">
        <f t="shared" si="13"/>
        <v>0</v>
      </c>
      <c r="X44" s="62" t="b">
        <f t="shared" si="14"/>
        <v>0</v>
      </c>
    </row>
    <row r="45" spans="1:24" x14ac:dyDescent="0.25">
      <c r="A45" s="65" t="str">
        <f t="shared" si="15"/>
        <v/>
      </c>
      <c r="B45" s="66" t="str">
        <f t="shared" si="4"/>
        <v/>
      </c>
      <c r="C45" s="118"/>
      <c r="D45" s="119"/>
      <c r="E45" s="69"/>
      <c r="F45" s="70">
        <f t="shared" si="5"/>
        <v>0</v>
      </c>
      <c r="G45" s="71"/>
      <c r="H45" s="72"/>
      <c r="I45" s="73">
        <f t="shared" si="6"/>
        <v>0</v>
      </c>
      <c r="J45" s="74"/>
      <c r="K45" s="75">
        <f t="shared" si="7"/>
        <v>0</v>
      </c>
      <c r="L45" s="76"/>
      <c r="M45" s="77"/>
      <c r="N45" s="78"/>
      <c r="O45" s="79">
        <f t="shared" si="8"/>
        <v>0</v>
      </c>
      <c r="P45" s="80" t="str">
        <f t="shared" si="1"/>
        <v/>
      </c>
      <c r="Q45" s="79">
        <f t="shared" si="9"/>
        <v>0</v>
      </c>
      <c r="R45" s="80" t="str">
        <f t="shared" si="2"/>
        <v/>
      </c>
      <c r="S45" s="81" t="str">
        <f t="shared" si="10"/>
        <v/>
      </c>
      <c r="T45" s="82" t="str">
        <f t="shared" si="3"/>
        <v/>
      </c>
      <c r="U45" s="59" t="b">
        <f t="shared" si="11"/>
        <v>0</v>
      </c>
      <c r="V45" s="60" t="b">
        <f t="shared" si="12"/>
        <v>0</v>
      </c>
      <c r="W45" s="61" t="b">
        <f t="shared" si="13"/>
        <v>0</v>
      </c>
      <c r="X45" s="62" t="b">
        <f t="shared" si="14"/>
        <v>0</v>
      </c>
    </row>
    <row r="46" spans="1:24" x14ac:dyDescent="0.25">
      <c r="A46" s="65" t="str">
        <f t="shared" si="15"/>
        <v/>
      </c>
      <c r="B46" s="66" t="str">
        <f t="shared" si="4"/>
        <v/>
      </c>
      <c r="C46" s="118"/>
      <c r="D46" s="119"/>
      <c r="E46" s="69"/>
      <c r="F46" s="70">
        <f t="shared" si="5"/>
        <v>0</v>
      </c>
      <c r="G46" s="71"/>
      <c r="H46" s="72"/>
      <c r="I46" s="73">
        <f t="shared" si="6"/>
        <v>0</v>
      </c>
      <c r="J46" s="74"/>
      <c r="K46" s="75">
        <f t="shared" si="7"/>
        <v>0</v>
      </c>
      <c r="L46" s="76"/>
      <c r="M46" s="77"/>
      <c r="N46" s="78"/>
      <c r="O46" s="79">
        <f t="shared" si="8"/>
        <v>0</v>
      </c>
      <c r="P46" s="80" t="str">
        <f t="shared" si="1"/>
        <v/>
      </c>
      <c r="Q46" s="79">
        <f t="shared" si="9"/>
        <v>0</v>
      </c>
      <c r="R46" s="80" t="str">
        <f t="shared" si="2"/>
        <v/>
      </c>
      <c r="S46" s="81" t="str">
        <f t="shared" si="10"/>
        <v/>
      </c>
      <c r="T46" s="82" t="str">
        <f t="shared" si="3"/>
        <v/>
      </c>
      <c r="U46" s="59" t="b">
        <f t="shared" si="11"/>
        <v>0</v>
      </c>
      <c r="V46" s="60" t="b">
        <f t="shared" si="12"/>
        <v>0</v>
      </c>
      <c r="W46" s="61" t="b">
        <f t="shared" si="13"/>
        <v>0</v>
      </c>
      <c r="X46" s="62" t="b">
        <f t="shared" si="14"/>
        <v>0</v>
      </c>
    </row>
    <row r="47" spans="1:24" x14ac:dyDescent="0.25">
      <c r="A47" s="65" t="str">
        <f t="shared" si="15"/>
        <v/>
      </c>
      <c r="B47" s="66" t="str">
        <f t="shared" si="4"/>
        <v/>
      </c>
      <c r="C47" s="118"/>
      <c r="D47" s="119"/>
      <c r="E47" s="69"/>
      <c r="F47" s="70">
        <f t="shared" si="5"/>
        <v>0</v>
      </c>
      <c r="G47" s="71"/>
      <c r="H47" s="72"/>
      <c r="I47" s="73">
        <f t="shared" si="6"/>
        <v>0</v>
      </c>
      <c r="J47" s="74"/>
      <c r="K47" s="75">
        <f t="shared" si="7"/>
        <v>0</v>
      </c>
      <c r="L47" s="76"/>
      <c r="M47" s="77"/>
      <c r="N47" s="78"/>
      <c r="O47" s="79">
        <f t="shared" si="8"/>
        <v>0</v>
      </c>
      <c r="P47" s="80" t="str">
        <f t="shared" si="1"/>
        <v/>
      </c>
      <c r="Q47" s="79">
        <f t="shared" si="9"/>
        <v>0</v>
      </c>
      <c r="R47" s="80" t="str">
        <f t="shared" si="2"/>
        <v/>
      </c>
      <c r="S47" s="81" t="str">
        <f t="shared" si="10"/>
        <v/>
      </c>
      <c r="T47" s="82" t="str">
        <f t="shared" si="3"/>
        <v/>
      </c>
      <c r="U47" s="59" t="b">
        <f t="shared" si="11"/>
        <v>0</v>
      </c>
      <c r="V47" s="60" t="b">
        <f t="shared" si="12"/>
        <v>0</v>
      </c>
      <c r="W47" s="61" t="b">
        <f t="shared" si="13"/>
        <v>0</v>
      </c>
      <c r="X47" s="62" t="b">
        <f t="shared" si="14"/>
        <v>0</v>
      </c>
    </row>
    <row r="48" spans="1:24" x14ac:dyDescent="0.25">
      <c r="A48" s="65" t="str">
        <f t="shared" si="15"/>
        <v/>
      </c>
      <c r="B48" s="66" t="str">
        <f t="shared" si="4"/>
        <v/>
      </c>
      <c r="C48" s="118"/>
      <c r="D48" s="119"/>
      <c r="E48" s="69"/>
      <c r="F48" s="70">
        <f t="shared" si="5"/>
        <v>0</v>
      </c>
      <c r="G48" s="71"/>
      <c r="H48" s="72"/>
      <c r="I48" s="73">
        <f t="shared" si="6"/>
        <v>0</v>
      </c>
      <c r="J48" s="74"/>
      <c r="K48" s="75">
        <f t="shared" si="7"/>
        <v>0</v>
      </c>
      <c r="L48" s="76"/>
      <c r="M48" s="77"/>
      <c r="N48" s="78"/>
      <c r="O48" s="79">
        <f t="shared" si="8"/>
        <v>0</v>
      </c>
      <c r="P48" s="80" t="str">
        <f t="shared" si="1"/>
        <v/>
      </c>
      <c r="Q48" s="79">
        <f t="shared" si="9"/>
        <v>0</v>
      </c>
      <c r="R48" s="80" t="str">
        <f t="shared" si="2"/>
        <v/>
      </c>
      <c r="S48" s="81" t="str">
        <f t="shared" si="10"/>
        <v/>
      </c>
      <c r="T48" s="82" t="str">
        <f t="shared" si="3"/>
        <v/>
      </c>
      <c r="U48" s="59" t="b">
        <f t="shared" si="11"/>
        <v>0</v>
      </c>
      <c r="V48" s="60" t="b">
        <f t="shared" si="12"/>
        <v>0</v>
      </c>
      <c r="W48" s="61" t="b">
        <f t="shared" si="13"/>
        <v>0</v>
      </c>
      <c r="X48" s="62" t="b">
        <f t="shared" si="14"/>
        <v>0</v>
      </c>
    </row>
    <row r="49" spans="1:24" x14ac:dyDescent="0.25">
      <c r="A49" s="65" t="str">
        <f t="shared" si="15"/>
        <v/>
      </c>
      <c r="B49" s="66" t="str">
        <f t="shared" si="4"/>
        <v/>
      </c>
      <c r="C49" s="118"/>
      <c r="D49" s="119"/>
      <c r="E49" s="69"/>
      <c r="F49" s="70">
        <f t="shared" si="5"/>
        <v>0</v>
      </c>
      <c r="G49" s="71"/>
      <c r="H49" s="72"/>
      <c r="I49" s="73">
        <f t="shared" si="6"/>
        <v>0</v>
      </c>
      <c r="J49" s="74"/>
      <c r="K49" s="75">
        <f t="shared" si="7"/>
        <v>0</v>
      </c>
      <c r="L49" s="76"/>
      <c r="M49" s="77"/>
      <c r="N49" s="78"/>
      <c r="O49" s="79">
        <f t="shared" si="8"/>
        <v>0</v>
      </c>
      <c r="P49" s="80" t="str">
        <f t="shared" si="1"/>
        <v/>
      </c>
      <c r="Q49" s="79">
        <f t="shared" si="9"/>
        <v>0</v>
      </c>
      <c r="R49" s="80" t="str">
        <f t="shared" si="2"/>
        <v/>
      </c>
      <c r="S49" s="81" t="str">
        <f t="shared" si="10"/>
        <v/>
      </c>
      <c r="T49" s="82" t="str">
        <f t="shared" si="3"/>
        <v/>
      </c>
      <c r="U49" s="59" t="b">
        <f t="shared" si="11"/>
        <v>0</v>
      </c>
      <c r="V49" s="60" t="b">
        <f t="shared" si="12"/>
        <v>0</v>
      </c>
      <c r="W49" s="61" t="b">
        <f t="shared" si="13"/>
        <v>0</v>
      </c>
      <c r="X49" s="62" t="b">
        <f t="shared" si="14"/>
        <v>0</v>
      </c>
    </row>
    <row r="50" spans="1:24" x14ac:dyDescent="0.25">
      <c r="A50" s="65" t="str">
        <f t="shared" si="15"/>
        <v/>
      </c>
      <c r="B50" s="66" t="str">
        <f t="shared" si="4"/>
        <v/>
      </c>
      <c r="C50" s="118"/>
      <c r="D50" s="119"/>
      <c r="E50" s="69"/>
      <c r="F50" s="70">
        <f t="shared" si="5"/>
        <v>0</v>
      </c>
      <c r="G50" s="71"/>
      <c r="H50" s="72"/>
      <c r="I50" s="73">
        <f t="shared" si="6"/>
        <v>0</v>
      </c>
      <c r="J50" s="74"/>
      <c r="K50" s="75">
        <f t="shared" si="7"/>
        <v>0</v>
      </c>
      <c r="L50" s="76"/>
      <c r="M50" s="77"/>
      <c r="N50" s="78"/>
      <c r="O50" s="79">
        <f t="shared" si="8"/>
        <v>0</v>
      </c>
      <c r="P50" s="80" t="str">
        <f t="shared" si="1"/>
        <v/>
      </c>
      <c r="Q50" s="79">
        <f t="shared" si="9"/>
        <v>0</v>
      </c>
      <c r="R50" s="80" t="str">
        <f t="shared" si="2"/>
        <v/>
      </c>
      <c r="S50" s="81" t="str">
        <f t="shared" si="10"/>
        <v/>
      </c>
      <c r="T50" s="82" t="str">
        <f t="shared" si="3"/>
        <v/>
      </c>
      <c r="U50" s="59" t="b">
        <f t="shared" si="11"/>
        <v>0</v>
      </c>
      <c r="V50" s="60" t="b">
        <f t="shared" si="12"/>
        <v>0</v>
      </c>
      <c r="W50" s="61" t="b">
        <f t="shared" si="13"/>
        <v>0</v>
      </c>
      <c r="X50" s="62" t="b">
        <f t="shared" si="14"/>
        <v>0</v>
      </c>
    </row>
    <row r="51" spans="1:24" x14ac:dyDescent="0.25">
      <c r="A51" s="65" t="str">
        <f t="shared" si="15"/>
        <v/>
      </c>
      <c r="B51" s="66" t="str">
        <f t="shared" si="4"/>
        <v/>
      </c>
      <c r="C51" s="118"/>
      <c r="D51" s="119"/>
      <c r="E51" s="69"/>
      <c r="F51" s="70">
        <f t="shared" si="5"/>
        <v>0</v>
      </c>
      <c r="G51" s="71"/>
      <c r="H51" s="72"/>
      <c r="I51" s="73">
        <f t="shared" si="6"/>
        <v>0</v>
      </c>
      <c r="J51" s="74"/>
      <c r="K51" s="75">
        <f t="shared" si="7"/>
        <v>0</v>
      </c>
      <c r="L51" s="76"/>
      <c r="M51" s="77"/>
      <c r="N51" s="78"/>
      <c r="O51" s="79">
        <f t="shared" si="8"/>
        <v>0</v>
      </c>
      <c r="P51" s="80" t="str">
        <f t="shared" si="1"/>
        <v/>
      </c>
      <c r="Q51" s="79">
        <f t="shared" si="9"/>
        <v>0</v>
      </c>
      <c r="R51" s="80" t="str">
        <f t="shared" si="2"/>
        <v/>
      </c>
      <c r="S51" s="81" t="str">
        <f t="shared" si="10"/>
        <v/>
      </c>
      <c r="T51" s="82" t="str">
        <f t="shared" si="3"/>
        <v/>
      </c>
      <c r="U51" s="59" t="b">
        <f t="shared" si="11"/>
        <v>0</v>
      </c>
      <c r="V51" s="60" t="b">
        <f t="shared" si="12"/>
        <v>0</v>
      </c>
      <c r="W51" s="61" t="b">
        <f t="shared" si="13"/>
        <v>0</v>
      </c>
      <c r="X51" s="62" t="b">
        <f t="shared" si="14"/>
        <v>0</v>
      </c>
    </row>
    <row r="52" spans="1:24" x14ac:dyDescent="0.25">
      <c r="A52" s="65" t="str">
        <f t="shared" si="15"/>
        <v/>
      </c>
      <c r="B52" s="66" t="str">
        <f t="shared" si="4"/>
        <v/>
      </c>
      <c r="C52" s="118"/>
      <c r="D52" s="119"/>
      <c r="E52" s="69"/>
      <c r="F52" s="70">
        <f t="shared" si="5"/>
        <v>0</v>
      </c>
      <c r="G52" s="71"/>
      <c r="H52" s="72"/>
      <c r="I52" s="73">
        <f t="shared" si="6"/>
        <v>0</v>
      </c>
      <c r="J52" s="74"/>
      <c r="K52" s="75">
        <f t="shared" si="7"/>
        <v>0</v>
      </c>
      <c r="L52" s="76"/>
      <c r="M52" s="77"/>
      <c r="N52" s="78"/>
      <c r="O52" s="79">
        <f t="shared" si="8"/>
        <v>0</v>
      </c>
      <c r="P52" s="80" t="str">
        <f t="shared" si="1"/>
        <v/>
      </c>
      <c r="Q52" s="79">
        <f t="shared" si="9"/>
        <v>0</v>
      </c>
      <c r="R52" s="80" t="str">
        <f t="shared" si="2"/>
        <v/>
      </c>
      <c r="S52" s="81" t="str">
        <f t="shared" si="10"/>
        <v/>
      </c>
      <c r="T52" s="82" t="str">
        <f t="shared" si="3"/>
        <v/>
      </c>
      <c r="U52" s="59" t="b">
        <f t="shared" si="11"/>
        <v>0</v>
      </c>
      <c r="V52" s="60" t="b">
        <f t="shared" si="12"/>
        <v>0</v>
      </c>
      <c r="W52" s="61" t="b">
        <f t="shared" si="13"/>
        <v>0</v>
      </c>
      <c r="X52" s="62" t="b">
        <f t="shared" si="14"/>
        <v>0</v>
      </c>
    </row>
    <row r="53" spans="1:24" x14ac:dyDescent="0.25">
      <c r="A53" s="65" t="str">
        <f t="shared" si="15"/>
        <v/>
      </c>
      <c r="B53" s="66" t="str">
        <f t="shared" si="4"/>
        <v/>
      </c>
      <c r="C53" s="118"/>
      <c r="D53" s="119"/>
      <c r="E53" s="69"/>
      <c r="F53" s="70">
        <f t="shared" si="5"/>
        <v>0</v>
      </c>
      <c r="G53" s="71"/>
      <c r="H53" s="72"/>
      <c r="I53" s="73">
        <f t="shared" si="6"/>
        <v>0</v>
      </c>
      <c r="J53" s="74"/>
      <c r="K53" s="75">
        <f t="shared" si="7"/>
        <v>0</v>
      </c>
      <c r="L53" s="76"/>
      <c r="M53" s="77"/>
      <c r="N53" s="78"/>
      <c r="O53" s="79">
        <f t="shared" si="8"/>
        <v>0</v>
      </c>
      <c r="P53" s="80" t="str">
        <f t="shared" si="1"/>
        <v/>
      </c>
      <c r="Q53" s="79">
        <f t="shared" si="9"/>
        <v>0</v>
      </c>
      <c r="R53" s="80" t="str">
        <f t="shared" si="2"/>
        <v/>
      </c>
      <c r="S53" s="81" t="str">
        <f t="shared" si="10"/>
        <v/>
      </c>
      <c r="T53" s="82" t="str">
        <f t="shared" si="3"/>
        <v/>
      </c>
      <c r="U53" s="59" t="b">
        <f t="shared" si="11"/>
        <v>0</v>
      </c>
      <c r="V53" s="60" t="b">
        <f t="shared" si="12"/>
        <v>0</v>
      </c>
      <c r="W53" s="61" t="b">
        <f t="shared" si="13"/>
        <v>0</v>
      </c>
      <c r="X53" s="62" t="b">
        <f t="shared" si="14"/>
        <v>0</v>
      </c>
    </row>
    <row r="54" spans="1:24" x14ac:dyDescent="0.25">
      <c r="A54" s="65" t="str">
        <f t="shared" si="15"/>
        <v/>
      </c>
      <c r="B54" s="66" t="str">
        <f t="shared" si="4"/>
        <v/>
      </c>
      <c r="C54" s="118"/>
      <c r="D54" s="119"/>
      <c r="E54" s="69"/>
      <c r="F54" s="70">
        <f t="shared" si="5"/>
        <v>0</v>
      </c>
      <c r="G54" s="71"/>
      <c r="H54" s="72"/>
      <c r="I54" s="73">
        <f t="shared" si="6"/>
        <v>0</v>
      </c>
      <c r="J54" s="74"/>
      <c r="K54" s="75">
        <f t="shared" si="7"/>
        <v>0</v>
      </c>
      <c r="L54" s="76"/>
      <c r="M54" s="77"/>
      <c r="N54" s="78"/>
      <c r="O54" s="79">
        <f t="shared" si="8"/>
        <v>0</v>
      </c>
      <c r="P54" s="80" t="str">
        <f t="shared" si="1"/>
        <v/>
      </c>
      <c r="Q54" s="79">
        <f t="shared" si="9"/>
        <v>0</v>
      </c>
      <c r="R54" s="80" t="str">
        <f t="shared" si="2"/>
        <v/>
      </c>
      <c r="S54" s="81" t="str">
        <f t="shared" si="10"/>
        <v/>
      </c>
      <c r="T54" s="82" t="str">
        <f t="shared" si="3"/>
        <v/>
      </c>
      <c r="U54" s="59" t="b">
        <f t="shared" si="11"/>
        <v>0</v>
      </c>
      <c r="V54" s="60" t="b">
        <f t="shared" si="12"/>
        <v>0</v>
      </c>
      <c r="W54" s="61" t="b">
        <f t="shared" si="13"/>
        <v>0</v>
      </c>
      <c r="X54" s="62" t="b">
        <f t="shared" si="14"/>
        <v>0</v>
      </c>
    </row>
    <row r="55" spans="1:24" x14ac:dyDescent="0.25">
      <c r="A55" s="65" t="str">
        <f t="shared" si="15"/>
        <v/>
      </c>
      <c r="B55" s="66" t="str">
        <f t="shared" si="4"/>
        <v/>
      </c>
      <c r="C55" s="118"/>
      <c r="D55" s="119"/>
      <c r="E55" s="69"/>
      <c r="F55" s="70">
        <f t="shared" si="5"/>
        <v>0</v>
      </c>
      <c r="G55" s="71"/>
      <c r="H55" s="72"/>
      <c r="I55" s="73">
        <f t="shared" si="6"/>
        <v>0</v>
      </c>
      <c r="J55" s="74"/>
      <c r="K55" s="75">
        <f t="shared" si="7"/>
        <v>0</v>
      </c>
      <c r="L55" s="76"/>
      <c r="M55" s="77"/>
      <c r="N55" s="78"/>
      <c r="O55" s="79">
        <f t="shared" si="8"/>
        <v>0</v>
      </c>
      <c r="P55" s="80" t="str">
        <f t="shared" si="1"/>
        <v/>
      </c>
      <c r="Q55" s="79">
        <f t="shared" si="9"/>
        <v>0</v>
      </c>
      <c r="R55" s="80" t="str">
        <f t="shared" si="2"/>
        <v/>
      </c>
      <c r="S55" s="81" t="str">
        <f t="shared" si="10"/>
        <v/>
      </c>
      <c r="T55" s="82" t="str">
        <f t="shared" si="3"/>
        <v/>
      </c>
      <c r="U55" s="59" t="b">
        <f t="shared" si="11"/>
        <v>0</v>
      </c>
      <c r="V55" s="60" t="b">
        <f t="shared" si="12"/>
        <v>0</v>
      </c>
      <c r="W55" s="61" t="b">
        <f t="shared" si="13"/>
        <v>0</v>
      </c>
      <c r="X55" s="62" t="b">
        <f t="shared" si="14"/>
        <v>0</v>
      </c>
    </row>
    <row r="56" spans="1:24" x14ac:dyDescent="0.25">
      <c r="A56" s="65" t="str">
        <f t="shared" si="15"/>
        <v/>
      </c>
      <c r="B56" s="66" t="str">
        <f t="shared" si="4"/>
        <v/>
      </c>
      <c r="C56" s="118"/>
      <c r="D56" s="119"/>
      <c r="E56" s="69"/>
      <c r="F56" s="70">
        <f t="shared" si="5"/>
        <v>0</v>
      </c>
      <c r="G56" s="71"/>
      <c r="H56" s="72"/>
      <c r="I56" s="73">
        <f t="shared" si="6"/>
        <v>0</v>
      </c>
      <c r="J56" s="74"/>
      <c r="K56" s="75">
        <f t="shared" si="7"/>
        <v>0</v>
      </c>
      <c r="L56" s="76"/>
      <c r="M56" s="77"/>
      <c r="N56" s="78"/>
      <c r="O56" s="79">
        <f t="shared" si="8"/>
        <v>0</v>
      </c>
      <c r="P56" s="80" t="str">
        <f t="shared" si="1"/>
        <v/>
      </c>
      <c r="Q56" s="79">
        <f t="shared" si="9"/>
        <v>0</v>
      </c>
      <c r="R56" s="80" t="str">
        <f t="shared" si="2"/>
        <v/>
      </c>
      <c r="S56" s="81" t="str">
        <f t="shared" si="10"/>
        <v/>
      </c>
      <c r="T56" s="82" t="str">
        <f t="shared" si="3"/>
        <v/>
      </c>
      <c r="U56" s="59" t="b">
        <f t="shared" si="11"/>
        <v>0</v>
      </c>
      <c r="V56" s="60" t="b">
        <f t="shared" si="12"/>
        <v>0</v>
      </c>
      <c r="W56" s="61" t="b">
        <f t="shared" si="13"/>
        <v>0</v>
      </c>
      <c r="X56" s="62" t="b">
        <f t="shared" si="14"/>
        <v>0</v>
      </c>
    </row>
    <row r="57" spans="1:24" x14ac:dyDescent="0.25">
      <c r="A57" s="65" t="str">
        <f t="shared" si="15"/>
        <v/>
      </c>
      <c r="B57" s="66" t="str">
        <f t="shared" si="4"/>
        <v/>
      </c>
      <c r="C57" s="118"/>
      <c r="D57" s="119"/>
      <c r="E57" s="69"/>
      <c r="F57" s="70">
        <f t="shared" si="5"/>
        <v>0</v>
      </c>
      <c r="G57" s="71"/>
      <c r="H57" s="72"/>
      <c r="I57" s="73">
        <f t="shared" si="6"/>
        <v>0</v>
      </c>
      <c r="J57" s="74"/>
      <c r="K57" s="75">
        <f t="shared" si="7"/>
        <v>0</v>
      </c>
      <c r="L57" s="76"/>
      <c r="M57" s="77"/>
      <c r="N57" s="78"/>
      <c r="O57" s="79">
        <f t="shared" si="8"/>
        <v>0</v>
      </c>
      <c r="P57" s="80" t="str">
        <f t="shared" si="1"/>
        <v/>
      </c>
      <c r="Q57" s="79">
        <f t="shared" si="9"/>
        <v>0</v>
      </c>
      <c r="R57" s="80" t="str">
        <f t="shared" si="2"/>
        <v/>
      </c>
      <c r="S57" s="81" t="str">
        <f t="shared" si="10"/>
        <v/>
      </c>
      <c r="T57" s="82" t="str">
        <f t="shared" si="3"/>
        <v/>
      </c>
      <c r="U57" s="59" t="b">
        <f t="shared" si="11"/>
        <v>0</v>
      </c>
      <c r="V57" s="60" t="b">
        <f t="shared" si="12"/>
        <v>0</v>
      </c>
      <c r="W57" s="61" t="b">
        <f t="shared" si="13"/>
        <v>0</v>
      </c>
      <c r="X57" s="62" t="b">
        <f t="shared" si="14"/>
        <v>0</v>
      </c>
    </row>
    <row r="58" spans="1:24" x14ac:dyDescent="0.25">
      <c r="A58" s="65" t="str">
        <f t="shared" si="15"/>
        <v/>
      </c>
      <c r="B58" s="66" t="str">
        <f t="shared" si="4"/>
        <v/>
      </c>
      <c r="C58" s="118"/>
      <c r="D58" s="119"/>
      <c r="E58" s="69"/>
      <c r="F58" s="70">
        <f t="shared" si="5"/>
        <v>0</v>
      </c>
      <c r="G58" s="71"/>
      <c r="H58" s="72"/>
      <c r="I58" s="73">
        <f t="shared" si="6"/>
        <v>0</v>
      </c>
      <c r="J58" s="74"/>
      <c r="K58" s="75">
        <f t="shared" si="7"/>
        <v>0</v>
      </c>
      <c r="L58" s="76"/>
      <c r="M58" s="77"/>
      <c r="N58" s="78"/>
      <c r="O58" s="79">
        <f t="shared" si="8"/>
        <v>0</v>
      </c>
      <c r="P58" s="80" t="str">
        <f t="shared" si="1"/>
        <v/>
      </c>
      <c r="Q58" s="79">
        <f t="shared" si="9"/>
        <v>0</v>
      </c>
      <c r="R58" s="80" t="str">
        <f t="shared" si="2"/>
        <v/>
      </c>
      <c r="S58" s="81" t="str">
        <f t="shared" si="10"/>
        <v/>
      </c>
      <c r="T58" s="82" t="str">
        <f t="shared" si="3"/>
        <v/>
      </c>
      <c r="U58" s="59" t="b">
        <f t="shared" si="11"/>
        <v>0</v>
      </c>
      <c r="V58" s="60" t="b">
        <f t="shared" si="12"/>
        <v>0</v>
      </c>
      <c r="W58" s="61" t="b">
        <f t="shared" si="13"/>
        <v>0</v>
      </c>
      <c r="X58" s="62" t="b">
        <f t="shared" si="14"/>
        <v>0</v>
      </c>
    </row>
    <row r="59" spans="1:24" x14ac:dyDescent="0.25">
      <c r="A59" s="65" t="str">
        <f t="shared" si="15"/>
        <v/>
      </c>
      <c r="B59" s="66" t="str">
        <f t="shared" si="4"/>
        <v/>
      </c>
      <c r="C59" s="118"/>
      <c r="D59" s="119"/>
      <c r="E59" s="69"/>
      <c r="F59" s="70">
        <f t="shared" si="5"/>
        <v>0</v>
      </c>
      <c r="G59" s="71"/>
      <c r="H59" s="72"/>
      <c r="I59" s="73">
        <f t="shared" si="6"/>
        <v>0</v>
      </c>
      <c r="J59" s="74"/>
      <c r="K59" s="75">
        <f t="shared" si="7"/>
        <v>0</v>
      </c>
      <c r="L59" s="76"/>
      <c r="M59" s="77"/>
      <c r="N59" s="78"/>
      <c r="O59" s="79">
        <f t="shared" si="8"/>
        <v>0</v>
      </c>
      <c r="P59" s="80" t="str">
        <f t="shared" si="1"/>
        <v/>
      </c>
      <c r="Q59" s="79">
        <f t="shared" si="9"/>
        <v>0</v>
      </c>
      <c r="R59" s="80" t="str">
        <f t="shared" si="2"/>
        <v/>
      </c>
      <c r="S59" s="81" t="str">
        <f t="shared" si="10"/>
        <v/>
      </c>
      <c r="T59" s="82" t="str">
        <f t="shared" si="3"/>
        <v/>
      </c>
      <c r="U59" s="59" t="b">
        <f t="shared" si="11"/>
        <v>0</v>
      </c>
      <c r="V59" s="60" t="b">
        <f t="shared" si="12"/>
        <v>0</v>
      </c>
      <c r="W59" s="61" t="b">
        <f t="shared" si="13"/>
        <v>0</v>
      </c>
      <c r="X59" s="62" t="b">
        <f t="shared" si="14"/>
        <v>0</v>
      </c>
    </row>
    <row r="60" spans="1:24" ht="13.8" thickBot="1" x14ac:dyDescent="0.3">
      <c r="A60" s="83" t="str">
        <f t="shared" si="15"/>
        <v/>
      </c>
      <c r="B60" s="84" t="str">
        <f t="shared" si="4"/>
        <v/>
      </c>
      <c r="C60" s="120"/>
      <c r="D60" s="121"/>
      <c r="E60" s="87"/>
      <c r="F60" s="88">
        <f t="shared" si="5"/>
        <v>0</v>
      </c>
      <c r="G60" s="89"/>
      <c r="H60" s="90"/>
      <c r="I60" s="91">
        <f t="shared" si="6"/>
        <v>0</v>
      </c>
      <c r="J60" s="92"/>
      <c r="K60" s="93">
        <f t="shared" si="7"/>
        <v>0</v>
      </c>
      <c r="L60" s="94"/>
      <c r="M60" s="95"/>
      <c r="N60" s="96"/>
      <c r="O60" s="97">
        <f t="shared" si="8"/>
        <v>0</v>
      </c>
      <c r="P60" s="98" t="str">
        <f t="shared" si="1"/>
        <v/>
      </c>
      <c r="Q60" s="97">
        <f t="shared" si="9"/>
        <v>0</v>
      </c>
      <c r="R60" s="98" t="str">
        <f t="shared" si="2"/>
        <v/>
      </c>
      <c r="S60" s="99" t="str">
        <f t="shared" si="10"/>
        <v/>
      </c>
      <c r="T60" s="100" t="str">
        <f t="shared" si="3"/>
        <v/>
      </c>
      <c r="U60" s="101" t="b">
        <f t="shared" si="11"/>
        <v>0</v>
      </c>
      <c r="V60" s="102" t="b">
        <f t="shared" si="12"/>
        <v>0</v>
      </c>
      <c r="W60" s="103" t="b">
        <f t="shared" si="13"/>
        <v>0</v>
      </c>
      <c r="X60" s="104" t="b">
        <f t="shared" si="14"/>
        <v>0</v>
      </c>
    </row>
  </sheetData>
  <sheetProtection formatCells="0" formatColumns="0" selectLockedCells="1" sort="0"/>
  <mergeCells count="1">
    <mergeCell ref="A1:C1"/>
  </mergeCells>
  <conditionalFormatting sqref="O3:O60 Q3:Q60">
    <cfRule type="expression" dxfId="0" priority="1">
      <formula>"&lt;0"</formula>
    </cfRule>
  </conditionalFormatting>
  <printOptions horizontalCentered="1" verticalCentered="1"/>
  <pageMargins left="0.59055118110236227" right="0" top="0.19685039370078741" bottom="0.19685039370078741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T01</vt:lpstr>
      <vt:lpstr>T02</vt:lpstr>
    </vt:vector>
  </TitlesOfParts>
  <Company>ICSA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 Assa</dc:creator>
  <cp:lastModifiedBy>Cor Assa</cp:lastModifiedBy>
  <dcterms:created xsi:type="dcterms:W3CDTF">2021-01-21T08:24:17Z</dcterms:created>
  <dcterms:modified xsi:type="dcterms:W3CDTF">2021-01-21T08:25:16Z</dcterms:modified>
</cp:coreProperties>
</file>