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198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" i="1" l="1"/>
  <c r="N4" i="1"/>
  <c r="N6" i="1"/>
  <c r="N5" i="1"/>
  <c r="N8" i="1"/>
  <c r="N3" i="1"/>
  <c r="L4" i="1" l="1" a="1"/>
  <c r="L4" i="1" s="1"/>
  <c r="L5" i="1" a="1"/>
  <c r="L5" i="1" s="1"/>
  <c r="K5" i="1" s="1" a="1"/>
  <c r="K5" i="1" s="1"/>
  <c r="L6" i="1" a="1"/>
  <c r="L6" i="1" s="1"/>
  <c r="K6" i="1" s="1" a="1"/>
  <c r="K6" i="1" s="1"/>
  <c r="L7" i="1" a="1"/>
  <c r="L7" i="1" s="1"/>
  <c r="L8" i="1" a="1"/>
  <c r="L8" i="1" s="1"/>
  <c r="K8" i="1" s="1" a="1"/>
  <c r="K8" i="1" s="1"/>
  <c r="L3" i="1" a="1"/>
  <c r="L3" i="1" s="1"/>
  <c r="J4" i="1" l="1"/>
  <c r="J8" i="1"/>
  <c r="K4" i="1" a="1"/>
  <c r="K4" i="1" s="1"/>
  <c r="J5" i="1"/>
  <c r="J7" i="1"/>
  <c r="J6" i="1"/>
  <c r="K3" i="1" a="1"/>
  <c r="K3" i="1" s="1"/>
  <c r="K7" i="1" a="1"/>
  <c r="K7" i="1" s="1"/>
  <c r="E8" i="1" l="1"/>
  <c r="D8" i="1" s="1"/>
  <c r="E7" i="1"/>
  <c r="D7" i="1" s="1"/>
  <c r="E6" i="1"/>
  <c r="D6" i="1" s="1"/>
  <c r="E5" i="1"/>
  <c r="D5" i="1" s="1"/>
  <c r="E4" i="1"/>
  <c r="D4" i="1" s="1"/>
  <c r="E3" i="1"/>
  <c r="D3" i="1" s="1"/>
</calcChain>
</file>

<file path=xl/sharedStrings.xml><?xml version="1.0" encoding="utf-8"?>
<sst xmlns="http://schemas.openxmlformats.org/spreadsheetml/2006/main" count="27" uniqueCount="12">
  <si>
    <t>Mike</t>
  </si>
  <si>
    <t>Clare</t>
  </si>
  <si>
    <t>Marc</t>
  </si>
  <si>
    <t>Emelie</t>
  </si>
  <si>
    <t>Dirk</t>
  </si>
  <si>
    <t>Ellen</t>
  </si>
  <si>
    <t>Waarom kan het niet zo ?</t>
  </si>
  <si>
    <t>Exel resultaat</t>
  </si>
  <si>
    <t>Resultaat jury</t>
  </si>
  <si>
    <t>Plaats</t>
  </si>
  <si>
    <t>Naam</t>
  </si>
  <si>
    <t>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</si>
</sst>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Futura Bk BT"/>
      <family val="2"/>
    </font>
    <font>
      <sz val="11"/>
      <color theme="1"/>
      <name val="Futura Bk B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0" borderId="0" xfId="0" applyFont="1"/>
    <xf numFmtId="0" fontId="4" fillId="0" borderId="0" xfId="0" applyFont="1" applyAlignment="1" applyProtection="1">
      <alignment horizontal="center"/>
      <protection locked="0"/>
    </xf>
    <xf numFmtId="2" fontId="4" fillId="0" borderId="0" xfId="0" applyNumberFormat="1" applyFont="1" applyProtection="1">
      <protection locked="0"/>
    </xf>
    <xf numFmtId="0" fontId="0" fillId="2" borderId="0" xfId="0" applyFill="1"/>
    <xf numFmtId="0" fontId="3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4" fillId="2" borderId="0" xfId="0" applyFont="1" applyFill="1" applyAlignment="1" applyProtection="1">
      <alignment horizontal="center"/>
      <protection locked="0"/>
    </xf>
    <xf numFmtId="2" fontId="4" fillId="2" borderId="0" xfId="0" applyNumberFormat="1" applyFont="1" applyFill="1" applyProtection="1">
      <protection locked="0"/>
    </xf>
    <xf numFmtId="0" fontId="0" fillId="3" borderId="0" xfId="0" applyFill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/>
  </sheetViews>
  <sheetFormatPr defaultRowHeight="15"/>
  <cols>
    <col min="4" max="4" width="11.85546875" customWidth="1"/>
    <col min="11" max="11" width="12.140625" bestFit="1" customWidth="1"/>
    <col min="12" max="12" width="9.5703125" bestFit="1" customWidth="1"/>
  </cols>
  <sheetData>
    <row r="1" spans="1:16">
      <c r="J1" s="6"/>
      <c r="K1" s="6"/>
      <c r="L1" s="6"/>
      <c r="N1" s="12"/>
      <c r="O1" s="12"/>
      <c r="P1" s="12"/>
    </row>
    <row r="2" spans="1:16">
      <c r="A2" t="s">
        <v>8</v>
      </c>
      <c r="D2" t="s">
        <v>7</v>
      </c>
      <c r="G2" s="3" t="s">
        <v>6</v>
      </c>
      <c r="J2" s="7" t="s">
        <v>9</v>
      </c>
      <c r="K2" s="8" t="s">
        <v>10</v>
      </c>
      <c r="L2" s="9" t="s">
        <v>11</v>
      </c>
      <c r="N2" s="12" t="s">
        <v>9</v>
      </c>
      <c r="O2" s="12" t="s">
        <v>10</v>
      </c>
      <c r="P2" s="12" t="s">
        <v>11</v>
      </c>
    </row>
    <row r="3" spans="1:16">
      <c r="A3" s="1">
        <v>10</v>
      </c>
      <c r="B3" s="1" t="s">
        <v>0</v>
      </c>
      <c r="D3" s="1" t="str">
        <f>VLOOKUP(E3,A3:B8,2,FALSE)</f>
        <v>Mike</v>
      </c>
      <c r="E3" s="1">
        <f>LARGE(A3:A8,1)</f>
        <v>10</v>
      </c>
      <c r="G3" s="2" t="s">
        <v>0</v>
      </c>
      <c r="H3" s="2">
        <v>10</v>
      </c>
      <c r="J3" s="10">
        <v>1</v>
      </c>
      <c r="K3" s="11" t="str">
        <f t="array" ref="K3">INDEX($B$3:$B$8,MATCH(L3,($A$3:$A$8-ROW($A$3:$A$8)/1000000),0))</f>
        <v>Mike</v>
      </c>
      <c r="L3" s="11">
        <f t="array" ref="L3">LARGE($A$3:$A$8-ROW($A$3:$A$8)/1000000,ROW(C1))</f>
        <v>9.9999970000000005</v>
      </c>
      <c r="N3" s="13">
        <f>SUMPRODUCT((P3&lt;=$P$3:$P$8)/COUNTIF($P$3:$P$8,$P$3:$P$8))</f>
        <v>1</v>
      </c>
      <c r="O3" s="13" t="s">
        <v>0</v>
      </c>
      <c r="P3" s="13">
        <v>10</v>
      </c>
    </row>
    <row r="4" spans="1:16">
      <c r="A4" s="1">
        <v>7</v>
      </c>
      <c r="B4" s="1" t="s">
        <v>1</v>
      </c>
      <c r="D4" s="1" t="str">
        <f>VLOOKUP(E4,A3:B8,2,FALSE)</f>
        <v>Mike</v>
      </c>
      <c r="E4" s="1">
        <f>LARGE(A3:A8,2)</f>
        <v>10</v>
      </c>
      <c r="G4" s="2" t="s">
        <v>2</v>
      </c>
      <c r="H4" s="2">
        <v>10</v>
      </c>
      <c r="J4" s="10">
        <f>IF(ABS(L3-L4)&lt;0.0001,J3,COUNT($L$2:L4))</f>
        <v>1</v>
      </c>
      <c r="K4" s="11" t="str">
        <f t="array" ref="K4">INDEX($B$3:$B$8,MATCH(L4,($A$3:$A$8-ROW($A$3:$A$8)/1000000),0))</f>
        <v>Marc</v>
      </c>
      <c r="L4" s="11">
        <f t="array" ref="L4">LARGE($A$3:$A$8-ROW($A$3:$A$8)/1000000,ROW(C2))</f>
        <v>9.9999950000000002</v>
      </c>
      <c r="N4" s="13">
        <f>SUMPRODUCT((P4&lt;=$P$3:$P$8)/COUNTIF($P$3:$P$8,$P$3:$P$8))</f>
        <v>1</v>
      </c>
      <c r="O4" s="13" t="s">
        <v>2</v>
      </c>
      <c r="P4" s="13">
        <v>10</v>
      </c>
    </row>
    <row r="5" spans="1:16">
      <c r="A5" s="1">
        <v>10</v>
      </c>
      <c r="B5" s="1" t="s">
        <v>2</v>
      </c>
      <c r="D5" s="1" t="str">
        <f>VLOOKUP(E5,A3:B8,2,FALSE)</f>
        <v>Mike</v>
      </c>
      <c r="E5" s="1">
        <f>LARGE(A3:A8,3)</f>
        <v>10</v>
      </c>
      <c r="G5" s="2" t="s">
        <v>4</v>
      </c>
      <c r="H5" s="2">
        <v>10</v>
      </c>
      <c r="J5" s="10">
        <f>IF(ABS(L4-L5)&lt;0.0001,J4,COUNT($L$2:L5))</f>
        <v>1</v>
      </c>
      <c r="K5" s="11" t="str">
        <f t="array" ref="K5">INDEX($B$3:$B$8,MATCH(L5,($A$3:$A$8-ROW($A$3:$A$8)/1000000),0))</f>
        <v>Dirk</v>
      </c>
      <c r="L5" s="11">
        <f t="array" ref="L5">LARGE($A$3:$A$8-ROW($A$3:$A$8)/1000000,ROW(C3))</f>
        <v>9.9999929999999999</v>
      </c>
      <c r="N5" s="13">
        <f>SUMPRODUCT((P5&lt;=$P$3:$P$8)/COUNTIF($P$3:$P$8,$P$3:$P$8))</f>
        <v>1</v>
      </c>
      <c r="O5" s="13" t="s">
        <v>4</v>
      </c>
      <c r="P5" s="13">
        <v>10</v>
      </c>
    </row>
    <row r="6" spans="1:16">
      <c r="A6" s="1">
        <v>9</v>
      </c>
      <c r="B6" s="1" t="s">
        <v>3</v>
      </c>
      <c r="D6" s="1" t="str">
        <f>VLOOKUP(E6,A3:B8,2,FALSE)</f>
        <v>Emelie</v>
      </c>
      <c r="E6" s="1">
        <f>LARGE(A3:A8,4)</f>
        <v>9</v>
      </c>
      <c r="G6" s="2" t="s">
        <v>3</v>
      </c>
      <c r="H6" s="2">
        <v>9</v>
      </c>
      <c r="J6" s="10">
        <f>IF(ABS(L5-L6)&lt;0.0001,J5,COUNT($L$2:L6))</f>
        <v>4</v>
      </c>
      <c r="K6" s="11" t="str">
        <f t="array" ref="K6">INDEX($B$3:$B$8,MATCH(L6,($A$3:$A$8-ROW($A$3:$A$8)/1000000),0))</f>
        <v>Emelie</v>
      </c>
      <c r="L6" s="11">
        <f t="array" ref="L6">LARGE($A$3:$A$8-ROW($A$3:$A$8)/1000000,ROW(C4))</f>
        <v>8.9999939999999992</v>
      </c>
      <c r="N6" s="13">
        <f>SUMPRODUCT((P6&lt;=$P$3:$P$8)/COUNTIF($P$3:$P$8,$P$3:$P$8))</f>
        <v>2</v>
      </c>
      <c r="O6" s="13" t="s">
        <v>3</v>
      </c>
      <c r="P6" s="13">
        <v>9</v>
      </c>
    </row>
    <row r="7" spans="1:16">
      <c r="A7" s="1">
        <v>10</v>
      </c>
      <c r="B7" s="1" t="s">
        <v>4</v>
      </c>
      <c r="D7" s="1" t="str">
        <f>VLOOKUP(E7,A3:B8,2,FALSE)</f>
        <v>Clare</v>
      </c>
      <c r="E7" s="1">
        <f>LARGE(A3:A8,5)</f>
        <v>7</v>
      </c>
      <c r="G7" s="2" t="s">
        <v>1</v>
      </c>
      <c r="H7" s="2">
        <v>7</v>
      </c>
      <c r="J7" s="10">
        <f>IF(ABS(L6-L7)&lt;0.0001,J6,COUNT($L$2:L7))</f>
        <v>5</v>
      </c>
      <c r="K7" s="11" t="str">
        <f t="array" ref="K7">INDEX($B$3:$B$8,MATCH(L7,($A$3:$A$8-ROW($A$3:$A$8)/1000000),0))</f>
        <v>Clare</v>
      </c>
      <c r="L7" s="11">
        <f t="array" ref="L7">LARGE($A$3:$A$8-ROW($A$3:$A$8)/1000000,ROW(C5))</f>
        <v>6.9999960000000003</v>
      </c>
      <c r="N7" s="13">
        <f>SUMPRODUCT((P7&lt;=$P$3:$P$8)/COUNTIF($P$3:$P$8,$P$3:$P$8))</f>
        <v>3</v>
      </c>
      <c r="O7" s="13" t="s">
        <v>1</v>
      </c>
      <c r="P7" s="13">
        <v>7</v>
      </c>
    </row>
    <row r="8" spans="1:16">
      <c r="A8" s="1">
        <v>6</v>
      </c>
      <c r="B8" s="1" t="s">
        <v>5</v>
      </c>
      <c r="D8" s="1" t="str">
        <f>VLOOKUP(E8,A3:B8,2,FALSE)</f>
        <v>Ellen</v>
      </c>
      <c r="E8" s="1">
        <f>LARGE(A3:A8,6)</f>
        <v>6</v>
      </c>
      <c r="G8" s="2" t="s">
        <v>5</v>
      </c>
      <c r="H8" s="2">
        <v>6</v>
      </c>
      <c r="J8" s="10">
        <f>IF(ABS(L7-L8)&lt;0.0001,J7,COUNT($L$2:L8))</f>
        <v>6</v>
      </c>
      <c r="K8" s="11" t="str">
        <f t="array" ref="K8">INDEX($B$3:$B$8,MATCH(L8,($A$3:$A$8-ROW($A$3:$A$8)/1000000),0))</f>
        <v>Ellen</v>
      </c>
      <c r="L8" s="11">
        <f t="array" ref="L8">LARGE($A$3:$A$8-ROW($A$3:$A$8)/1000000,ROW(C6))</f>
        <v>5.9999919999999998</v>
      </c>
      <c r="N8" s="13">
        <f>SUMPRODUCT((P8&lt;=$P$3:$P$8)/COUNTIF($P$3:$P$8,$P$3:$P$8))</f>
        <v>4</v>
      </c>
      <c r="O8" s="13" t="s">
        <v>5</v>
      </c>
      <c r="P8" s="13">
        <v>6</v>
      </c>
    </row>
    <row r="9" spans="1:16">
      <c r="J9" s="10"/>
      <c r="K9" s="11"/>
      <c r="L9" s="11"/>
      <c r="N9" s="12"/>
      <c r="O9" s="12"/>
      <c r="P9" s="12"/>
    </row>
    <row r="10" spans="1:16">
      <c r="J10" s="10"/>
      <c r="K10" s="11"/>
      <c r="L10" s="11"/>
      <c r="N10" s="12"/>
      <c r="O10" s="12"/>
      <c r="P10" s="12"/>
    </row>
    <row r="11" spans="1:16">
      <c r="J11" s="10"/>
      <c r="K11" s="11"/>
      <c r="L11" s="11"/>
      <c r="N11" s="12"/>
      <c r="O11" s="12"/>
      <c r="P11" s="12"/>
    </row>
    <row r="12" spans="1:16">
      <c r="J12" s="4"/>
      <c r="K12" s="5"/>
      <c r="L12" s="5"/>
    </row>
    <row r="13" spans="1:16">
      <c r="J13" s="4"/>
      <c r="K13" s="5"/>
      <c r="L13" s="5"/>
    </row>
  </sheetData>
  <sortState ref="N3:P8">
    <sortCondition ref="N3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Ludo De Groote</dc:creator>
  <cp:lastModifiedBy>Rudi</cp:lastModifiedBy>
  <dcterms:created xsi:type="dcterms:W3CDTF">2021-03-05T13:09:34Z</dcterms:created>
  <dcterms:modified xsi:type="dcterms:W3CDTF">2021-03-06T09:55:15Z</dcterms:modified>
</cp:coreProperties>
</file>