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filterPrivacy="1" codeName="ThisWorkbook" defaultThemeVersion="124226"/>
  <xr:revisionPtr revIDLastSave="0" documentId="8_{1C259C0F-63C8-4493-A844-F71B6D508FFF}" xr6:coauthVersionLast="47" xr6:coauthVersionMax="47" xr10:uidLastSave="{00000000-0000-0000-0000-000000000000}"/>
  <bookViews>
    <workbookView xWindow="20370" yWindow="-120" windowWidth="29040" windowHeight="15840" tabRatio="976" firstSheet="1" activeTab="3" xr2:uid="{00000000-000D-0000-FFFF-FFFF00000000}"/>
  </bookViews>
  <sheets>
    <sheet name="Regels" sheetId="38" r:id="rId1"/>
    <sheet name="Prioriteiten" sheetId="40" r:id="rId2"/>
    <sheet name="Opvolging" sheetId="36" r:id="rId3"/>
    <sheet name="Ck001" sheetId="1" r:id="rId4"/>
    <sheet name="Ck002" sheetId="46" r:id="rId5"/>
    <sheet name="Ck003" sheetId="47" r:id="rId6"/>
    <sheet name="Ck004" sheetId="48" r:id="rId7"/>
    <sheet name="Ck005" sheetId="49" r:id="rId8"/>
    <sheet name="Ck006" sheetId="88" r:id="rId9"/>
    <sheet name="Ck007" sheetId="89" r:id="rId10"/>
    <sheet name="Ck008" sheetId="90" r:id="rId11"/>
    <sheet name="Ck009" sheetId="78" r:id="rId12"/>
    <sheet name="Ck010" sheetId="52" r:id="rId13"/>
    <sheet name="Ck011" sheetId="53" r:id="rId14"/>
    <sheet name="Ck012" sheetId="54" r:id="rId15"/>
    <sheet name="Ck013" sheetId="55" r:id="rId16"/>
    <sheet name="Ck014" sheetId="56" r:id="rId17"/>
    <sheet name="TT002" sheetId="57" r:id="rId18"/>
  </sheets>
  <definedNames>
    <definedName name="Priolijst" localSheetId="4">'Ck002'!$G$27:$H$30</definedName>
    <definedName name="Priolijst" localSheetId="5">'Ck003'!$G$27:$H$30</definedName>
    <definedName name="Priolijst" localSheetId="6">'Ck004'!$G$27:$H$30</definedName>
    <definedName name="Priolijst" localSheetId="7">'Ck005'!$G$27:$H$30</definedName>
    <definedName name="Priolijst" localSheetId="8">'Ck006'!$G$27:$H$30</definedName>
    <definedName name="Priolijst" localSheetId="9">'Ck007'!$G$27:$H$30</definedName>
    <definedName name="Priolijst" localSheetId="10">'Ck008'!$G$27:$H$30</definedName>
    <definedName name="Priolijst" localSheetId="11">'Ck009'!$G$27:$H$30</definedName>
    <definedName name="Priolijst" localSheetId="12">'Ck010'!$G$27:$H$30</definedName>
    <definedName name="Priolijst" localSheetId="13">'Ck011'!$G$27:$H$30</definedName>
    <definedName name="Priolijst" localSheetId="14">'Ck012'!$G$27:$H$30</definedName>
    <definedName name="Priolijst" localSheetId="15">'Ck013'!$G$27:$H$30</definedName>
    <definedName name="Priolijst" localSheetId="16">'Ck014'!$G$27:$H$30</definedName>
    <definedName name="Priolijst" localSheetId="17">'TT002'!$G$27:$H$30</definedName>
    <definedName name="Priolijst">'Ck001'!$G$27:$H$30</definedName>
    <definedName name="Referentiekleur" localSheetId="4">('Ck002'!$I$3:$I$22)</definedName>
    <definedName name="Referentiekleur" localSheetId="5">('Ck003'!$I$3:$I$22)</definedName>
    <definedName name="Referentiekleur" localSheetId="6">('Ck004'!$I$3:$I$22)</definedName>
    <definedName name="Referentiekleur" localSheetId="7">('Ck005'!$I$3:$I$22)</definedName>
    <definedName name="Referentiekleur" localSheetId="8">('Ck006'!$I$3:$I$22)</definedName>
    <definedName name="Referentiekleur" localSheetId="9">('Ck007'!$I$3:$I$22)</definedName>
    <definedName name="Referentiekleur" localSheetId="10">('Ck008'!$I$3:$I$22)</definedName>
    <definedName name="Referentiekleur" localSheetId="11">('Ck009'!$I$3:$I$22)</definedName>
    <definedName name="Referentiekleur" localSheetId="12">('Ck010'!$I$3:$I$22)</definedName>
    <definedName name="Referentiekleur" localSheetId="13">('Ck011'!$I$3:$I$22)</definedName>
    <definedName name="Referentiekleur" localSheetId="14">('Ck012'!$I$3:$I$22)</definedName>
    <definedName name="Referentiekleur" localSheetId="15">('Ck013'!$I$3:$I$22)</definedName>
    <definedName name="Referentiekleur" localSheetId="16">('Ck014'!$I$3:$I$22)</definedName>
    <definedName name="Referentiekleur" localSheetId="17">('TT002'!$I$3:$I$22)</definedName>
    <definedName name="Referentiekleur">('Ck001'!$I$3:$I$22)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2" i="36" l="1"/>
  <c r="T22" i="36"/>
  <c r="U22" i="36"/>
  <c r="R22" i="36"/>
  <c r="O5" i="36"/>
  <c r="O6" i="36"/>
  <c r="O7" i="36"/>
  <c r="O8" i="36"/>
  <c r="O9" i="36"/>
  <c r="O10" i="36"/>
  <c r="O11" i="36"/>
  <c r="O12" i="36"/>
  <c r="O13" i="36"/>
  <c r="O14" i="36"/>
  <c r="O15" i="36"/>
  <c r="O16" i="36"/>
  <c r="O17" i="36"/>
  <c r="O18" i="36"/>
  <c r="N11" i="36"/>
  <c r="N10" i="36"/>
  <c r="N9" i="36"/>
  <c r="M11" i="36"/>
  <c r="M10" i="36"/>
  <c r="M9" i="36"/>
  <c r="L11" i="36"/>
  <c r="L10" i="36"/>
  <c r="L9" i="36"/>
  <c r="K11" i="36"/>
  <c r="K10" i="36"/>
  <c r="K9" i="36"/>
  <c r="H22" i="90"/>
  <c r="F22" i="90"/>
  <c r="K22" i="90" s="1"/>
  <c r="H21" i="90"/>
  <c r="F21" i="90"/>
  <c r="K21" i="90" s="1"/>
  <c r="K20" i="90"/>
  <c r="H20" i="90"/>
  <c r="F20" i="90"/>
  <c r="H19" i="90"/>
  <c r="F19" i="90" s="1"/>
  <c r="K19" i="90" s="1"/>
  <c r="H18" i="90"/>
  <c r="F18" i="90"/>
  <c r="K18" i="90" s="1"/>
  <c r="H17" i="90"/>
  <c r="F17" i="90"/>
  <c r="K17" i="90" s="1"/>
  <c r="K16" i="90"/>
  <c r="H16" i="90"/>
  <c r="F16" i="90"/>
  <c r="H15" i="90"/>
  <c r="F15" i="90" s="1"/>
  <c r="K15" i="90" s="1"/>
  <c r="H14" i="90"/>
  <c r="F14" i="90"/>
  <c r="K14" i="90" s="1"/>
  <c r="H13" i="90"/>
  <c r="F13" i="90"/>
  <c r="K13" i="90" s="1"/>
  <c r="K12" i="90"/>
  <c r="H12" i="90"/>
  <c r="F12" i="90"/>
  <c r="H11" i="90"/>
  <c r="F11" i="90" s="1"/>
  <c r="K11" i="90" s="1"/>
  <c r="H10" i="90"/>
  <c r="F10" i="90"/>
  <c r="K10" i="90" s="1"/>
  <c r="H9" i="90"/>
  <c r="F9" i="90"/>
  <c r="K9" i="90" s="1"/>
  <c r="K8" i="90"/>
  <c r="H8" i="90"/>
  <c r="F8" i="90"/>
  <c r="H7" i="90"/>
  <c r="F7" i="90" s="1"/>
  <c r="K7" i="90" s="1"/>
  <c r="H6" i="90"/>
  <c r="F6" i="90"/>
  <c r="K6" i="90" s="1"/>
  <c r="H5" i="90"/>
  <c r="F5" i="90"/>
  <c r="K5" i="90" s="1"/>
  <c r="K4" i="90"/>
  <c r="H4" i="90"/>
  <c r="F4" i="90"/>
  <c r="H3" i="90"/>
  <c r="F3" i="90" s="1"/>
  <c r="K3" i="90" s="1"/>
  <c r="G2" i="90"/>
  <c r="B2" i="90"/>
  <c r="H22" i="89"/>
  <c r="F22" i="89" s="1"/>
  <c r="K22" i="89" s="1"/>
  <c r="H21" i="89"/>
  <c r="F21" i="89"/>
  <c r="K21" i="89" s="1"/>
  <c r="H20" i="89"/>
  <c r="F20" i="89" s="1"/>
  <c r="K20" i="89" s="1"/>
  <c r="H19" i="89"/>
  <c r="F19" i="89" s="1"/>
  <c r="K19" i="89" s="1"/>
  <c r="H18" i="89"/>
  <c r="F18" i="89"/>
  <c r="K18" i="89" s="1"/>
  <c r="H17" i="89"/>
  <c r="F17" i="89" s="1"/>
  <c r="K17" i="89" s="1"/>
  <c r="H16" i="89"/>
  <c r="F16" i="89" s="1"/>
  <c r="K16" i="89" s="1"/>
  <c r="H15" i="89"/>
  <c r="F15" i="89" s="1"/>
  <c r="K15" i="89" s="1"/>
  <c r="H14" i="89"/>
  <c r="F14" i="89" s="1"/>
  <c r="K14" i="89" s="1"/>
  <c r="H13" i="89"/>
  <c r="F13" i="89"/>
  <c r="K13" i="89" s="1"/>
  <c r="H12" i="89"/>
  <c r="F12" i="89" s="1"/>
  <c r="K12" i="89" s="1"/>
  <c r="H11" i="89"/>
  <c r="F11" i="89" s="1"/>
  <c r="K11" i="89" s="1"/>
  <c r="H10" i="89"/>
  <c r="F10" i="89"/>
  <c r="K10" i="89" s="1"/>
  <c r="H9" i="89"/>
  <c r="F9" i="89" s="1"/>
  <c r="K9" i="89" s="1"/>
  <c r="H8" i="89"/>
  <c r="F8" i="89" s="1"/>
  <c r="K8" i="89" s="1"/>
  <c r="H7" i="89"/>
  <c r="F7" i="89" s="1"/>
  <c r="K7" i="89" s="1"/>
  <c r="H6" i="89"/>
  <c r="F6" i="89" s="1"/>
  <c r="K6" i="89" s="1"/>
  <c r="H5" i="89"/>
  <c r="F5" i="89"/>
  <c r="K5" i="89" s="1"/>
  <c r="H4" i="89"/>
  <c r="F4" i="89" s="1"/>
  <c r="K4" i="89" s="1"/>
  <c r="H3" i="89"/>
  <c r="F3" i="89" s="1"/>
  <c r="K3" i="89" s="1"/>
  <c r="G2" i="89"/>
  <c r="B2" i="89"/>
  <c r="H22" i="88"/>
  <c r="F22" i="88" s="1"/>
  <c r="K22" i="88" s="1"/>
  <c r="H21" i="88"/>
  <c r="F21" i="88"/>
  <c r="K21" i="88" s="1"/>
  <c r="H20" i="88"/>
  <c r="F20" i="88" s="1"/>
  <c r="K20" i="88" s="1"/>
  <c r="H19" i="88"/>
  <c r="F19" i="88" s="1"/>
  <c r="K19" i="88" s="1"/>
  <c r="H18" i="88"/>
  <c r="F18" i="88" s="1"/>
  <c r="K18" i="88" s="1"/>
  <c r="H17" i="88"/>
  <c r="F17" i="88" s="1"/>
  <c r="K17" i="88" s="1"/>
  <c r="H16" i="88"/>
  <c r="F16" i="88"/>
  <c r="K16" i="88" s="1"/>
  <c r="H15" i="88"/>
  <c r="F15" i="88" s="1"/>
  <c r="K15" i="88" s="1"/>
  <c r="H14" i="88"/>
  <c r="F14" i="88" s="1"/>
  <c r="K14" i="88" s="1"/>
  <c r="H13" i="88"/>
  <c r="F13" i="88"/>
  <c r="K13" i="88" s="1"/>
  <c r="H12" i="88"/>
  <c r="F12" i="88"/>
  <c r="K12" i="88" s="1"/>
  <c r="H11" i="88"/>
  <c r="F11" i="88" s="1"/>
  <c r="K11" i="88" s="1"/>
  <c r="H10" i="88"/>
  <c r="F10" i="88" s="1"/>
  <c r="K10" i="88" s="1"/>
  <c r="H9" i="88"/>
  <c r="F9" i="88"/>
  <c r="K9" i="88" s="1"/>
  <c r="K8" i="88"/>
  <c r="H8" i="88"/>
  <c r="F8" i="88"/>
  <c r="H7" i="88"/>
  <c r="F7" i="88" s="1"/>
  <c r="K7" i="88" s="1"/>
  <c r="H6" i="88"/>
  <c r="F6" i="88" s="1"/>
  <c r="K6" i="88" s="1"/>
  <c r="H5" i="88"/>
  <c r="F5" i="88"/>
  <c r="K5" i="88" s="1"/>
  <c r="H4" i="88"/>
  <c r="F4" i="88" s="1"/>
  <c r="K4" i="88" s="1"/>
  <c r="H3" i="88"/>
  <c r="F3" i="88" s="1"/>
  <c r="K3" i="88" s="1"/>
  <c r="G2" i="88"/>
  <c r="B2" i="88"/>
  <c r="K27" i="90" l="1"/>
  <c r="K27" i="89"/>
  <c r="K27" i="88"/>
  <c r="N18" i="36"/>
  <c r="N17" i="36"/>
  <c r="N16" i="36"/>
  <c r="N15" i="36"/>
  <c r="N14" i="36"/>
  <c r="N13" i="36"/>
  <c r="N12" i="36"/>
  <c r="N8" i="36"/>
  <c r="N7" i="36"/>
  <c r="N6" i="36"/>
  <c r="M18" i="36"/>
  <c r="M17" i="36"/>
  <c r="M16" i="36"/>
  <c r="M15" i="36"/>
  <c r="M14" i="36"/>
  <c r="M13" i="36"/>
  <c r="M12" i="36"/>
  <c r="M8" i="36"/>
  <c r="M7" i="36"/>
  <c r="M6" i="36"/>
  <c r="M5" i="36"/>
  <c r="L18" i="36"/>
  <c r="L17" i="36"/>
  <c r="L16" i="36"/>
  <c r="L15" i="36"/>
  <c r="L14" i="36"/>
  <c r="L13" i="36"/>
  <c r="L12" i="36"/>
  <c r="L8" i="36"/>
  <c r="L7" i="36"/>
  <c r="L6" i="36"/>
  <c r="K16" i="36"/>
  <c r="K18" i="36"/>
  <c r="K17" i="36"/>
  <c r="K15" i="36"/>
  <c r="K14" i="36"/>
  <c r="K13" i="36"/>
  <c r="K12" i="36"/>
  <c r="K8" i="36"/>
  <c r="K7" i="36"/>
  <c r="K6" i="36"/>
  <c r="N5" i="36"/>
  <c r="L5" i="36"/>
  <c r="K5" i="36"/>
  <c r="H22" i="78" l="1"/>
  <c r="F22" i="78" s="1"/>
  <c r="K22" i="78" s="1"/>
  <c r="H21" i="78"/>
  <c r="F21" i="78" s="1"/>
  <c r="K21" i="78" s="1"/>
  <c r="H20" i="78"/>
  <c r="F20" i="78" s="1"/>
  <c r="K20" i="78" s="1"/>
  <c r="H19" i="78"/>
  <c r="F19" i="78" s="1"/>
  <c r="K19" i="78" s="1"/>
  <c r="H18" i="78"/>
  <c r="F18" i="78" s="1"/>
  <c r="K18" i="78" s="1"/>
  <c r="H17" i="78"/>
  <c r="F17" i="78" s="1"/>
  <c r="K17" i="78" s="1"/>
  <c r="H16" i="78"/>
  <c r="F16" i="78" s="1"/>
  <c r="K16" i="78" s="1"/>
  <c r="H15" i="78"/>
  <c r="F15" i="78" s="1"/>
  <c r="K15" i="78" s="1"/>
  <c r="H14" i="78"/>
  <c r="F14" i="78" s="1"/>
  <c r="K14" i="78" s="1"/>
  <c r="H13" i="78"/>
  <c r="F13" i="78" s="1"/>
  <c r="K13" i="78" s="1"/>
  <c r="H12" i="78"/>
  <c r="F12" i="78" s="1"/>
  <c r="K12" i="78" s="1"/>
  <c r="H11" i="78"/>
  <c r="F11" i="78" s="1"/>
  <c r="K11" i="78" s="1"/>
  <c r="H10" i="78"/>
  <c r="F10" i="78" s="1"/>
  <c r="K10" i="78" s="1"/>
  <c r="H9" i="78"/>
  <c r="F9" i="78" s="1"/>
  <c r="K9" i="78" s="1"/>
  <c r="H8" i="78"/>
  <c r="F8" i="78" s="1"/>
  <c r="K8" i="78" s="1"/>
  <c r="H7" i="78"/>
  <c r="F7" i="78" s="1"/>
  <c r="K7" i="78" s="1"/>
  <c r="H6" i="78"/>
  <c r="F6" i="78" s="1"/>
  <c r="K6" i="78" s="1"/>
  <c r="H5" i="78"/>
  <c r="F5" i="78" s="1"/>
  <c r="K5" i="78" s="1"/>
  <c r="H4" i="78"/>
  <c r="F4" i="78" s="1"/>
  <c r="K4" i="78" s="1"/>
  <c r="H3" i="78"/>
  <c r="F3" i="78" s="1"/>
  <c r="K3" i="78" s="1"/>
  <c r="G2" i="78"/>
  <c r="B2" i="78"/>
  <c r="K27" i="78" l="1"/>
  <c r="H22" i="57" l="1"/>
  <c r="F22" i="57" s="1"/>
  <c r="K22" i="57" s="1"/>
  <c r="H21" i="57"/>
  <c r="F21" i="57" s="1"/>
  <c r="K21" i="57" s="1"/>
  <c r="H20" i="57"/>
  <c r="F20" i="57" s="1"/>
  <c r="K20" i="57" s="1"/>
  <c r="H19" i="57"/>
  <c r="F19" i="57" s="1"/>
  <c r="K19" i="57" s="1"/>
  <c r="H18" i="57"/>
  <c r="F18" i="57" s="1"/>
  <c r="K18" i="57" s="1"/>
  <c r="H17" i="57"/>
  <c r="F17" i="57" s="1"/>
  <c r="K17" i="57" s="1"/>
  <c r="H16" i="57"/>
  <c r="F16" i="57" s="1"/>
  <c r="K16" i="57" s="1"/>
  <c r="H15" i="57"/>
  <c r="F15" i="57" s="1"/>
  <c r="K15" i="57" s="1"/>
  <c r="H14" i="57"/>
  <c r="F14" i="57" s="1"/>
  <c r="K14" i="57" s="1"/>
  <c r="H13" i="57"/>
  <c r="F13" i="57" s="1"/>
  <c r="K13" i="57" s="1"/>
  <c r="H12" i="57"/>
  <c r="F12" i="57" s="1"/>
  <c r="K12" i="57" s="1"/>
  <c r="H11" i="57"/>
  <c r="F11" i="57" s="1"/>
  <c r="K11" i="57" s="1"/>
  <c r="H10" i="57"/>
  <c r="F10" i="57" s="1"/>
  <c r="K10" i="57" s="1"/>
  <c r="H9" i="57"/>
  <c r="F9" i="57" s="1"/>
  <c r="K9" i="57" s="1"/>
  <c r="H8" i="57"/>
  <c r="F8" i="57" s="1"/>
  <c r="K8" i="57" s="1"/>
  <c r="H7" i="57"/>
  <c r="F7" i="57" s="1"/>
  <c r="K7" i="57" s="1"/>
  <c r="H6" i="57"/>
  <c r="F6" i="57" s="1"/>
  <c r="K6" i="57" s="1"/>
  <c r="H5" i="57"/>
  <c r="F5" i="57" s="1"/>
  <c r="K5" i="57" s="1"/>
  <c r="H4" i="57"/>
  <c r="F4" i="57" s="1"/>
  <c r="K4" i="57" s="1"/>
  <c r="H3" i="57"/>
  <c r="F3" i="57" s="1"/>
  <c r="K3" i="57" s="1"/>
  <c r="G2" i="57"/>
  <c r="B2" i="57"/>
  <c r="K27" i="57" l="1"/>
  <c r="H22" i="56"/>
  <c r="F22" i="56" s="1"/>
  <c r="K22" i="56" s="1"/>
  <c r="H21" i="56"/>
  <c r="F21" i="56" s="1"/>
  <c r="K21" i="56" s="1"/>
  <c r="H20" i="56"/>
  <c r="F20" i="56" s="1"/>
  <c r="K20" i="56" s="1"/>
  <c r="H19" i="56"/>
  <c r="F19" i="56" s="1"/>
  <c r="K19" i="56" s="1"/>
  <c r="H18" i="56"/>
  <c r="F18" i="56" s="1"/>
  <c r="K18" i="56" s="1"/>
  <c r="H17" i="56"/>
  <c r="F17" i="56" s="1"/>
  <c r="K17" i="56" s="1"/>
  <c r="H16" i="56"/>
  <c r="F16" i="56" s="1"/>
  <c r="K16" i="56" s="1"/>
  <c r="H15" i="56"/>
  <c r="F15" i="56" s="1"/>
  <c r="K15" i="56" s="1"/>
  <c r="H14" i="56"/>
  <c r="F14" i="56" s="1"/>
  <c r="K14" i="56" s="1"/>
  <c r="H13" i="56"/>
  <c r="F13" i="56" s="1"/>
  <c r="K13" i="56" s="1"/>
  <c r="H12" i="56"/>
  <c r="F12" i="56" s="1"/>
  <c r="K12" i="56" s="1"/>
  <c r="H11" i="56"/>
  <c r="F11" i="56" s="1"/>
  <c r="K11" i="56" s="1"/>
  <c r="H10" i="56"/>
  <c r="F10" i="56" s="1"/>
  <c r="K10" i="56" s="1"/>
  <c r="H9" i="56"/>
  <c r="F9" i="56" s="1"/>
  <c r="K9" i="56" s="1"/>
  <c r="H8" i="56"/>
  <c r="F8" i="56" s="1"/>
  <c r="K8" i="56" s="1"/>
  <c r="H7" i="56"/>
  <c r="F7" i="56" s="1"/>
  <c r="K7" i="56" s="1"/>
  <c r="H6" i="56"/>
  <c r="F6" i="56" s="1"/>
  <c r="K6" i="56" s="1"/>
  <c r="H5" i="56"/>
  <c r="F5" i="56" s="1"/>
  <c r="K5" i="56" s="1"/>
  <c r="H4" i="56"/>
  <c r="F4" i="56" s="1"/>
  <c r="K4" i="56" s="1"/>
  <c r="H3" i="56"/>
  <c r="F3" i="56" s="1"/>
  <c r="K3" i="56" s="1"/>
  <c r="G2" i="56"/>
  <c r="B2" i="56"/>
  <c r="H22" i="55"/>
  <c r="F22" i="55" s="1"/>
  <c r="K22" i="55" s="1"/>
  <c r="H21" i="55"/>
  <c r="F21" i="55" s="1"/>
  <c r="K21" i="55" s="1"/>
  <c r="H20" i="55"/>
  <c r="F20" i="55" s="1"/>
  <c r="K20" i="55" s="1"/>
  <c r="H19" i="55"/>
  <c r="F19" i="55" s="1"/>
  <c r="K19" i="55" s="1"/>
  <c r="H18" i="55"/>
  <c r="F18" i="55" s="1"/>
  <c r="K18" i="55" s="1"/>
  <c r="H17" i="55"/>
  <c r="F17" i="55" s="1"/>
  <c r="K17" i="55" s="1"/>
  <c r="H16" i="55"/>
  <c r="F16" i="55" s="1"/>
  <c r="K16" i="55" s="1"/>
  <c r="H15" i="55"/>
  <c r="F15" i="55" s="1"/>
  <c r="K15" i="55" s="1"/>
  <c r="H14" i="55"/>
  <c r="F14" i="55" s="1"/>
  <c r="K14" i="55" s="1"/>
  <c r="H13" i="55"/>
  <c r="F13" i="55" s="1"/>
  <c r="K13" i="55" s="1"/>
  <c r="H12" i="55"/>
  <c r="F12" i="55" s="1"/>
  <c r="K12" i="55" s="1"/>
  <c r="H11" i="55"/>
  <c r="F11" i="55" s="1"/>
  <c r="K11" i="55" s="1"/>
  <c r="H10" i="55"/>
  <c r="F10" i="55" s="1"/>
  <c r="K10" i="55" s="1"/>
  <c r="H9" i="55"/>
  <c r="F9" i="55" s="1"/>
  <c r="K9" i="55" s="1"/>
  <c r="H8" i="55"/>
  <c r="F8" i="55" s="1"/>
  <c r="K8" i="55" s="1"/>
  <c r="H7" i="55"/>
  <c r="F7" i="55" s="1"/>
  <c r="K7" i="55" s="1"/>
  <c r="H6" i="55"/>
  <c r="F6" i="55" s="1"/>
  <c r="K6" i="55" s="1"/>
  <c r="H5" i="55"/>
  <c r="F5" i="55" s="1"/>
  <c r="K5" i="55" s="1"/>
  <c r="H4" i="55"/>
  <c r="F4" i="55" s="1"/>
  <c r="K4" i="55" s="1"/>
  <c r="H3" i="55"/>
  <c r="F3" i="55" s="1"/>
  <c r="K3" i="55" s="1"/>
  <c r="G2" i="55"/>
  <c r="B2" i="55"/>
  <c r="H22" i="54"/>
  <c r="F22" i="54" s="1"/>
  <c r="K22" i="54" s="1"/>
  <c r="H21" i="54"/>
  <c r="F21" i="54" s="1"/>
  <c r="K21" i="54" s="1"/>
  <c r="H20" i="54"/>
  <c r="F20" i="54" s="1"/>
  <c r="K20" i="54" s="1"/>
  <c r="H19" i="54"/>
  <c r="F19" i="54" s="1"/>
  <c r="K19" i="54" s="1"/>
  <c r="H18" i="54"/>
  <c r="F18" i="54" s="1"/>
  <c r="K18" i="54" s="1"/>
  <c r="H17" i="54"/>
  <c r="F17" i="54" s="1"/>
  <c r="K17" i="54" s="1"/>
  <c r="H16" i="54"/>
  <c r="F16" i="54" s="1"/>
  <c r="K16" i="54" s="1"/>
  <c r="H15" i="54"/>
  <c r="F15" i="54" s="1"/>
  <c r="K15" i="54" s="1"/>
  <c r="H14" i="54"/>
  <c r="F14" i="54" s="1"/>
  <c r="K14" i="54" s="1"/>
  <c r="H13" i="54"/>
  <c r="F13" i="54" s="1"/>
  <c r="K13" i="54" s="1"/>
  <c r="H12" i="54"/>
  <c r="F12" i="54" s="1"/>
  <c r="K12" i="54" s="1"/>
  <c r="H11" i="54"/>
  <c r="F11" i="54" s="1"/>
  <c r="K11" i="54" s="1"/>
  <c r="H10" i="54"/>
  <c r="F10" i="54" s="1"/>
  <c r="K10" i="54" s="1"/>
  <c r="H9" i="54"/>
  <c r="F9" i="54" s="1"/>
  <c r="K9" i="54" s="1"/>
  <c r="H8" i="54"/>
  <c r="F8" i="54" s="1"/>
  <c r="K8" i="54" s="1"/>
  <c r="H7" i="54"/>
  <c r="F7" i="54" s="1"/>
  <c r="K7" i="54" s="1"/>
  <c r="H6" i="54"/>
  <c r="F6" i="54" s="1"/>
  <c r="K6" i="54" s="1"/>
  <c r="H5" i="54"/>
  <c r="F5" i="54" s="1"/>
  <c r="K5" i="54" s="1"/>
  <c r="H4" i="54"/>
  <c r="F4" i="54" s="1"/>
  <c r="K4" i="54" s="1"/>
  <c r="H3" i="54"/>
  <c r="F3" i="54" s="1"/>
  <c r="K3" i="54" s="1"/>
  <c r="G2" i="54"/>
  <c r="B2" i="54"/>
  <c r="H22" i="53"/>
  <c r="F22" i="53" s="1"/>
  <c r="K22" i="53" s="1"/>
  <c r="H21" i="53"/>
  <c r="F21" i="53" s="1"/>
  <c r="K21" i="53" s="1"/>
  <c r="H20" i="53"/>
  <c r="F20" i="53" s="1"/>
  <c r="K20" i="53" s="1"/>
  <c r="H19" i="53"/>
  <c r="F19" i="53" s="1"/>
  <c r="K19" i="53" s="1"/>
  <c r="H18" i="53"/>
  <c r="F18" i="53" s="1"/>
  <c r="K18" i="53" s="1"/>
  <c r="H17" i="53"/>
  <c r="F17" i="53" s="1"/>
  <c r="K17" i="53" s="1"/>
  <c r="H16" i="53"/>
  <c r="F16" i="53" s="1"/>
  <c r="K16" i="53" s="1"/>
  <c r="H15" i="53"/>
  <c r="F15" i="53" s="1"/>
  <c r="K15" i="53" s="1"/>
  <c r="H14" i="53"/>
  <c r="F14" i="53" s="1"/>
  <c r="K14" i="53" s="1"/>
  <c r="H13" i="53"/>
  <c r="F13" i="53" s="1"/>
  <c r="K13" i="53" s="1"/>
  <c r="H12" i="53"/>
  <c r="F12" i="53" s="1"/>
  <c r="K12" i="53" s="1"/>
  <c r="H11" i="53"/>
  <c r="F11" i="53" s="1"/>
  <c r="K11" i="53" s="1"/>
  <c r="H10" i="53"/>
  <c r="F10" i="53" s="1"/>
  <c r="K10" i="53" s="1"/>
  <c r="H9" i="53"/>
  <c r="F9" i="53" s="1"/>
  <c r="K9" i="53" s="1"/>
  <c r="H8" i="53"/>
  <c r="F8" i="53" s="1"/>
  <c r="K8" i="53" s="1"/>
  <c r="H7" i="53"/>
  <c r="F7" i="53" s="1"/>
  <c r="K7" i="53" s="1"/>
  <c r="H6" i="53"/>
  <c r="F6" i="53" s="1"/>
  <c r="K6" i="53" s="1"/>
  <c r="H5" i="53"/>
  <c r="F5" i="53" s="1"/>
  <c r="K5" i="53" s="1"/>
  <c r="H4" i="53"/>
  <c r="F4" i="53" s="1"/>
  <c r="K4" i="53" s="1"/>
  <c r="H3" i="53"/>
  <c r="F3" i="53" s="1"/>
  <c r="K3" i="53" s="1"/>
  <c r="G2" i="53"/>
  <c r="B2" i="53"/>
  <c r="K27" i="56" l="1"/>
  <c r="K27" i="55"/>
  <c r="K27" i="54"/>
  <c r="K27" i="53"/>
  <c r="H22" i="52"/>
  <c r="F22" i="52" s="1"/>
  <c r="K22" i="52" s="1"/>
  <c r="H21" i="52"/>
  <c r="F21" i="52" s="1"/>
  <c r="K21" i="52" s="1"/>
  <c r="H20" i="52"/>
  <c r="F20" i="52" s="1"/>
  <c r="K20" i="52" s="1"/>
  <c r="H19" i="52"/>
  <c r="F19" i="52" s="1"/>
  <c r="K19" i="52" s="1"/>
  <c r="H18" i="52"/>
  <c r="F18" i="52" s="1"/>
  <c r="K18" i="52" s="1"/>
  <c r="H17" i="52"/>
  <c r="F17" i="52" s="1"/>
  <c r="K17" i="52" s="1"/>
  <c r="H16" i="52"/>
  <c r="F16" i="52" s="1"/>
  <c r="K16" i="52" s="1"/>
  <c r="H15" i="52"/>
  <c r="F15" i="52" s="1"/>
  <c r="K15" i="52" s="1"/>
  <c r="H14" i="52"/>
  <c r="F14" i="52" s="1"/>
  <c r="K14" i="52" s="1"/>
  <c r="H13" i="52"/>
  <c r="F13" i="52" s="1"/>
  <c r="K13" i="52" s="1"/>
  <c r="H12" i="52"/>
  <c r="F12" i="52" s="1"/>
  <c r="K12" i="52" s="1"/>
  <c r="H11" i="52"/>
  <c r="F11" i="52" s="1"/>
  <c r="K11" i="52" s="1"/>
  <c r="H10" i="52"/>
  <c r="F10" i="52" s="1"/>
  <c r="K10" i="52" s="1"/>
  <c r="H9" i="52"/>
  <c r="F9" i="52" s="1"/>
  <c r="K9" i="52" s="1"/>
  <c r="H8" i="52"/>
  <c r="F8" i="52" s="1"/>
  <c r="K8" i="52" s="1"/>
  <c r="H7" i="52"/>
  <c r="F7" i="52" s="1"/>
  <c r="K7" i="52" s="1"/>
  <c r="H6" i="52"/>
  <c r="F6" i="52" s="1"/>
  <c r="K6" i="52" s="1"/>
  <c r="H5" i="52"/>
  <c r="F5" i="52" s="1"/>
  <c r="K5" i="52" s="1"/>
  <c r="H4" i="52"/>
  <c r="F4" i="52" s="1"/>
  <c r="K4" i="52" s="1"/>
  <c r="H3" i="52"/>
  <c r="F3" i="52" s="1"/>
  <c r="K3" i="52" s="1"/>
  <c r="G2" i="52"/>
  <c r="B2" i="52"/>
  <c r="H22" i="49"/>
  <c r="F22" i="49" s="1"/>
  <c r="K22" i="49" s="1"/>
  <c r="H21" i="49"/>
  <c r="F21" i="49" s="1"/>
  <c r="K21" i="49" s="1"/>
  <c r="H20" i="49"/>
  <c r="F20" i="49" s="1"/>
  <c r="K20" i="49" s="1"/>
  <c r="H19" i="49"/>
  <c r="F19" i="49" s="1"/>
  <c r="K19" i="49" s="1"/>
  <c r="H18" i="49"/>
  <c r="F18" i="49" s="1"/>
  <c r="K18" i="49" s="1"/>
  <c r="H17" i="49"/>
  <c r="F17" i="49" s="1"/>
  <c r="K17" i="49" s="1"/>
  <c r="H16" i="49"/>
  <c r="F16" i="49" s="1"/>
  <c r="K16" i="49" s="1"/>
  <c r="H15" i="49"/>
  <c r="F15" i="49" s="1"/>
  <c r="K15" i="49" s="1"/>
  <c r="H14" i="49"/>
  <c r="F14" i="49" s="1"/>
  <c r="K14" i="49" s="1"/>
  <c r="H13" i="49"/>
  <c r="F13" i="49" s="1"/>
  <c r="K13" i="49" s="1"/>
  <c r="H12" i="49"/>
  <c r="F12" i="49" s="1"/>
  <c r="K12" i="49" s="1"/>
  <c r="H11" i="49"/>
  <c r="F11" i="49" s="1"/>
  <c r="K11" i="49" s="1"/>
  <c r="H10" i="49"/>
  <c r="F10" i="49" s="1"/>
  <c r="K10" i="49" s="1"/>
  <c r="H9" i="49"/>
  <c r="F9" i="49" s="1"/>
  <c r="K9" i="49" s="1"/>
  <c r="H8" i="49"/>
  <c r="F8" i="49" s="1"/>
  <c r="K8" i="49" s="1"/>
  <c r="H7" i="49"/>
  <c r="F7" i="49" s="1"/>
  <c r="K7" i="49" s="1"/>
  <c r="H6" i="49"/>
  <c r="F6" i="49" s="1"/>
  <c r="K6" i="49" s="1"/>
  <c r="H5" i="49"/>
  <c r="F5" i="49" s="1"/>
  <c r="K5" i="49" s="1"/>
  <c r="H4" i="49"/>
  <c r="F4" i="49" s="1"/>
  <c r="K4" i="49" s="1"/>
  <c r="H3" i="49"/>
  <c r="F3" i="49" s="1"/>
  <c r="K3" i="49" s="1"/>
  <c r="G2" i="49"/>
  <c r="B2" i="49"/>
  <c r="H22" i="48"/>
  <c r="F22" i="48" s="1"/>
  <c r="K22" i="48" s="1"/>
  <c r="H21" i="48"/>
  <c r="F21" i="48" s="1"/>
  <c r="K21" i="48" s="1"/>
  <c r="H20" i="48"/>
  <c r="F20" i="48" s="1"/>
  <c r="K20" i="48" s="1"/>
  <c r="H19" i="48"/>
  <c r="F19" i="48" s="1"/>
  <c r="K19" i="48" s="1"/>
  <c r="H18" i="48"/>
  <c r="F18" i="48" s="1"/>
  <c r="K18" i="48" s="1"/>
  <c r="H17" i="48"/>
  <c r="F17" i="48" s="1"/>
  <c r="K17" i="48" s="1"/>
  <c r="H16" i="48"/>
  <c r="F16" i="48" s="1"/>
  <c r="K16" i="48" s="1"/>
  <c r="H15" i="48"/>
  <c r="F15" i="48" s="1"/>
  <c r="K15" i="48" s="1"/>
  <c r="H14" i="48"/>
  <c r="F14" i="48" s="1"/>
  <c r="K14" i="48" s="1"/>
  <c r="H13" i="48"/>
  <c r="F13" i="48" s="1"/>
  <c r="K13" i="48" s="1"/>
  <c r="H12" i="48"/>
  <c r="F12" i="48" s="1"/>
  <c r="K12" i="48" s="1"/>
  <c r="H11" i="48"/>
  <c r="F11" i="48" s="1"/>
  <c r="K11" i="48" s="1"/>
  <c r="H10" i="48"/>
  <c r="F10" i="48" s="1"/>
  <c r="K10" i="48" s="1"/>
  <c r="H9" i="48"/>
  <c r="F9" i="48" s="1"/>
  <c r="K9" i="48" s="1"/>
  <c r="H8" i="48"/>
  <c r="F8" i="48" s="1"/>
  <c r="K8" i="48" s="1"/>
  <c r="H7" i="48"/>
  <c r="F7" i="48" s="1"/>
  <c r="K7" i="48" s="1"/>
  <c r="H6" i="48"/>
  <c r="F6" i="48" s="1"/>
  <c r="K6" i="48" s="1"/>
  <c r="H5" i="48"/>
  <c r="F5" i="48" s="1"/>
  <c r="K5" i="48" s="1"/>
  <c r="H4" i="48"/>
  <c r="F4" i="48" s="1"/>
  <c r="K4" i="48" s="1"/>
  <c r="H3" i="48"/>
  <c r="F3" i="48" s="1"/>
  <c r="K3" i="48" s="1"/>
  <c r="G2" i="48"/>
  <c r="B2" i="48"/>
  <c r="H22" i="47"/>
  <c r="F22" i="47" s="1"/>
  <c r="K22" i="47" s="1"/>
  <c r="H21" i="47"/>
  <c r="F21" i="47" s="1"/>
  <c r="K21" i="47" s="1"/>
  <c r="H20" i="47"/>
  <c r="F20" i="47" s="1"/>
  <c r="K20" i="47" s="1"/>
  <c r="H19" i="47"/>
  <c r="F19" i="47" s="1"/>
  <c r="K19" i="47" s="1"/>
  <c r="H18" i="47"/>
  <c r="F18" i="47" s="1"/>
  <c r="K18" i="47" s="1"/>
  <c r="H17" i="47"/>
  <c r="F17" i="47" s="1"/>
  <c r="K17" i="47" s="1"/>
  <c r="H16" i="47"/>
  <c r="F16" i="47" s="1"/>
  <c r="K16" i="47" s="1"/>
  <c r="H15" i="47"/>
  <c r="F15" i="47" s="1"/>
  <c r="K15" i="47" s="1"/>
  <c r="H14" i="47"/>
  <c r="F14" i="47" s="1"/>
  <c r="K14" i="47" s="1"/>
  <c r="H13" i="47"/>
  <c r="F13" i="47" s="1"/>
  <c r="K13" i="47" s="1"/>
  <c r="H12" i="47"/>
  <c r="F12" i="47" s="1"/>
  <c r="K12" i="47" s="1"/>
  <c r="H11" i="47"/>
  <c r="F11" i="47" s="1"/>
  <c r="K11" i="47" s="1"/>
  <c r="H10" i="47"/>
  <c r="F10" i="47" s="1"/>
  <c r="K10" i="47" s="1"/>
  <c r="H9" i="47"/>
  <c r="F9" i="47" s="1"/>
  <c r="K9" i="47" s="1"/>
  <c r="H8" i="47"/>
  <c r="F8" i="47" s="1"/>
  <c r="K8" i="47" s="1"/>
  <c r="H7" i="47"/>
  <c r="F7" i="47" s="1"/>
  <c r="K7" i="47" s="1"/>
  <c r="H6" i="47"/>
  <c r="F6" i="47" s="1"/>
  <c r="K6" i="47" s="1"/>
  <c r="H5" i="47"/>
  <c r="F5" i="47" s="1"/>
  <c r="K5" i="47" s="1"/>
  <c r="H4" i="47"/>
  <c r="F4" i="47" s="1"/>
  <c r="K4" i="47" s="1"/>
  <c r="H3" i="47"/>
  <c r="F3" i="47" s="1"/>
  <c r="K3" i="47" s="1"/>
  <c r="G2" i="47"/>
  <c r="B2" i="47"/>
  <c r="H22" i="46"/>
  <c r="F22" i="46" s="1"/>
  <c r="K22" i="46" s="1"/>
  <c r="H21" i="46"/>
  <c r="F21" i="46" s="1"/>
  <c r="K21" i="46" s="1"/>
  <c r="H20" i="46"/>
  <c r="F20" i="46" s="1"/>
  <c r="K20" i="46" s="1"/>
  <c r="H19" i="46"/>
  <c r="F19" i="46" s="1"/>
  <c r="K19" i="46" s="1"/>
  <c r="H18" i="46"/>
  <c r="F18" i="46" s="1"/>
  <c r="K18" i="46" s="1"/>
  <c r="H17" i="46"/>
  <c r="F17" i="46" s="1"/>
  <c r="K17" i="46" s="1"/>
  <c r="H16" i="46"/>
  <c r="F16" i="46" s="1"/>
  <c r="K16" i="46" s="1"/>
  <c r="H15" i="46"/>
  <c r="F15" i="46" s="1"/>
  <c r="K15" i="46" s="1"/>
  <c r="H14" i="46"/>
  <c r="F14" i="46" s="1"/>
  <c r="K14" i="46" s="1"/>
  <c r="H13" i="46"/>
  <c r="F13" i="46" s="1"/>
  <c r="K13" i="46" s="1"/>
  <c r="H12" i="46"/>
  <c r="F12" i="46" s="1"/>
  <c r="K12" i="46" s="1"/>
  <c r="H11" i="46"/>
  <c r="F11" i="46" s="1"/>
  <c r="K11" i="46" s="1"/>
  <c r="H10" i="46"/>
  <c r="F10" i="46" s="1"/>
  <c r="K10" i="46" s="1"/>
  <c r="H9" i="46"/>
  <c r="F9" i="46" s="1"/>
  <c r="K9" i="46" s="1"/>
  <c r="H8" i="46"/>
  <c r="F8" i="46" s="1"/>
  <c r="K8" i="46" s="1"/>
  <c r="H7" i="46"/>
  <c r="F7" i="46" s="1"/>
  <c r="K7" i="46" s="1"/>
  <c r="H6" i="46"/>
  <c r="F6" i="46" s="1"/>
  <c r="K6" i="46" s="1"/>
  <c r="H5" i="46"/>
  <c r="F5" i="46" s="1"/>
  <c r="K5" i="46" s="1"/>
  <c r="H4" i="46"/>
  <c r="F4" i="46" s="1"/>
  <c r="K4" i="46" s="1"/>
  <c r="H3" i="46"/>
  <c r="F3" i="46" s="1"/>
  <c r="K3" i="46" s="1"/>
  <c r="G2" i="46"/>
  <c r="B2" i="46"/>
  <c r="K27" i="52" l="1"/>
  <c r="K27" i="49"/>
  <c r="K27" i="48"/>
  <c r="K27" i="47"/>
  <c r="K27" i="46"/>
  <c r="B91" i="38"/>
  <c r="B94" i="38" a="1"/>
  <c r="B94" i="38" s="1"/>
  <c r="B96" i="38"/>
  <c r="B98" i="38"/>
  <c r="H4" i="1" l="1"/>
  <c r="F4" i="1" s="1"/>
  <c r="K4" i="1" s="1"/>
  <c r="H5" i="1"/>
  <c r="F5" i="1" s="1"/>
  <c r="K5" i="1" s="1"/>
  <c r="H6" i="1"/>
  <c r="F6" i="1" s="1"/>
  <c r="K6" i="1" s="1"/>
  <c r="H7" i="1"/>
  <c r="F7" i="1" s="1"/>
  <c r="K7" i="1" s="1"/>
  <c r="H8" i="1"/>
  <c r="F8" i="1" s="1"/>
  <c r="K8" i="1" s="1"/>
  <c r="H9" i="1"/>
  <c r="F9" i="1" s="1"/>
  <c r="K9" i="1" s="1"/>
  <c r="H10" i="1"/>
  <c r="F10" i="1" s="1"/>
  <c r="K10" i="1" s="1"/>
  <c r="H11" i="1"/>
  <c r="F11" i="1" s="1"/>
  <c r="K11" i="1" s="1"/>
  <c r="H12" i="1"/>
  <c r="F12" i="1" s="1"/>
  <c r="K12" i="1" s="1"/>
  <c r="H13" i="1"/>
  <c r="F13" i="1" s="1"/>
  <c r="K13" i="1" s="1"/>
  <c r="H14" i="1"/>
  <c r="F14" i="1" s="1"/>
  <c r="K14" i="1" s="1"/>
  <c r="H15" i="1"/>
  <c r="F15" i="1" s="1"/>
  <c r="K15" i="1" s="1"/>
  <c r="H16" i="1"/>
  <c r="F16" i="1" s="1"/>
  <c r="K16" i="1" s="1"/>
  <c r="H17" i="1"/>
  <c r="F17" i="1" s="1"/>
  <c r="K17" i="1" s="1"/>
  <c r="H18" i="1"/>
  <c r="F18" i="1" s="1"/>
  <c r="K18" i="1" s="1"/>
  <c r="H19" i="1"/>
  <c r="F19" i="1" s="1"/>
  <c r="K19" i="1" s="1"/>
  <c r="H20" i="1"/>
  <c r="F20" i="1" s="1"/>
  <c r="K20" i="1" s="1"/>
  <c r="H21" i="1"/>
  <c r="K21" i="1" s="1"/>
  <c r="H22" i="1"/>
  <c r="F22" i="1" s="1"/>
  <c r="K22" i="1" s="1"/>
  <c r="H3" i="1"/>
  <c r="F3" i="1" s="1"/>
  <c r="K3" i="1" s="1"/>
  <c r="K27" i="1" l="1"/>
  <c r="N4" i="36" l="1"/>
  <c r="M4" i="36"/>
  <c r="L4" i="36"/>
  <c r="K4" i="36"/>
  <c r="V22" i="36" l="1"/>
  <c r="G2" i="1"/>
  <c r="B2" i="1"/>
  <c r="O4" i="3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<sst xmlns="http://schemas.openxmlformats.org/spreadsheetml/2006/main" count="473" uniqueCount="59">
  <si>
    <t>Opmerkingen inspectie</t>
  </si>
  <si>
    <t>CK001</t>
  </si>
  <si>
    <t>CK002</t>
  </si>
  <si>
    <t>CK003</t>
  </si>
  <si>
    <t>CK004</t>
  </si>
  <si>
    <t>CK005</t>
  </si>
  <si>
    <t>CK006</t>
  </si>
  <si>
    <t>CK007</t>
  </si>
  <si>
    <t>CK008</t>
  </si>
  <si>
    <t>CK009</t>
  </si>
  <si>
    <t>CK010</t>
  </si>
  <si>
    <t>CK011</t>
  </si>
  <si>
    <t>CK012</t>
  </si>
  <si>
    <t>CK013</t>
  </si>
  <si>
    <t>CK014</t>
  </si>
  <si>
    <t>TT002</t>
  </si>
  <si>
    <t>Urgentie</t>
  </si>
  <si>
    <t>Foto</t>
  </si>
  <si>
    <t>Werkorder</t>
  </si>
  <si>
    <t>Datum afgewerkt</t>
  </si>
  <si>
    <t>P1</t>
  </si>
  <si>
    <t>P2</t>
  </si>
  <si>
    <t>P3</t>
  </si>
  <si>
    <t>Overzicht prioritaire opdrachten</t>
  </si>
  <si>
    <t>Foto 1</t>
  </si>
  <si>
    <t>Foto 3</t>
  </si>
  <si>
    <t>P4</t>
  </si>
  <si>
    <t>Totaal</t>
  </si>
  <si>
    <t>Prioritijd</t>
  </si>
  <si>
    <t>Binnen de maand</t>
  </si>
  <si>
    <t>Binnen de 3 maand</t>
  </si>
  <si>
    <t>Binnen het jaar</t>
  </si>
  <si>
    <t>Actie</t>
  </si>
  <si>
    <r>
      <t xml:space="preserve">Buitendienst ( </t>
    </r>
    <r>
      <rPr>
        <b/>
        <sz val="11"/>
        <color rgb="FFFF0000"/>
        <rFont val="Calibri"/>
        <family val="2"/>
        <scheme val="minor"/>
      </rPr>
      <t>onmiddellijk</t>
    </r>
    <r>
      <rPr>
        <b/>
        <sz val="11"/>
        <color theme="1"/>
        <rFont val="Calibri"/>
        <family val="2"/>
        <scheme val="minor"/>
      </rPr>
      <t xml:space="preserve"> )</t>
    </r>
  </si>
  <si>
    <t>LEGENDE</t>
  </si>
  <si>
    <t>Waardering</t>
  </si>
  <si>
    <t>Quotering</t>
  </si>
  <si>
    <t>Eind datum</t>
  </si>
  <si>
    <t>Start datum</t>
  </si>
  <si>
    <t>Kraan blijft in dienst maar herstelling binnen 1 jaar</t>
  </si>
  <si>
    <t>Prioriteit 4</t>
  </si>
  <si>
    <t>Kraan blijft in dienst maar herstelling binnen 90 dagen</t>
  </si>
  <si>
    <t>Prioriteit 3</t>
  </si>
  <si>
    <t>Kraan blijft in dienst maar herstelling binnen 30 dagen</t>
  </si>
  <si>
    <t>Prioriteit 2</t>
  </si>
  <si>
    <t>Kraan buiten dient en onmiddelijke herstelling</t>
  </si>
  <si>
    <t>Prioriteit 1</t>
  </si>
  <si>
    <t xml:space="preserve">Foto 2 </t>
  </si>
  <si>
    <t>Controle Dashboard</t>
  </si>
  <si>
    <t>Waarschuwing</t>
  </si>
  <si>
    <t>Tel groene cellen op</t>
  </si>
  <si>
    <t>Tel oranje cellen op</t>
  </si>
  <si>
    <t>=ALS(ISFOUT(VERT.ZOEKEN(C7;Priolijst;2);;VERT.ZOEKEN(C7;Priolijst;2))</t>
  </si>
  <si>
    <t>=</t>
  </si>
  <si>
    <t>ALS(C3=1;0;</t>
  </si>
  <si>
    <t>ALS(C3=2;30;</t>
  </si>
  <si>
    <t>ALS(C3=3;90;</t>
  </si>
  <si>
    <t>ALS(C3=4;365);"")))</t>
  </si>
  <si>
    <t>Structureel Team K913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</si>
</sst>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21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DD0055"/>
      <name val="Consolas"/>
      <family val="3"/>
    </font>
    <font>
      <sz val="11"/>
      <color theme="0" tint="-0.34998626667073579"/>
      <name val="Calibri"/>
      <family val="2"/>
      <scheme val="minor"/>
    </font>
    <font>
      <sz val="11"/>
      <color theme="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98">
    <xf numFmtId="0" fontId="0" fillId="0" borderId="0" xfId="0"/>
    <xf numFmtId="14" fontId="1" fillId="0" borderId="0" xfId="0" applyNumberFormat="1" applyFont="1"/>
    <xf numFmtId="0" fontId="0" fillId="0" borderId="0" xfId="0" applyFill="1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0" fillId="4" borderId="0" xfId="0" applyFill="1"/>
    <xf numFmtId="0" fontId="0" fillId="3" borderId="0" xfId="0" applyFill="1"/>
    <xf numFmtId="0" fontId="5" fillId="5" borderId="3" xfId="0" applyFont="1" applyFill="1" applyBorder="1"/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/>
    <xf numFmtId="1" fontId="5" fillId="5" borderId="6" xfId="0" applyNumberFormat="1" applyFont="1" applyFill="1" applyBorder="1" applyAlignment="1">
      <alignment horizontal="center"/>
    </xf>
    <xf numFmtId="0" fontId="0" fillId="6" borderId="0" xfId="0" applyFill="1"/>
    <xf numFmtId="1" fontId="11" fillId="7" borderId="2" xfId="0" applyNumberFormat="1" applyFont="1" applyFill="1" applyBorder="1" applyAlignment="1">
      <alignment horizontal="center"/>
    </xf>
    <xf numFmtId="0" fontId="0" fillId="8" borderId="0" xfId="0" applyFill="1"/>
    <xf numFmtId="0" fontId="5" fillId="2" borderId="0" xfId="0" applyFont="1" applyFill="1"/>
    <xf numFmtId="0" fontId="0" fillId="0" borderId="0" xfId="0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5" borderId="0" xfId="0" applyFill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13" fillId="0" borderId="0" xfId="0" applyFont="1" applyFill="1" applyAlignment="1">
      <alignment horizontal="left" vertical="center" indent="1"/>
    </xf>
    <xf numFmtId="0" fontId="0" fillId="0" borderId="1" xfId="0" applyBorder="1" applyAlignment="1">
      <alignment wrapText="1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5" borderId="0" xfId="0" applyFill="1"/>
    <xf numFmtId="0" fontId="9" fillId="2" borderId="0" xfId="0" applyFont="1" applyFill="1"/>
    <xf numFmtId="0" fontId="0" fillId="2" borderId="0" xfId="0" applyFill="1" applyAlignment="1">
      <alignment vertical="center"/>
    </xf>
    <xf numFmtId="0" fontId="15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0" fillId="2" borderId="0" xfId="0" applyFont="1" applyFill="1"/>
    <xf numFmtId="0" fontId="0" fillId="2" borderId="0" xfId="0" applyFont="1" applyFill="1" applyAlignment="1"/>
    <xf numFmtId="0" fontId="0" fillId="0" borderId="1" xfId="0" applyBorder="1" applyAlignment="1"/>
    <xf numFmtId="0" fontId="0" fillId="0" borderId="0" xfId="0"/>
    <xf numFmtId="0" fontId="0" fillId="0" borderId="0" xfId="0" applyFill="1"/>
    <xf numFmtId="0" fontId="0" fillId="2" borderId="0" xfId="0" applyFill="1"/>
    <xf numFmtId="0" fontId="0" fillId="2" borderId="1" xfId="0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5" borderId="0" xfId="0" applyFill="1"/>
    <xf numFmtId="0" fontId="0" fillId="2" borderId="0" xfId="0" applyFont="1" applyFill="1"/>
    <xf numFmtId="164" fontId="0" fillId="0" borderId="1" xfId="0" applyNumberFormat="1" applyBorder="1" applyAlignment="1">
      <alignment horizontal="center"/>
    </xf>
    <xf numFmtId="0" fontId="12" fillId="2" borderId="0" xfId="1" applyFill="1"/>
    <xf numFmtId="0" fontId="0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5" fillId="2" borderId="0" xfId="0" applyFont="1" applyFill="1"/>
    <xf numFmtId="0" fontId="15" fillId="2" borderId="0" xfId="0" applyFont="1" applyFill="1" applyAlignment="1">
      <alignment horizontal="center"/>
    </xf>
    <xf numFmtId="0" fontId="4" fillId="2" borderId="0" xfId="0" applyFont="1" applyFill="1"/>
    <xf numFmtId="0" fontId="0" fillId="0" borderId="0" xfId="0" applyFont="1" applyFill="1" applyBorder="1" applyAlignment="1">
      <alignment horizontal="center"/>
    </xf>
    <xf numFmtId="1" fontId="15" fillId="2" borderId="0" xfId="0" applyNumberFormat="1" applyFont="1" applyFill="1" applyBorder="1" applyAlignment="1">
      <alignment horizontal="center"/>
    </xf>
    <xf numFmtId="1" fontId="15" fillId="2" borderId="0" xfId="0" quotePrefix="1" applyNumberFormat="1" applyFont="1" applyFill="1" applyBorder="1"/>
    <xf numFmtId="1" fontId="0" fillId="5" borderId="1" xfId="0" applyNumberForma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/>
    <xf numFmtId="1" fontId="0" fillId="2" borderId="0" xfId="0" applyNumberForma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9" fillId="2" borderId="0" xfId="0" applyFont="1" applyFill="1" applyAlignment="1"/>
    <xf numFmtId="0" fontId="0" fillId="0" borderId="0" xfId="0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15" fillId="2" borderId="0" xfId="0" applyFont="1" applyFill="1" applyBorder="1" applyAlignment="1"/>
    <xf numFmtId="0" fontId="15" fillId="0" borderId="0" xfId="0" applyFont="1" applyBorder="1" applyAlignment="1"/>
    <xf numFmtId="0" fontId="20" fillId="2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2">
    <cellStyle name="Hyperlink" xfId="1" builtinId="8"/>
    <cellStyle name="Standaard" xfId="0" builtinId="0"/>
  </cellStyles>
  <dxfs count="480"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10</xdr:col>
      <xdr:colOff>172493</xdr:colOff>
      <xdr:row>56</xdr:row>
      <xdr:rowOff>22609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76E0295-6ECA-4D74-BC41-A4B877DD5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2858750"/>
          <a:ext cx="6885713" cy="20133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10</xdr:col>
      <xdr:colOff>170587</xdr:colOff>
      <xdr:row>73</xdr:row>
      <xdr:rowOff>132993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BF8A5AED-6CBB-4F96-9F17-0ACD580D7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496550"/>
          <a:ext cx="6904762" cy="2857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22168</xdr:colOff>
      <xdr:row>13</xdr:row>
      <xdr:rowOff>7620</xdr:rowOff>
    </xdr:from>
    <xdr:to>
      <xdr:col>16</xdr:col>
      <xdr:colOff>326968</xdr:colOff>
      <xdr:row>16</xdr:row>
      <xdr:rowOff>83128</xdr:rowOff>
    </xdr:to>
    <xdr:sp macro="" textlink="">
      <xdr:nvSpPr>
        <xdr:cNvPr id="2" name="Stroomdiagram: Proces 1">
          <a:extLst>
            <a:ext uri="{FF2B5EF4-FFF2-40B4-BE49-F238E27FC236}">
              <a16:creationId xmlns:a16="http://schemas.microsoft.com/office/drawing/2014/main" id="{E82E1A90-A093-40CA-81EF-DFBCF46EA0DF}"/>
            </a:ext>
          </a:extLst>
        </xdr:cNvPr>
        <xdr:cNvSpPr/>
      </xdr:nvSpPr>
      <xdr:spPr>
        <a:xfrm>
          <a:off x="9169978" y="2482215"/>
          <a:ext cx="914400" cy="647008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Opmerking anders</a:t>
          </a:r>
          <a:r>
            <a:rPr lang="nl-BE" sz="1100" baseline="0"/>
            <a:t> dan scheur</a:t>
          </a:r>
          <a:endParaRPr lang="nl-BE" sz="1100"/>
        </a:p>
      </xdr:txBody>
    </xdr:sp>
    <xdr:clientData/>
  </xdr:twoCellAnchor>
  <xdr:twoCellAnchor>
    <xdr:from>
      <xdr:col>10</xdr:col>
      <xdr:colOff>601980</xdr:colOff>
      <xdr:row>18</xdr:row>
      <xdr:rowOff>15240</xdr:rowOff>
    </xdr:from>
    <xdr:to>
      <xdr:col>13</xdr:col>
      <xdr:colOff>601980</xdr:colOff>
      <xdr:row>20</xdr:row>
      <xdr:rowOff>167640</xdr:rowOff>
    </xdr:to>
    <xdr:sp macro="" textlink="">
      <xdr:nvSpPr>
        <xdr:cNvPr id="3" name="Stroomdiagram: Proces 2">
          <a:extLst>
            <a:ext uri="{FF2B5EF4-FFF2-40B4-BE49-F238E27FC236}">
              <a16:creationId xmlns:a16="http://schemas.microsoft.com/office/drawing/2014/main" id="{683DE9DC-C89C-42B8-83C4-3B370AC77983}"/>
            </a:ext>
          </a:extLst>
        </xdr:cNvPr>
        <xdr:cNvSpPr/>
      </xdr:nvSpPr>
      <xdr:spPr>
        <a:xfrm>
          <a:off x="6699885" y="3448050"/>
          <a:ext cx="1828800" cy="533400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De kraan kan om technische reden niet verder werken</a:t>
          </a:r>
        </a:p>
      </xdr:txBody>
    </xdr:sp>
    <xdr:clientData/>
  </xdr:twoCellAnchor>
  <xdr:twoCellAnchor>
    <xdr:from>
      <xdr:col>14</xdr:col>
      <xdr:colOff>102523</xdr:colOff>
      <xdr:row>18</xdr:row>
      <xdr:rowOff>14548</xdr:rowOff>
    </xdr:from>
    <xdr:to>
      <xdr:col>17</xdr:col>
      <xdr:colOff>399703</xdr:colOff>
      <xdr:row>20</xdr:row>
      <xdr:rowOff>177800</xdr:rowOff>
    </xdr:to>
    <xdr:sp macro="" textlink="">
      <xdr:nvSpPr>
        <xdr:cNvPr id="4" name="Stroomdiagram: Proces 3">
          <a:extLst>
            <a:ext uri="{FF2B5EF4-FFF2-40B4-BE49-F238E27FC236}">
              <a16:creationId xmlns:a16="http://schemas.microsoft.com/office/drawing/2014/main" id="{2071F4A9-A172-4280-BC72-F60315E43FCE}"/>
            </a:ext>
          </a:extLst>
        </xdr:cNvPr>
        <xdr:cNvSpPr/>
      </xdr:nvSpPr>
      <xdr:spPr>
        <a:xfrm>
          <a:off x="8638828" y="3447358"/>
          <a:ext cx="2127885" cy="542347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De kraan kan om veiligheidsreden niet verder werken</a:t>
          </a:r>
        </a:p>
      </xdr:txBody>
    </xdr:sp>
    <xdr:clientData/>
  </xdr:twoCellAnchor>
  <xdr:twoCellAnchor>
    <xdr:from>
      <xdr:col>17</xdr:col>
      <xdr:colOff>494607</xdr:colOff>
      <xdr:row>18</xdr:row>
      <xdr:rowOff>14547</xdr:rowOff>
    </xdr:from>
    <xdr:to>
      <xdr:col>20</xdr:col>
      <xdr:colOff>29787</xdr:colOff>
      <xdr:row>21</xdr:row>
      <xdr:rowOff>22167</xdr:rowOff>
    </xdr:to>
    <xdr:sp macro="" textlink="">
      <xdr:nvSpPr>
        <xdr:cNvPr id="5" name="Stroomdiagram: Proces 4">
          <a:extLst>
            <a:ext uri="{FF2B5EF4-FFF2-40B4-BE49-F238E27FC236}">
              <a16:creationId xmlns:a16="http://schemas.microsoft.com/office/drawing/2014/main" id="{A7BB5203-A64C-44F6-A06D-487D846EFC7A}"/>
            </a:ext>
          </a:extLst>
        </xdr:cNvPr>
        <xdr:cNvSpPr/>
      </xdr:nvSpPr>
      <xdr:spPr>
        <a:xfrm>
          <a:off x="10857807" y="3447357"/>
          <a:ext cx="1365885" cy="579120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De kraan kan verder werken</a:t>
          </a:r>
        </a:p>
      </xdr:txBody>
    </xdr:sp>
    <xdr:clientData/>
  </xdr:twoCellAnchor>
  <xdr:twoCellAnchor>
    <xdr:from>
      <xdr:col>9</xdr:col>
      <xdr:colOff>414944</xdr:colOff>
      <xdr:row>31</xdr:row>
      <xdr:rowOff>58188</xdr:rowOff>
    </xdr:from>
    <xdr:to>
      <xdr:col>11</xdr:col>
      <xdr:colOff>110144</xdr:colOff>
      <xdr:row>34</xdr:row>
      <xdr:rowOff>27708</xdr:rowOff>
    </xdr:to>
    <xdr:sp macro="" textlink="">
      <xdr:nvSpPr>
        <xdr:cNvPr id="6" name="Stroomdiagram: Proces 5">
          <a:extLst>
            <a:ext uri="{FF2B5EF4-FFF2-40B4-BE49-F238E27FC236}">
              <a16:creationId xmlns:a16="http://schemas.microsoft.com/office/drawing/2014/main" id="{AE25569D-FF3F-4C78-A6C0-D53D541FFA40}"/>
            </a:ext>
          </a:extLst>
        </xdr:cNvPr>
        <xdr:cNvSpPr/>
      </xdr:nvSpPr>
      <xdr:spPr>
        <a:xfrm>
          <a:off x="5901344" y="5967498"/>
          <a:ext cx="914400" cy="53911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Kraan buiten</a:t>
          </a:r>
          <a:r>
            <a:rPr lang="nl-BE" sz="1100" baseline="0"/>
            <a:t> dienst</a:t>
          </a:r>
          <a:endParaRPr lang="nl-BE" sz="1100"/>
        </a:p>
      </xdr:txBody>
    </xdr:sp>
    <xdr:clientData/>
  </xdr:twoCellAnchor>
  <xdr:twoCellAnchor>
    <xdr:from>
      <xdr:col>9</xdr:col>
      <xdr:colOff>414945</xdr:colOff>
      <xdr:row>35</xdr:row>
      <xdr:rowOff>168333</xdr:rowOff>
    </xdr:from>
    <xdr:to>
      <xdr:col>11</xdr:col>
      <xdr:colOff>110145</xdr:colOff>
      <xdr:row>38</xdr:row>
      <xdr:rowOff>166255</xdr:rowOff>
    </xdr:to>
    <xdr:sp macro="" textlink="">
      <xdr:nvSpPr>
        <xdr:cNvPr id="7" name="Stroomdiagram: Proces 6">
          <a:extLst>
            <a:ext uri="{FF2B5EF4-FFF2-40B4-BE49-F238E27FC236}">
              <a16:creationId xmlns:a16="http://schemas.microsoft.com/office/drawing/2014/main" id="{BF0A136E-71BA-4EDE-A8B0-9B59A2FB2698}"/>
            </a:ext>
          </a:extLst>
        </xdr:cNvPr>
        <xdr:cNvSpPr/>
      </xdr:nvSpPr>
      <xdr:spPr>
        <a:xfrm>
          <a:off x="5901345" y="6839643"/>
          <a:ext cx="914400" cy="563707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specialist bijvragen</a:t>
          </a:r>
        </a:p>
      </xdr:txBody>
    </xdr:sp>
    <xdr:clientData/>
  </xdr:twoCellAnchor>
  <xdr:twoCellAnchor>
    <xdr:from>
      <xdr:col>7</xdr:col>
      <xdr:colOff>429492</xdr:colOff>
      <xdr:row>40</xdr:row>
      <xdr:rowOff>9696</xdr:rowOff>
    </xdr:from>
    <xdr:to>
      <xdr:col>10</xdr:col>
      <xdr:colOff>193964</xdr:colOff>
      <xdr:row>42</xdr:row>
      <xdr:rowOff>166253</xdr:rowOff>
    </xdr:to>
    <xdr:sp macro="" textlink="">
      <xdr:nvSpPr>
        <xdr:cNvPr id="8" name="Stroomdiagram: Proces 7">
          <a:extLst>
            <a:ext uri="{FF2B5EF4-FFF2-40B4-BE49-F238E27FC236}">
              <a16:creationId xmlns:a16="http://schemas.microsoft.com/office/drawing/2014/main" id="{F2A60B7B-B467-4A33-BC91-77590D1E73BF}"/>
            </a:ext>
          </a:extLst>
        </xdr:cNvPr>
        <xdr:cNvSpPr/>
      </xdr:nvSpPr>
      <xdr:spPr>
        <a:xfrm>
          <a:off x="4694787" y="7627791"/>
          <a:ext cx="1595177" cy="537557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Kraan buiten dienst en onmiddelijke herstelling</a:t>
          </a:r>
        </a:p>
      </xdr:txBody>
    </xdr:sp>
    <xdr:clientData/>
  </xdr:twoCellAnchor>
  <xdr:twoCellAnchor>
    <xdr:from>
      <xdr:col>10</xdr:col>
      <xdr:colOff>273626</xdr:colOff>
      <xdr:row>40</xdr:row>
      <xdr:rowOff>4850</xdr:rowOff>
    </xdr:from>
    <xdr:to>
      <xdr:col>13</xdr:col>
      <xdr:colOff>311727</xdr:colOff>
      <xdr:row>43</xdr:row>
      <xdr:rowOff>1</xdr:rowOff>
    </xdr:to>
    <xdr:sp macro="" textlink="">
      <xdr:nvSpPr>
        <xdr:cNvPr id="9" name="Stroomdiagram: Proces 8">
          <a:extLst>
            <a:ext uri="{FF2B5EF4-FFF2-40B4-BE49-F238E27FC236}">
              <a16:creationId xmlns:a16="http://schemas.microsoft.com/office/drawing/2014/main" id="{AD5AE65D-5903-48E3-B7C5-1F9A9B438073}"/>
            </a:ext>
          </a:extLst>
        </xdr:cNvPr>
        <xdr:cNvSpPr/>
      </xdr:nvSpPr>
      <xdr:spPr>
        <a:xfrm>
          <a:off x="6367721" y="7622945"/>
          <a:ext cx="1866901" cy="568556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Kraan in dienst maar herstelling binnen 30 dagen</a:t>
          </a:r>
        </a:p>
      </xdr:txBody>
    </xdr:sp>
    <xdr:clientData/>
  </xdr:twoCellAnchor>
  <xdr:twoCellAnchor>
    <xdr:from>
      <xdr:col>16</xdr:col>
      <xdr:colOff>131618</xdr:colOff>
      <xdr:row>23</xdr:row>
      <xdr:rowOff>9698</xdr:rowOff>
    </xdr:from>
    <xdr:to>
      <xdr:col>20</xdr:col>
      <xdr:colOff>2078</xdr:colOff>
      <xdr:row>25</xdr:row>
      <xdr:rowOff>159327</xdr:rowOff>
    </xdr:to>
    <xdr:sp macro="" textlink="">
      <xdr:nvSpPr>
        <xdr:cNvPr id="10" name="Stroomdiagram: Proces 9">
          <a:extLst>
            <a:ext uri="{FF2B5EF4-FFF2-40B4-BE49-F238E27FC236}">
              <a16:creationId xmlns:a16="http://schemas.microsoft.com/office/drawing/2014/main" id="{A77BE28C-A4B5-4BDA-BC92-18D3B147F4BB}"/>
            </a:ext>
          </a:extLst>
        </xdr:cNvPr>
        <xdr:cNvSpPr/>
      </xdr:nvSpPr>
      <xdr:spPr>
        <a:xfrm>
          <a:off x="9889028" y="4389293"/>
          <a:ext cx="2305050" cy="530629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D</a:t>
          </a:r>
          <a:r>
            <a:rPr lang="nl-BE" sz="1100" baseline="0"/>
            <a:t>e opmerking kan binnen korte termijn verdere schade veroorzaken?</a:t>
          </a:r>
          <a:endParaRPr lang="nl-BE" sz="1100"/>
        </a:p>
      </xdr:txBody>
    </xdr:sp>
    <xdr:clientData/>
  </xdr:twoCellAnchor>
  <xdr:twoCellAnchor>
    <xdr:from>
      <xdr:col>20</xdr:col>
      <xdr:colOff>65116</xdr:colOff>
      <xdr:row>23</xdr:row>
      <xdr:rowOff>9699</xdr:rowOff>
    </xdr:from>
    <xdr:to>
      <xdr:col>23</xdr:col>
      <xdr:colOff>561109</xdr:colOff>
      <xdr:row>25</xdr:row>
      <xdr:rowOff>159328</xdr:rowOff>
    </xdr:to>
    <xdr:sp macro="" textlink="">
      <xdr:nvSpPr>
        <xdr:cNvPr id="11" name="Stroomdiagram: Proces 10">
          <a:extLst>
            <a:ext uri="{FF2B5EF4-FFF2-40B4-BE49-F238E27FC236}">
              <a16:creationId xmlns:a16="http://schemas.microsoft.com/office/drawing/2014/main" id="{A1C5ABB4-8B33-4916-85C4-979EC379456C}"/>
            </a:ext>
          </a:extLst>
        </xdr:cNvPr>
        <xdr:cNvSpPr/>
      </xdr:nvSpPr>
      <xdr:spPr>
        <a:xfrm>
          <a:off x="12259021" y="4389294"/>
          <a:ext cx="2324793" cy="530629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De</a:t>
          </a:r>
          <a:r>
            <a:rPr lang="nl-BE" sz="1100" baseline="0"/>
            <a:t> opmerking kan op lange termijn verdere schade veroorzaken.</a:t>
          </a:r>
          <a:endParaRPr lang="nl-BE" sz="1100"/>
        </a:p>
      </xdr:txBody>
    </xdr:sp>
    <xdr:clientData/>
  </xdr:twoCellAnchor>
  <xdr:twoCellAnchor>
    <xdr:from>
      <xdr:col>6</xdr:col>
      <xdr:colOff>22861</xdr:colOff>
      <xdr:row>46</xdr:row>
      <xdr:rowOff>22166</xdr:rowOff>
    </xdr:from>
    <xdr:to>
      <xdr:col>7</xdr:col>
      <xdr:colOff>334588</xdr:colOff>
      <xdr:row>48</xdr:row>
      <xdr:rowOff>173181</xdr:rowOff>
    </xdr:to>
    <xdr:sp macro="" textlink="">
      <xdr:nvSpPr>
        <xdr:cNvPr id="12" name="Stroomdiagram: Proces 11">
          <a:extLst>
            <a:ext uri="{FF2B5EF4-FFF2-40B4-BE49-F238E27FC236}">
              <a16:creationId xmlns:a16="http://schemas.microsoft.com/office/drawing/2014/main" id="{AF8C25D5-45B4-4B5D-BDA0-09B14C712A0E}"/>
            </a:ext>
          </a:extLst>
        </xdr:cNvPr>
        <xdr:cNvSpPr/>
      </xdr:nvSpPr>
      <xdr:spPr>
        <a:xfrm>
          <a:off x="3684271" y="8788976"/>
          <a:ext cx="919422" cy="532015"/>
        </a:xfrm>
        <a:prstGeom prst="flowChartProcess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Prioriteit 1</a:t>
          </a:r>
        </a:p>
      </xdr:txBody>
    </xdr:sp>
    <xdr:clientData/>
  </xdr:twoCellAnchor>
  <xdr:twoCellAnchor>
    <xdr:from>
      <xdr:col>25</xdr:col>
      <xdr:colOff>20782</xdr:colOff>
      <xdr:row>45</xdr:row>
      <xdr:rowOff>180108</xdr:rowOff>
    </xdr:from>
    <xdr:to>
      <xdr:col>26</xdr:col>
      <xdr:colOff>387928</xdr:colOff>
      <xdr:row>48</xdr:row>
      <xdr:rowOff>159327</xdr:rowOff>
    </xdr:to>
    <xdr:sp macro="" textlink="">
      <xdr:nvSpPr>
        <xdr:cNvPr id="13" name="Stroomdiagram: Proces 12">
          <a:extLst>
            <a:ext uri="{FF2B5EF4-FFF2-40B4-BE49-F238E27FC236}">
              <a16:creationId xmlns:a16="http://schemas.microsoft.com/office/drawing/2014/main" id="{6934EBDA-D0C1-4A09-92D5-C37450940794}"/>
            </a:ext>
          </a:extLst>
        </xdr:cNvPr>
        <xdr:cNvSpPr/>
      </xdr:nvSpPr>
      <xdr:spPr>
        <a:xfrm>
          <a:off x="15264592" y="8754513"/>
          <a:ext cx="971031" cy="546909"/>
        </a:xfrm>
        <a:prstGeom prst="flowChartProcess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Prioriteit</a:t>
          </a:r>
          <a:r>
            <a:rPr lang="nl-BE" sz="1100" baseline="0"/>
            <a:t> 4</a:t>
          </a:r>
          <a:endParaRPr lang="nl-BE" sz="1100"/>
        </a:p>
      </xdr:txBody>
    </xdr:sp>
    <xdr:clientData/>
  </xdr:twoCellAnchor>
  <xdr:twoCellAnchor>
    <xdr:from>
      <xdr:col>24</xdr:col>
      <xdr:colOff>48490</xdr:colOff>
      <xdr:row>23</xdr:row>
      <xdr:rowOff>6928</xdr:rowOff>
    </xdr:from>
    <xdr:to>
      <xdr:col>28</xdr:col>
      <xdr:colOff>41563</xdr:colOff>
      <xdr:row>25</xdr:row>
      <xdr:rowOff>173182</xdr:rowOff>
    </xdr:to>
    <xdr:sp macro="" textlink="">
      <xdr:nvSpPr>
        <xdr:cNvPr id="14" name="Stroomdiagram: Proces 13">
          <a:extLst>
            <a:ext uri="{FF2B5EF4-FFF2-40B4-BE49-F238E27FC236}">
              <a16:creationId xmlns:a16="http://schemas.microsoft.com/office/drawing/2014/main" id="{279A4A73-331B-44F3-9F76-0418E35846CA}"/>
            </a:ext>
          </a:extLst>
        </xdr:cNvPr>
        <xdr:cNvSpPr/>
      </xdr:nvSpPr>
      <xdr:spPr>
        <a:xfrm>
          <a:off x="14676985" y="4386523"/>
          <a:ext cx="2433378" cy="552969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De opmerking</a:t>
          </a:r>
          <a:r>
            <a:rPr lang="nl-BE" sz="1100" baseline="0"/>
            <a:t> </a:t>
          </a:r>
          <a:r>
            <a:rPr lang="nl-BE" sz="1100"/>
            <a:t>kan op langere termijn geen verdere schade veroorzaken</a:t>
          </a:r>
        </a:p>
      </xdr:txBody>
    </xdr:sp>
    <xdr:clientData/>
  </xdr:twoCellAnchor>
  <xdr:twoCellAnchor>
    <xdr:from>
      <xdr:col>12</xdr:col>
      <xdr:colOff>297181</xdr:colOff>
      <xdr:row>16</xdr:row>
      <xdr:rowOff>83127</xdr:rowOff>
    </xdr:from>
    <xdr:to>
      <xdr:col>15</xdr:col>
      <xdr:colOff>479369</xdr:colOff>
      <xdr:row>18</xdr:row>
      <xdr:rowOff>15239</xdr:rowOff>
    </xdr:to>
    <xdr:cxnSp macro="">
      <xdr:nvCxnSpPr>
        <xdr:cNvPr id="15" name="Verbindingslijn: gebogen 14">
          <a:extLst>
            <a:ext uri="{FF2B5EF4-FFF2-40B4-BE49-F238E27FC236}">
              <a16:creationId xmlns:a16="http://schemas.microsoft.com/office/drawing/2014/main" id="{74DA6FCC-F136-40D6-970C-125221DC8BFF}"/>
            </a:ext>
          </a:extLst>
        </xdr:cNvPr>
        <xdr:cNvCxnSpPr>
          <a:stCxn id="2" idx="2"/>
          <a:endCxn id="3" idx="0"/>
        </xdr:cNvCxnSpPr>
      </xdr:nvCxnSpPr>
      <xdr:spPr>
        <a:xfrm rot="5400000">
          <a:off x="8461319" y="2282189"/>
          <a:ext cx="318827" cy="2012893"/>
        </a:xfrm>
        <a:prstGeom prst="bentConnector3">
          <a:avLst/>
        </a:prstGeom>
        <a:ln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479368</xdr:colOff>
      <xdr:row>16</xdr:row>
      <xdr:rowOff>83127</xdr:rowOff>
    </xdr:from>
    <xdr:to>
      <xdr:col>15</xdr:col>
      <xdr:colOff>555913</xdr:colOff>
      <xdr:row>18</xdr:row>
      <xdr:rowOff>14547</xdr:rowOff>
    </xdr:to>
    <xdr:cxnSp macro="">
      <xdr:nvCxnSpPr>
        <xdr:cNvPr id="16" name="Verbindingslijn: gebogen 15">
          <a:extLst>
            <a:ext uri="{FF2B5EF4-FFF2-40B4-BE49-F238E27FC236}">
              <a16:creationId xmlns:a16="http://schemas.microsoft.com/office/drawing/2014/main" id="{FB1348C9-4A22-4E95-AA26-FF9A39377F77}"/>
            </a:ext>
          </a:extLst>
        </xdr:cNvPr>
        <xdr:cNvCxnSpPr>
          <a:stCxn id="2" idx="2"/>
          <a:endCxn id="4" idx="0"/>
        </xdr:cNvCxnSpPr>
      </xdr:nvCxnSpPr>
      <xdr:spPr>
        <a:xfrm rot="16200000" flipH="1">
          <a:off x="9506383" y="3250017"/>
          <a:ext cx="318135" cy="76545"/>
        </a:xfrm>
        <a:prstGeom prst="bentConnector3">
          <a:avLst/>
        </a:prstGeom>
        <a:ln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479367</xdr:colOff>
      <xdr:row>16</xdr:row>
      <xdr:rowOff>83128</xdr:rowOff>
    </xdr:from>
    <xdr:to>
      <xdr:col>18</xdr:col>
      <xdr:colOff>566996</xdr:colOff>
      <xdr:row>18</xdr:row>
      <xdr:rowOff>14547</xdr:rowOff>
    </xdr:to>
    <xdr:cxnSp macro="">
      <xdr:nvCxnSpPr>
        <xdr:cNvPr id="17" name="Verbindingslijn: gebogen 16">
          <a:extLst>
            <a:ext uri="{FF2B5EF4-FFF2-40B4-BE49-F238E27FC236}">
              <a16:creationId xmlns:a16="http://schemas.microsoft.com/office/drawing/2014/main" id="{18B779FF-9671-470D-9B1B-48815675E186}"/>
            </a:ext>
          </a:extLst>
        </xdr:cNvPr>
        <xdr:cNvCxnSpPr>
          <a:stCxn id="2" idx="2"/>
          <a:endCxn id="5" idx="0"/>
        </xdr:cNvCxnSpPr>
      </xdr:nvCxnSpPr>
      <xdr:spPr>
        <a:xfrm rot="16200000" flipH="1">
          <a:off x="10424420" y="2331980"/>
          <a:ext cx="318134" cy="1912619"/>
        </a:xfrm>
        <a:prstGeom prst="bentConnector3">
          <a:avLst/>
        </a:prstGeom>
        <a:ln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262544</xdr:colOff>
      <xdr:row>20</xdr:row>
      <xdr:rowOff>167640</xdr:rowOff>
    </xdr:from>
    <xdr:to>
      <xdr:col>12</xdr:col>
      <xdr:colOff>297180</xdr:colOff>
      <xdr:row>31</xdr:row>
      <xdr:rowOff>58188</xdr:rowOff>
    </xdr:to>
    <xdr:cxnSp macro="">
      <xdr:nvCxnSpPr>
        <xdr:cNvPr id="18" name="Verbindingslijn: gebogen 17">
          <a:extLst>
            <a:ext uri="{FF2B5EF4-FFF2-40B4-BE49-F238E27FC236}">
              <a16:creationId xmlns:a16="http://schemas.microsoft.com/office/drawing/2014/main" id="{8B7DB7FA-A5A4-4E4A-853A-874BCF9ADF41}"/>
            </a:ext>
          </a:extLst>
        </xdr:cNvPr>
        <xdr:cNvCxnSpPr>
          <a:stCxn id="3" idx="2"/>
          <a:endCxn id="6" idx="0"/>
        </xdr:cNvCxnSpPr>
      </xdr:nvCxnSpPr>
      <xdr:spPr>
        <a:xfrm rot="5400000">
          <a:off x="5993391" y="4346603"/>
          <a:ext cx="1986048" cy="1255741"/>
        </a:xfrm>
        <a:prstGeom prst="bentConnector3">
          <a:avLst>
            <a:gd name="adj1" fmla="val 57772"/>
          </a:avLst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262544</xdr:colOff>
      <xdr:row>20</xdr:row>
      <xdr:rowOff>177801</xdr:rowOff>
    </xdr:from>
    <xdr:to>
      <xdr:col>15</xdr:col>
      <xdr:colOff>555913</xdr:colOff>
      <xdr:row>31</xdr:row>
      <xdr:rowOff>58189</xdr:rowOff>
    </xdr:to>
    <xdr:cxnSp macro="">
      <xdr:nvCxnSpPr>
        <xdr:cNvPr id="19" name="Verbindingslijn: gebogen 18">
          <a:extLst>
            <a:ext uri="{FF2B5EF4-FFF2-40B4-BE49-F238E27FC236}">
              <a16:creationId xmlns:a16="http://schemas.microsoft.com/office/drawing/2014/main" id="{E26CE05F-B83A-4F87-B970-EBB251A398B1}"/>
            </a:ext>
          </a:extLst>
        </xdr:cNvPr>
        <xdr:cNvCxnSpPr>
          <a:stCxn id="4" idx="2"/>
          <a:endCxn id="6" idx="0"/>
        </xdr:cNvCxnSpPr>
      </xdr:nvCxnSpPr>
      <xdr:spPr>
        <a:xfrm rot="5400000">
          <a:off x="7042237" y="3306013"/>
          <a:ext cx="1977793" cy="3345179"/>
        </a:xfrm>
        <a:prstGeom prst="bentConnector3">
          <a:avLst>
            <a:gd name="adj1" fmla="val 50000"/>
          </a:avLst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262543</xdr:colOff>
      <xdr:row>34</xdr:row>
      <xdr:rowOff>27708</xdr:rowOff>
    </xdr:from>
    <xdr:to>
      <xdr:col>10</xdr:col>
      <xdr:colOff>262544</xdr:colOff>
      <xdr:row>35</xdr:row>
      <xdr:rowOff>168333</xdr:rowOff>
    </xdr:to>
    <xdr:cxnSp macro="">
      <xdr:nvCxnSpPr>
        <xdr:cNvPr id="20" name="Verbindingslijn: gebogen 19">
          <a:extLst>
            <a:ext uri="{FF2B5EF4-FFF2-40B4-BE49-F238E27FC236}">
              <a16:creationId xmlns:a16="http://schemas.microsoft.com/office/drawing/2014/main" id="{896EE920-8AD9-4507-918A-73E15EF1F597}"/>
            </a:ext>
          </a:extLst>
        </xdr:cNvPr>
        <xdr:cNvCxnSpPr>
          <a:stCxn id="6" idx="2"/>
          <a:endCxn id="7" idx="0"/>
        </xdr:cNvCxnSpPr>
      </xdr:nvCxnSpPr>
      <xdr:spPr>
        <a:xfrm rot="16200000" flipH="1">
          <a:off x="6192029" y="6673127"/>
          <a:ext cx="333030" cy="1"/>
        </a:xfrm>
        <a:prstGeom prst="bentConnector3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262545</xdr:colOff>
      <xdr:row>38</xdr:row>
      <xdr:rowOff>166255</xdr:rowOff>
    </xdr:from>
    <xdr:to>
      <xdr:col>11</xdr:col>
      <xdr:colOff>597477</xdr:colOff>
      <xdr:row>40</xdr:row>
      <xdr:rowOff>4850</xdr:rowOff>
    </xdr:to>
    <xdr:cxnSp macro="">
      <xdr:nvCxnSpPr>
        <xdr:cNvPr id="21" name="Verbindingslijn: gebogen 20">
          <a:extLst>
            <a:ext uri="{FF2B5EF4-FFF2-40B4-BE49-F238E27FC236}">
              <a16:creationId xmlns:a16="http://schemas.microsoft.com/office/drawing/2014/main" id="{0EEFD22A-4082-4F75-AF03-638AC3C85FFA}"/>
            </a:ext>
          </a:extLst>
        </xdr:cNvPr>
        <xdr:cNvCxnSpPr>
          <a:stCxn id="7" idx="2"/>
          <a:endCxn id="9" idx="0"/>
        </xdr:cNvCxnSpPr>
      </xdr:nvCxnSpPr>
      <xdr:spPr>
        <a:xfrm rot="16200000" flipH="1">
          <a:off x="6721966" y="7039929"/>
          <a:ext cx="219595" cy="946437"/>
        </a:xfrm>
        <a:prstGeom prst="bentConnector3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6928</xdr:colOff>
      <xdr:row>38</xdr:row>
      <xdr:rowOff>166256</xdr:rowOff>
    </xdr:from>
    <xdr:to>
      <xdr:col>10</xdr:col>
      <xdr:colOff>262545</xdr:colOff>
      <xdr:row>40</xdr:row>
      <xdr:rowOff>9697</xdr:rowOff>
    </xdr:to>
    <xdr:cxnSp macro="">
      <xdr:nvCxnSpPr>
        <xdr:cNvPr id="22" name="Verbindingslijn: gebogen 21">
          <a:extLst>
            <a:ext uri="{FF2B5EF4-FFF2-40B4-BE49-F238E27FC236}">
              <a16:creationId xmlns:a16="http://schemas.microsoft.com/office/drawing/2014/main" id="{4DA32BA6-103A-4F5D-9F6A-0FD60996C3C9}"/>
            </a:ext>
          </a:extLst>
        </xdr:cNvPr>
        <xdr:cNvCxnSpPr>
          <a:stCxn id="7" idx="2"/>
          <a:endCxn id="8" idx="0"/>
        </xdr:cNvCxnSpPr>
      </xdr:nvCxnSpPr>
      <xdr:spPr>
        <a:xfrm rot="5400000">
          <a:off x="5812763" y="7082011"/>
          <a:ext cx="224441" cy="867122"/>
        </a:xfrm>
        <a:prstGeom prst="bentConnector3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480062</xdr:colOff>
      <xdr:row>42</xdr:row>
      <xdr:rowOff>166252</xdr:rowOff>
    </xdr:from>
    <xdr:to>
      <xdr:col>9</xdr:col>
      <xdr:colOff>6929</xdr:colOff>
      <xdr:row>46</xdr:row>
      <xdr:rowOff>22165</xdr:rowOff>
    </xdr:to>
    <xdr:cxnSp macro="">
      <xdr:nvCxnSpPr>
        <xdr:cNvPr id="23" name="Verbindingslijn: gebogen 22">
          <a:extLst>
            <a:ext uri="{FF2B5EF4-FFF2-40B4-BE49-F238E27FC236}">
              <a16:creationId xmlns:a16="http://schemas.microsoft.com/office/drawing/2014/main" id="{280DEA05-F310-44D6-AD59-CACF374F07F3}"/>
            </a:ext>
          </a:extLst>
        </xdr:cNvPr>
        <xdr:cNvCxnSpPr>
          <a:stCxn id="8" idx="2"/>
          <a:endCxn id="12" idx="0"/>
        </xdr:cNvCxnSpPr>
      </xdr:nvCxnSpPr>
      <xdr:spPr>
        <a:xfrm rot="5400000">
          <a:off x="4504634" y="7802185"/>
          <a:ext cx="623628" cy="1349952"/>
        </a:xfrm>
        <a:prstGeom prst="bentConnector3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66849</xdr:colOff>
      <xdr:row>21</xdr:row>
      <xdr:rowOff>22167</xdr:rowOff>
    </xdr:from>
    <xdr:to>
      <xdr:col>18</xdr:col>
      <xdr:colOff>566998</xdr:colOff>
      <xdr:row>23</xdr:row>
      <xdr:rowOff>9698</xdr:rowOff>
    </xdr:to>
    <xdr:cxnSp macro="">
      <xdr:nvCxnSpPr>
        <xdr:cNvPr id="24" name="Verbindingslijn: gebogen 23">
          <a:extLst>
            <a:ext uri="{FF2B5EF4-FFF2-40B4-BE49-F238E27FC236}">
              <a16:creationId xmlns:a16="http://schemas.microsoft.com/office/drawing/2014/main" id="{C75A78D4-D2D3-469C-B98F-F6A0370EE1D2}"/>
            </a:ext>
          </a:extLst>
        </xdr:cNvPr>
        <xdr:cNvCxnSpPr>
          <a:stCxn id="5" idx="2"/>
          <a:endCxn id="10" idx="0"/>
        </xdr:cNvCxnSpPr>
      </xdr:nvCxnSpPr>
      <xdr:spPr>
        <a:xfrm rot="5400000">
          <a:off x="11109268" y="3958763"/>
          <a:ext cx="362816" cy="498244"/>
        </a:xfrm>
        <a:prstGeom prst="bentConnector3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566997</xdr:colOff>
      <xdr:row>21</xdr:row>
      <xdr:rowOff>22167</xdr:rowOff>
    </xdr:from>
    <xdr:to>
      <xdr:col>22</xdr:col>
      <xdr:colOff>8313</xdr:colOff>
      <xdr:row>23</xdr:row>
      <xdr:rowOff>9699</xdr:rowOff>
    </xdr:to>
    <xdr:cxnSp macro="">
      <xdr:nvCxnSpPr>
        <xdr:cNvPr id="25" name="Verbindingslijn: gebogen 24">
          <a:extLst>
            <a:ext uri="{FF2B5EF4-FFF2-40B4-BE49-F238E27FC236}">
              <a16:creationId xmlns:a16="http://schemas.microsoft.com/office/drawing/2014/main" id="{72D9A5B2-ADF8-47F6-9A41-86C9FBC92C6B}"/>
            </a:ext>
          </a:extLst>
        </xdr:cNvPr>
        <xdr:cNvCxnSpPr>
          <a:stCxn id="5" idx="2"/>
          <a:endCxn id="11" idx="0"/>
        </xdr:cNvCxnSpPr>
      </xdr:nvCxnSpPr>
      <xdr:spPr>
        <a:xfrm rot="16200000" flipH="1">
          <a:off x="12297294" y="3268980"/>
          <a:ext cx="362817" cy="1877811"/>
        </a:xfrm>
        <a:prstGeom prst="bentConnector3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566998</xdr:colOff>
      <xdr:row>21</xdr:row>
      <xdr:rowOff>22166</xdr:rowOff>
    </xdr:from>
    <xdr:to>
      <xdr:col>26</xdr:col>
      <xdr:colOff>45028</xdr:colOff>
      <xdr:row>23</xdr:row>
      <xdr:rowOff>6927</xdr:rowOff>
    </xdr:to>
    <xdr:cxnSp macro="">
      <xdr:nvCxnSpPr>
        <xdr:cNvPr id="26" name="Verbindingslijn: gebogen 25">
          <a:extLst>
            <a:ext uri="{FF2B5EF4-FFF2-40B4-BE49-F238E27FC236}">
              <a16:creationId xmlns:a16="http://schemas.microsoft.com/office/drawing/2014/main" id="{8C5E90CE-FB94-4600-A73C-04479694116E}"/>
            </a:ext>
          </a:extLst>
        </xdr:cNvPr>
        <xdr:cNvCxnSpPr>
          <a:stCxn id="5" idx="2"/>
          <a:endCxn id="14" idx="0"/>
        </xdr:cNvCxnSpPr>
      </xdr:nvCxnSpPr>
      <xdr:spPr>
        <a:xfrm rot="16200000" flipH="1">
          <a:off x="13536238" y="2030036"/>
          <a:ext cx="360046" cy="4352925"/>
        </a:xfrm>
        <a:prstGeom prst="bentConnector3">
          <a:avLst>
            <a:gd name="adj1" fmla="val 50000"/>
          </a:avLst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509155</xdr:colOff>
      <xdr:row>25</xdr:row>
      <xdr:rowOff>173182</xdr:rowOff>
    </xdr:from>
    <xdr:to>
      <xdr:col>26</xdr:col>
      <xdr:colOff>45027</xdr:colOff>
      <xdr:row>45</xdr:row>
      <xdr:rowOff>180108</xdr:rowOff>
    </xdr:to>
    <xdr:cxnSp macro="">
      <xdr:nvCxnSpPr>
        <xdr:cNvPr id="27" name="Verbindingslijn: gebogen 26">
          <a:extLst>
            <a:ext uri="{FF2B5EF4-FFF2-40B4-BE49-F238E27FC236}">
              <a16:creationId xmlns:a16="http://schemas.microsoft.com/office/drawing/2014/main" id="{83AF2FCF-9617-4CA3-847D-270FCB85AB97}"/>
            </a:ext>
          </a:extLst>
        </xdr:cNvPr>
        <xdr:cNvCxnSpPr>
          <a:stCxn id="14" idx="2"/>
          <a:endCxn id="13" idx="0"/>
        </xdr:cNvCxnSpPr>
      </xdr:nvCxnSpPr>
      <xdr:spPr>
        <a:xfrm rot="5400000">
          <a:off x="13912475" y="6774267"/>
          <a:ext cx="3815021" cy="145472"/>
        </a:xfrm>
        <a:prstGeom prst="bentConnector3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27708</xdr:colOff>
      <xdr:row>46</xdr:row>
      <xdr:rowOff>6926</xdr:rowOff>
    </xdr:from>
    <xdr:to>
      <xdr:col>14</xdr:col>
      <xdr:colOff>332508</xdr:colOff>
      <xdr:row>48</xdr:row>
      <xdr:rowOff>157941</xdr:rowOff>
    </xdr:to>
    <xdr:sp macro="" textlink="">
      <xdr:nvSpPr>
        <xdr:cNvPr id="28" name="Stroomdiagram: Proces 27">
          <a:extLst>
            <a:ext uri="{FF2B5EF4-FFF2-40B4-BE49-F238E27FC236}">
              <a16:creationId xmlns:a16="http://schemas.microsoft.com/office/drawing/2014/main" id="{6B20BA93-25F3-40E4-84CE-A97FBE90C0F3}"/>
            </a:ext>
          </a:extLst>
        </xdr:cNvPr>
        <xdr:cNvSpPr/>
      </xdr:nvSpPr>
      <xdr:spPr>
        <a:xfrm>
          <a:off x="7954413" y="8768021"/>
          <a:ext cx="914400" cy="532015"/>
        </a:xfrm>
        <a:prstGeom prst="flowChartProcess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Prioriteit 2</a:t>
          </a:r>
        </a:p>
      </xdr:txBody>
    </xdr:sp>
    <xdr:clientData/>
  </xdr:twoCellAnchor>
  <xdr:twoCellAnchor>
    <xdr:from>
      <xdr:col>11</xdr:col>
      <xdr:colOff>597476</xdr:colOff>
      <xdr:row>43</xdr:row>
      <xdr:rowOff>1</xdr:rowOff>
    </xdr:from>
    <xdr:to>
      <xdr:col>13</xdr:col>
      <xdr:colOff>484907</xdr:colOff>
      <xdr:row>46</xdr:row>
      <xdr:rowOff>6926</xdr:rowOff>
    </xdr:to>
    <xdr:cxnSp macro="">
      <xdr:nvCxnSpPr>
        <xdr:cNvPr id="29" name="Verbindingslijn: gebogen 28">
          <a:extLst>
            <a:ext uri="{FF2B5EF4-FFF2-40B4-BE49-F238E27FC236}">
              <a16:creationId xmlns:a16="http://schemas.microsoft.com/office/drawing/2014/main" id="{2B5683A1-7E6E-4B7F-BA0A-44CA5740A65A}"/>
            </a:ext>
          </a:extLst>
        </xdr:cNvPr>
        <xdr:cNvCxnSpPr>
          <a:stCxn id="9" idx="2"/>
          <a:endCxn id="28" idx="0"/>
        </xdr:cNvCxnSpPr>
      </xdr:nvCxnSpPr>
      <xdr:spPr>
        <a:xfrm rot="16200000" flipH="1">
          <a:off x="7570037" y="7926445"/>
          <a:ext cx="576520" cy="1106631"/>
        </a:xfrm>
        <a:prstGeom prst="bentConnector3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27710</xdr:colOff>
      <xdr:row>46</xdr:row>
      <xdr:rowOff>20781</xdr:rowOff>
    </xdr:from>
    <xdr:to>
      <xdr:col>21</xdr:col>
      <xdr:colOff>332510</xdr:colOff>
      <xdr:row>48</xdr:row>
      <xdr:rowOff>171796</xdr:rowOff>
    </xdr:to>
    <xdr:sp macro="" textlink="">
      <xdr:nvSpPr>
        <xdr:cNvPr id="30" name="Stroomdiagram: Proces 29">
          <a:extLst>
            <a:ext uri="{FF2B5EF4-FFF2-40B4-BE49-F238E27FC236}">
              <a16:creationId xmlns:a16="http://schemas.microsoft.com/office/drawing/2014/main" id="{C43D73BA-5C03-49F8-AA5E-D0153D2B1B6F}"/>
            </a:ext>
          </a:extLst>
        </xdr:cNvPr>
        <xdr:cNvSpPr/>
      </xdr:nvSpPr>
      <xdr:spPr>
        <a:xfrm>
          <a:off x="12221615" y="8787591"/>
          <a:ext cx="914400" cy="532015"/>
        </a:xfrm>
        <a:prstGeom prst="flowChartProcess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Prioriteit 3</a:t>
          </a:r>
        </a:p>
      </xdr:txBody>
    </xdr:sp>
    <xdr:clientData/>
  </xdr:twoCellAnchor>
  <xdr:twoCellAnchor>
    <xdr:from>
      <xdr:col>13</xdr:col>
      <xdr:colOff>484908</xdr:colOff>
      <xdr:row>25</xdr:row>
      <xdr:rowOff>159327</xdr:rowOff>
    </xdr:from>
    <xdr:to>
      <xdr:col>18</xdr:col>
      <xdr:colOff>66848</xdr:colOff>
      <xdr:row>46</xdr:row>
      <xdr:rowOff>6926</xdr:rowOff>
    </xdr:to>
    <xdr:cxnSp macro="">
      <xdr:nvCxnSpPr>
        <xdr:cNvPr id="31" name="Verbindingslijn: gebogen 30">
          <a:extLst>
            <a:ext uri="{FF2B5EF4-FFF2-40B4-BE49-F238E27FC236}">
              <a16:creationId xmlns:a16="http://schemas.microsoft.com/office/drawing/2014/main" id="{A7772668-D6BF-45A9-B7EB-AE40F0F921B6}"/>
            </a:ext>
          </a:extLst>
        </xdr:cNvPr>
        <xdr:cNvCxnSpPr>
          <a:stCxn id="10" idx="2"/>
          <a:endCxn id="28" idx="0"/>
        </xdr:cNvCxnSpPr>
      </xdr:nvCxnSpPr>
      <xdr:spPr>
        <a:xfrm rot="5400000">
          <a:off x="7802533" y="5529002"/>
          <a:ext cx="3848099" cy="2629940"/>
        </a:xfrm>
        <a:prstGeom prst="bentConnector3">
          <a:avLst>
            <a:gd name="adj1" fmla="val 88931"/>
          </a:avLst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484910</xdr:colOff>
      <xdr:row>25</xdr:row>
      <xdr:rowOff>159329</xdr:rowOff>
    </xdr:from>
    <xdr:to>
      <xdr:col>22</xdr:col>
      <xdr:colOff>8313</xdr:colOff>
      <xdr:row>46</xdr:row>
      <xdr:rowOff>20782</xdr:rowOff>
    </xdr:to>
    <xdr:cxnSp macro="">
      <xdr:nvCxnSpPr>
        <xdr:cNvPr id="32" name="Verbindingslijn: gebogen 31">
          <a:extLst>
            <a:ext uri="{FF2B5EF4-FFF2-40B4-BE49-F238E27FC236}">
              <a16:creationId xmlns:a16="http://schemas.microsoft.com/office/drawing/2014/main" id="{7C87D465-4CFD-429A-AE61-B953303768E8}"/>
            </a:ext>
          </a:extLst>
        </xdr:cNvPr>
        <xdr:cNvCxnSpPr>
          <a:stCxn id="11" idx="2"/>
          <a:endCxn id="30" idx="0"/>
        </xdr:cNvCxnSpPr>
      </xdr:nvCxnSpPr>
      <xdr:spPr>
        <a:xfrm rot="5400000">
          <a:off x="11114378" y="6484361"/>
          <a:ext cx="3867668" cy="738793"/>
        </a:xfrm>
        <a:prstGeom prst="bentConnector3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20781</xdr:colOff>
      <xdr:row>7</xdr:row>
      <xdr:rowOff>20781</xdr:rowOff>
    </xdr:from>
    <xdr:to>
      <xdr:col>12</xdr:col>
      <xdr:colOff>325581</xdr:colOff>
      <xdr:row>10</xdr:row>
      <xdr:rowOff>84789</xdr:rowOff>
    </xdr:to>
    <xdr:sp macro="" textlink="">
      <xdr:nvSpPr>
        <xdr:cNvPr id="33" name="Stroomdiagram: Proces 32">
          <a:extLst>
            <a:ext uri="{FF2B5EF4-FFF2-40B4-BE49-F238E27FC236}">
              <a16:creationId xmlns:a16="http://schemas.microsoft.com/office/drawing/2014/main" id="{691E53B2-F22E-4472-973D-330E3FC3ED83}"/>
            </a:ext>
          </a:extLst>
        </xdr:cNvPr>
        <xdr:cNvSpPr/>
      </xdr:nvSpPr>
      <xdr:spPr>
        <a:xfrm>
          <a:off x="6730191" y="1358091"/>
          <a:ext cx="914400" cy="629793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Opmerking</a:t>
          </a:r>
        </a:p>
      </xdr:txBody>
    </xdr:sp>
    <xdr:clientData/>
  </xdr:twoCellAnchor>
  <xdr:twoCellAnchor>
    <xdr:from>
      <xdr:col>7</xdr:col>
      <xdr:colOff>6928</xdr:colOff>
      <xdr:row>13</xdr:row>
      <xdr:rowOff>13854</xdr:rowOff>
    </xdr:from>
    <xdr:to>
      <xdr:col>8</xdr:col>
      <xdr:colOff>311728</xdr:colOff>
      <xdr:row>16</xdr:row>
      <xdr:rowOff>77862</xdr:rowOff>
    </xdr:to>
    <xdr:sp macro="" textlink="">
      <xdr:nvSpPr>
        <xdr:cNvPr id="34" name="Stroomdiagram: Proces 33">
          <a:extLst>
            <a:ext uri="{FF2B5EF4-FFF2-40B4-BE49-F238E27FC236}">
              <a16:creationId xmlns:a16="http://schemas.microsoft.com/office/drawing/2014/main" id="{D07ED071-8D97-4F1C-9FAA-27E4D8D38CE9}"/>
            </a:ext>
          </a:extLst>
        </xdr:cNvPr>
        <xdr:cNvSpPr/>
      </xdr:nvSpPr>
      <xdr:spPr>
        <a:xfrm>
          <a:off x="4272223" y="2488449"/>
          <a:ext cx="914400" cy="637413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Opmerking scheur</a:t>
          </a:r>
        </a:p>
      </xdr:txBody>
    </xdr:sp>
    <xdr:clientData/>
  </xdr:twoCellAnchor>
  <xdr:twoCellAnchor>
    <xdr:from>
      <xdr:col>5</xdr:col>
      <xdr:colOff>471054</xdr:colOff>
      <xdr:row>18</xdr:row>
      <xdr:rowOff>13855</xdr:rowOff>
    </xdr:from>
    <xdr:to>
      <xdr:col>7</xdr:col>
      <xdr:colOff>374072</xdr:colOff>
      <xdr:row>20</xdr:row>
      <xdr:rowOff>163484</xdr:rowOff>
    </xdr:to>
    <xdr:sp macro="" textlink="">
      <xdr:nvSpPr>
        <xdr:cNvPr id="35" name="Stroomdiagram: Proces 34">
          <a:extLst>
            <a:ext uri="{FF2B5EF4-FFF2-40B4-BE49-F238E27FC236}">
              <a16:creationId xmlns:a16="http://schemas.microsoft.com/office/drawing/2014/main" id="{4B39A6C8-F7D8-4526-8F67-0910B604B9C7}"/>
            </a:ext>
          </a:extLst>
        </xdr:cNvPr>
        <xdr:cNvSpPr/>
      </xdr:nvSpPr>
      <xdr:spPr>
        <a:xfrm>
          <a:off x="3517149" y="3440950"/>
          <a:ext cx="1126028" cy="530629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Scheur op kritische plaats</a:t>
          </a:r>
        </a:p>
      </xdr:txBody>
    </xdr:sp>
    <xdr:clientData/>
  </xdr:twoCellAnchor>
  <xdr:twoCellAnchor>
    <xdr:from>
      <xdr:col>7</xdr:col>
      <xdr:colOff>519545</xdr:colOff>
      <xdr:row>18</xdr:row>
      <xdr:rowOff>20782</xdr:rowOff>
    </xdr:from>
    <xdr:to>
      <xdr:col>9</xdr:col>
      <xdr:colOff>408709</xdr:colOff>
      <xdr:row>20</xdr:row>
      <xdr:rowOff>170411</xdr:rowOff>
    </xdr:to>
    <xdr:sp macro="" textlink="">
      <xdr:nvSpPr>
        <xdr:cNvPr id="36" name="Stroomdiagram: Proces 35">
          <a:extLst>
            <a:ext uri="{FF2B5EF4-FFF2-40B4-BE49-F238E27FC236}">
              <a16:creationId xmlns:a16="http://schemas.microsoft.com/office/drawing/2014/main" id="{0F7356FD-86F9-4C47-A93D-407A21CA5B01}"/>
            </a:ext>
          </a:extLst>
        </xdr:cNvPr>
        <xdr:cNvSpPr/>
      </xdr:nvSpPr>
      <xdr:spPr>
        <a:xfrm>
          <a:off x="4788650" y="3453592"/>
          <a:ext cx="1108364" cy="530629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Scheur op niet kritische plaats</a:t>
          </a:r>
        </a:p>
      </xdr:txBody>
    </xdr:sp>
    <xdr:clientData/>
  </xdr:twoCellAnchor>
  <xdr:twoCellAnchor>
    <xdr:from>
      <xdr:col>6</xdr:col>
      <xdr:colOff>103909</xdr:colOff>
      <xdr:row>23</xdr:row>
      <xdr:rowOff>13853</xdr:rowOff>
    </xdr:from>
    <xdr:to>
      <xdr:col>7</xdr:col>
      <xdr:colOff>415636</xdr:colOff>
      <xdr:row>25</xdr:row>
      <xdr:rowOff>163482</xdr:rowOff>
    </xdr:to>
    <xdr:sp macro="" textlink="">
      <xdr:nvSpPr>
        <xdr:cNvPr id="37" name="Stroomdiagram: Proces 36">
          <a:extLst>
            <a:ext uri="{FF2B5EF4-FFF2-40B4-BE49-F238E27FC236}">
              <a16:creationId xmlns:a16="http://schemas.microsoft.com/office/drawing/2014/main" id="{70D31FA3-E939-41F0-BCFE-BDCFFD30C39B}"/>
            </a:ext>
          </a:extLst>
        </xdr:cNvPr>
        <xdr:cNvSpPr/>
      </xdr:nvSpPr>
      <xdr:spPr>
        <a:xfrm>
          <a:off x="3763414" y="4393448"/>
          <a:ext cx="919422" cy="530629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Kleine scheur &lt;5cm</a:t>
          </a:r>
        </a:p>
      </xdr:txBody>
    </xdr:sp>
    <xdr:clientData/>
  </xdr:twoCellAnchor>
  <xdr:twoCellAnchor>
    <xdr:from>
      <xdr:col>10</xdr:col>
      <xdr:colOff>13854</xdr:colOff>
      <xdr:row>23</xdr:row>
      <xdr:rowOff>20781</xdr:rowOff>
    </xdr:from>
    <xdr:to>
      <xdr:col>11</xdr:col>
      <xdr:colOff>318654</xdr:colOff>
      <xdr:row>25</xdr:row>
      <xdr:rowOff>170410</xdr:rowOff>
    </xdr:to>
    <xdr:sp macro="" textlink="">
      <xdr:nvSpPr>
        <xdr:cNvPr id="38" name="Stroomdiagram: Proces 37">
          <a:extLst>
            <a:ext uri="{FF2B5EF4-FFF2-40B4-BE49-F238E27FC236}">
              <a16:creationId xmlns:a16="http://schemas.microsoft.com/office/drawing/2014/main" id="{58DCC205-AAAD-47CD-BB7F-0BE343CC813D}"/>
            </a:ext>
          </a:extLst>
        </xdr:cNvPr>
        <xdr:cNvSpPr/>
      </xdr:nvSpPr>
      <xdr:spPr>
        <a:xfrm>
          <a:off x="6107949" y="4406091"/>
          <a:ext cx="914400" cy="530629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Kleine scheur &lt;5cm</a:t>
          </a:r>
        </a:p>
      </xdr:txBody>
    </xdr:sp>
    <xdr:clientData/>
  </xdr:twoCellAnchor>
  <xdr:twoCellAnchor>
    <xdr:from>
      <xdr:col>4</xdr:col>
      <xdr:colOff>13854</xdr:colOff>
      <xdr:row>23</xdr:row>
      <xdr:rowOff>20782</xdr:rowOff>
    </xdr:from>
    <xdr:to>
      <xdr:col>5</xdr:col>
      <xdr:colOff>325582</xdr:colOff>
      <xdr:row>25</xdr:row>
      <xdr:rowOff>170411</xdr:rowOff>
    </xdr:to>
    <xdr:sp macro="" textlink="">
      <xdr:nvSpPr>
        <xdr:cNvPr id="39" name="Stroomdiagram: Proces 38">
          <a:extLst>
            <a:ext uri="{FF2B5EF4-FFF2-40B4-BE49-F238E27FC236}">
              <a16:creationId xmlns:a16="http://schemas.microsoft.com/office/drawing/2014/main" id="{4F2B58E8-9274-462D-9FFC-04BDB3297BC5}"/>
            </a:ext>
          </a:extLst>
        </xdr:cNvPr>
        <xdr:cNvSpPr/>
      </xdr:nvSpPr>
      <xdr:spPr>
        <a:xfrm>
          <a:off x="2450349" y="4406092"/>
          <a:ext cx="927043" cy="530629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Grote scheur &gt;5cm</a:t>
          </a:r>
        </a:p>
      </xdr:txBody>
    </xdr:sp>
    <xdr:clientData/>
  </xdr:twoCellAnchor>
  <xdr:twoCellAnchor>
    <xdr:from>
      <xdr:col>7</xdr:col>
      <xdr:colOff>547254</xdr:colOff>
      <xdr:row>23</xdr:row>
      <xdr:rowOff>13854</xdr:rowOff>
    </xdr:from>
    <xdr:to>
      <xdr:col>9</xdr:col>
      <xdr:colOff>242454</xdr:colOff>
      <xdr:row>25</xdr:row>
      <xdr:rowOff>163483</xdr:rowOff>
    </xdr:to>
    <xdr:sp macro="" textlink="">
      <xdr:nvSpPr>
        <xdr:cNvPr id="40" name="Stroomdiagram: Proces 39">
          <a:extLst>
            <a:ext uri="{FF2B5EF4-FFF2-40B4-BE49-F238E27FC236}">
              <a16:creationId xmlns:a16="http://schemas.microsoft.com/office/drawing/2014/main" id="{5BCE77D8-5F6B-4EB9-A7DD-654EA9952244}"/>
            </a:ext>
          </a:extLst>
        </xdr:cNvPr>
        <xdr:cNvSpPr/>
      </xdr:nvSpPr>
      <xdr:spPr>
        <a:xfrm>
          <a:off x="4812549" y="4393449"/>
          <a:ext cx="914400" cy="530629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BE" sz="1100"/>
            <a:t>Grote scheur &gt;5cm</a:t>
          </a:r>
        </a:p>
      </xdr:txBody>
    </xdr:sp>
    <xdr:clientData/>
  </xdr:twoCellAnchor>
  <xdr:twoCellAnchor>
    <xdr:from>
      <xdr:col>11</xdr:col>
      <xdr:colOff>477980</xdr:colOff>
      <xdr:row>10</xdr:row>
      <xdr:rowOff>84789</xdr:rowOff>
    </xdr:from>
    <xdr:to>
      <xdr:col>15</xdr:col>
      <xdr:colOff>479367</xdr:colOff>
      <xdr:row>13</xdr:row>
      <xdr:rowOff>7620</xdr:rowOff>
    </xdr:to>
    <xdr:cxnSp macro="">
      <xdr:nvCxnSpPr>
        <xdr:cNvPr id="41" name="Verbindingslijn: gebogen 40">
          <a:extLst>
            <a:ext uri="{FF2B5EF4-FFF2-40B4-BE49-F238E27FC236}">
              <a16:creationId xmlns:a16="http://schemas.microsoft.com/office/drawing/2014/main" id="{789FF3B0-0EF8-460D-A6B5-EB48FE143797}"/>
            </a:ext>
          </a:extLst>
        </xdr:cNvPr>
        <xdr:cNvCxnSpPr>
          <a:stCxn id="33" idx="2"/>
          <a:endCxn id="2" idx="0"/>
        </xdr:cNvCxnSpPr>
      </xdr:nvCxnSpPr>
      <xdr:spPr>
        <a:xfrm rot="16200000" flipH="1">
          <a:off x="8160118" y="1015156"/>
          <a:ext cx="494331" cy="2439787"/>
        </a:xfrm>
        <a:prstGeom prst="bentConnector3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464128</xdr:colOff>
      <xdr:row>10</xdr:row>
      <xdr:rowOff>84790</xdr:rowOff>
    </xdr:from>
    <xdr:to>
      <xdr:col>11</xdr:col>
      <xdr:colOff>477981</xdr:colOff>
      <xdr:row>13</xdr:row>
      <xdr:rowOff>13855</xdr:rowOff>
    </xdr:to>
    <xdr:cxnSp macro="">
      <xdr:nvCxnSpPr>
        <xdr:cNvPr id="42" name="Verbindingslijn: gebogen 41">
          <a:extLst>
            <a:ext uri="{FF2B5EF4-FFF2-40B4-BE49-F238E27FC236}">
              <a16:creationId xmlns:a16="http://schemas.microsoft.com/office/drawing/2014/main" id="{C1C8D18A-8361-4D49-B513-BB2606929305}"/>
            </a:ext>
          </a:extLst>
        </xdr:cNvPr>
        <xdr:cNvCxnSpPr>
          <a:stCxn id="33" idx="2"/>
          <a:endCxn id="34" idx="0"/>
        </xdr:cNvCxnSpPr>
      </xdr:nvCxnSpPr>
      <xdr:spPr>
        <a:xfrm rot="5400000">
          <a:off x="5708124" y="1009184"/>
          <a:ext cx="500565" cy="2457968"/>
        </a:xfrm>
        <a:prstGeom prst="bentConnector3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464128</xdr:colOff>
      <xdr:row>16</xdr:row>
      <xdr:rowOff>77861</xdr:rowOff>
    </xdr:from>
    <xdr:to>
      <xdr:col>8</xdr:col>
      <xdr:colOff>464127</xdr:colOff>
      <xdr:row>18</xdr:row>
      <xdr:rowOff>20781</xdr:rowOff>
    </xdr:to>
    <xdr:cxnSp macro="">
      <xdr:nvCxnSpPr>
        <xdr:cNvPr id="43" name="Verbindingslijn: gebogen 42">
          <a:extLst>
            <a:ext uri="{FF2B5EF4-FFF2-40B4-BE49-F238E27FC236}">
              <a16:creationId xmlns:a16="http://schemas.microsoft.com/office/drawing/2014/main" id="{91AE779C-5A45-4FAB-984C-467A02613F43}"/>
            </a:ext>
          </a:extLst>
        </xdr:cNvPr>
        <xdr:cNvCxnSpPr>
          <a:stCxn id="34" idx="2"/>
          <a:endCxn id="36" idx="0"/>
        </xdr:cNvCxnSpPr>
      </xdr:nvCxnSpPr>
      <xdr:spPr>
        <a:xfrm rot="16200000" flipH="1">
          <a:off x="4870358" y="2984926"/>
          <a:ext cx="327730" cy="609599"/>
        </a:xfrm>
        <a:prstGeom prst="bentConnector3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422563</xdr:colOff>
      <xdr:row>17</xdr:row>
      <xdr:rowOff>50150</xdr:rowOff>
    </xdr:from>
    <xdr:to>
      <xdr:col>8</xdr:col>
      <xdr:colOff>6928</xdr:colOff>
      <xdr:row>18</xdr:row>
      <xdr:rowOff>13854</xdr:rowOff>
    </xdr:to>
    <xdr:cxnSp macro="">
      <xdr:nvCxnSpPr>
        <xdr:cNvPr id="44" name="Verbindingslijn: gebogen 43">
          <a:extLst>
            <a:ext uri="{FF2B5EF4-FFF2-40B4-BE49-F238E27FC236}">
              <a16:creationId xmlns:a16="http://schemas.microsoft.com/office/drawing/2014/main" id="{B15A3D1E-8445-4EB7-A406-101233674266}"/>
            </a:ext>
          </a:extLst>
        </xdr:cNvPr>
        <xdr:cNvCxnSpPr>
          <a:endCxn id="35" idx="0"/>
        </xdr:cNvCxnSpPr>
      </xdr:nvCxnSpPr>
      <xdr:spPr>
        <a:xfrm rot="10800000" flipV="1">
          <a:off x="4080163" y="3286745"/>
          <a:ext cx="801660" cy="154204"/>
        </a:xfrm>
        <a:prstGeom prst="bentConnector2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471055</xdr:colOff>
      <xdr:row>20</xdr:row>
      <xdr:rowOff>163483</xdr:rowOff>
    </xdr:from>
    <xdr:to>
      <xdr:col>6</xdr:col>
      <xdr:colOff>422564</xdr:colOff>
      <xdr:row>23</xdr:row>
      <xdr:rowOff>20781</xdr:rowOff>
    </xdr:to>
    <xdr:cxnSp macro="">
      <xdr:nvCxnSpPr>
        <xdr:cNvPr id="45" name="Verbindingslijn: gebogen 44">
          <a:extLst>
            <a:ext uri="{FF2B5EF4-FFF2-40B4-BE49-F238E27FC236}">
              <a16:creationId xmlns:a16="http://schemas.microsoft.com/office/drawing/2014/main" id="{806FBA64-DF14-445A-A3CB-20DEFFBE9C84}"/>
            </a:ext>
          </a:extLst>
        </xdr:cNvPr>
        <xdr:cNvCxnSpPr>
          <a:stCxn id="35" idx="2"/>
          <a:endCxn id="39" idx="0"/>
        </xdr:cNvCxnSpPr>
      </xdr:nvCxnSpPr>
      <xdr:spPr>
        <a:xfrm rot="5400000">
          <a:off x="3276600" y="3602528"/>
          <a:ext cx="434513" cy="1172614"/>
        </a:xfrm>
        <a:prstGeom prst="bentConnector3">
          <a:avLst>
            <a:gd name="adj1" fmla="val 50000"/>
          </a:avLst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422563</xdr:colOff>
      <xdr:row>20</xdr:row>
      <xdr:rowOff>163484</xdr:rowOff>
    </xdr:from>
    <xdr:to>
      <xdr:col>6</xdr:col>
      <xdr:colOff>561109</xdr:colOff>
      <xdr:row>23</xdr:row>
      <xdr:rowOff>13853</xdr:rowOff>
    </xdr:to>
    <xdr:cxnSp macro="">
      <xdr:nvCxnSpPr>
        <xdr:cNvPr id="46" name="Verbindingslijn: gebogen 45">
          <a:extLst>
            <a:ext uri="{FF2B5EF4-FFF2-40B4-BE49-F238E27FC236}">
              <a16:creationId xmlns:a16="http://schemas.microsoft.com/office/drawing/2014/main" id="{42D9E537-1DBB-47B9-A85D-CA3A4ACCD3C1}"/>
            </a:ext>
          </a:extLst>
        </xdr:cNvPr>
        <xdr:cNvCxnSpPr>
          <a:stCxn id="35" idx="2"/>
          <a:endCxn id="37" idx="0"/>
        </xdr:cNvCxnSpPr>
      </xdr:nvCxnSpPr>
      <xdr:spPr>
        <a:xfrm rot="16200000" flipH="1">
          <a:off x="3939454" y="4112288"/>
          <a:ext cx="421869" cy="140451"/>
        </a:xfrm>
        <a:prstGeom prst="bentConnector3">
          <a:avLst>
            <a:gd name="adj1" fmla="val 50000"/>
          </a:avLst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394853</xdr:colOff>
      <xdr:row>20</xdr:row>
      <xdr:rowOff>170412</xdr:rowOff>
    </xdr:from>
    <xdr:to>
      <xdr:col>8</xdr:col>
      <xdr:colOff>464126</xdr:colOff>
      <xdr:row>23</xdr:row>
      <xdr:rowOff>13855</xdr:rowOff>
    </xdr:to>
    <xdr:cxnSp macro="">
      <xdr:nvCxnSpPr>
        <xdr:cNvPr id="47" name="Verbindingslijn: gebogen 46">
          <a:extLst>
            <a:ext uri="{FF2B5EF4-FFF2-40B4-BE49-F238E27FC236}">
              <a16:creationId xmlns:a16="http://schemas.microsoft.com/office/drawing/2014/main" id="{50F6FCE6-0888-4C87-9635-5BDF2CC0D661}"/>
            </a:ext>
          </a:extLst>
        </xdr:cNvPr>
        <xdr:cNvCxnSpPr>
          <a:stCxn id="40" idx="0"/>
          <a:endCxn id="36" idx="2"/>
        </xdr:cNvCxnSpPr>
      </xdr:nvCxnSpPr>
      <xdr:spPr>
        <a:xfrm rot="5400000" flipH="1" flipV="1">
          <a:off x="5099771" y="4154199"/>
          <a:ext cx="409228" cy="69273"/>
        </a:xfrm>
        <a:prstGeom prst="bentConnector3">
          <a:avLst>
            <a:gd name="adj1" fmla="val 50000"/>
          </a:avLst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464128</xdr:colOff>
      <xdr:row>20</xdr:row>
      <xdr:rowOff>170411</xdr:rowOff>
    </xdr:from>
    <xdr:to>
      <xdr:col>10</xdr:col>
      <xdr:colOff>471055</xdr:colOff>
      <xdr:row>23</xdr:row>
      <xdr:rowOff>20781</xdr:rowOff>
    </xdr:to>
    <xdr:cxnSp macro="">
      <xdr:nvCxnSpPr>
        <xdr:cNvPr id="48" name="Verbindingslijn: gebogen 47">
          <a:extLst>
            <a:ext uri="{FF2B5EF4-FFF2-40B4-BE49-F238E27FC236}">
              <a16:creationId xmlns:a16="http://schemas.microsoft.com/office/drawing/2014/main" id="{F43A843E-0533-4DEA-91DF-99997A51867C}"/>
            </a:ext>
          </a:extLst>
        </xdr:cNvPr>
        <xdr:cNvCxnSpPr>
          <a:stCxn id="38" idx="0"/>
          <a:endCxn id="36" idx="2"/>
        </xdr:cNvCxnSpPr>
      </xdr:nvCxnSpPr>
      <xdr:spPr>
        <a:xfrm rot="16200000" flipV="1">
          <a:off x="5741152" y="3582092"/>
          <a:ext cx="421870" cy="1226127"/>
        </a:xfrm>
        <a:prstGeom prst="bentConnector3">
          <a:avLst>
            <a:gd name="adj1" fmla="val 50000"/>
          </a:avLst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471054</xdr:colOff>
      <xdr:row>25</xdr:row>
      <xdr:rowOff>170411</xdr:rowOff>
    </xdr:from>
    <xdr:to>
      <xdr:col>10</xdr:col>
      <xdr:colOff>262544</xdr:colOff>
      <xdr:row>31</xdr:row>
      <xdr:rowOff>58188</xdr:rowOff>
    </xdr:to>
    <xdr:cxnSp macro="">
      <xdr:nvCxnSpPr>
        <xdr:cNvPr id="49" name="Verbindingslijn: gebogen 48">
          <a:extLst>
            <a:ext uri="{FF2B5EF4-FFF2-40B4-BE49-F238E27FC236}">
              <a16:creationId xmlns:a16="http://schemas.microsoft.com/office/drawing/2014/main" id="{814905C8-2A38-4B8B-8AEA-40AC77EDC1F3}"/>
            </a:ext>
          </a:extLst>
        </xdr:cNvPr>
        <xdr:cNvCxnSpPr>
          <a:stCxn id="39" idx="2"/>
          <a:endCxn id="6" idx="0"/>
        </xdr:cNvCxnSpPr>
      </xdr:nvCxnSpPr>
      <xdr:spPr>
        <a:xfrm rot="16200000" flipH="1">
          <a:off x="4117658" y="3726612"/>
          <a:ext cx="1030777" cy="3450995"/>
        </a:xfrm>
        <a:prstGeom prst="bentConnector3">
          <a:avLst>
            <a:gd name="adj1" fmla="val 66245"/>
          </a:avLst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471054</xdr:colOff>
      <xdr:row>25</xdr:row>
      <xdr:rowOff>170410</xdr:rowOff>
    </xdr:from>
    <xdr:to>
      <xdr:col>20</xdr:col>
      <xdr:colOff>484910</xdr:colOff>
      <xdr:row>46</xdr:row>
      <xdr:rowOff>20781</xdr:rowOff>
    </xdr:to>
    <xdr:cxnSp macro="">
      <xdr:nvCxnSpPr>
        <xdr:cNvPr id="50" name="Verbindingslijn: gebogen 49">
          <a:extLst>
            <a:ext uri="{FF2B5EF4-FFF2-40B4-BE49-F238E27FC236}">
              <a16:creationId xmlns:a16="http://schemas.microsoft.com/office/drawing/2014/main" id="{9BFB7433-1EAF-4D9E-A1F7-4AA766D78B7D}"/>
            </a:ext>
          </a:extLst>
        </xdr:cNvPr>
        <xdr:cNvCxnSpPr>
          <a:stCxn id="38" idx="2"/>
          <a:endCxn id="30" idx="0"/>
        </xdr:cNvCxnSpPr>
      </xdr:nvCxnSpPr>
      <xdr:spPr>
        <a:xfrm rot="16200000" flipH="1">
          <a:off x="7696546" y="3805323"/>
          <a:ext cx="3850871" cy="6113666"/>
        </a:xfrm>
        <a:prstGeom prst="bentConnector3">
          <a:avLst>
            <a:gd name="adj1" fmla="val 21587"/>
          </a:avLst>
        </a:prstGeom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561110</xdr:colOff>
      <xdr:row>25</xdr:row>
      <xdr:rowOff>163481</xdr:rowOff>
    </xdr:from>
    <xdr:to>
      <xdr:col>13</xdr:col>
      <xdr:colOff>484909</xdr:colOff>
      <xdr:row>46</xdr:row>
      <xdr:rowOff>6925</xdr:rowOff>
    </xdr:to>
    <xdr:cxnSp macro="">
      <xdr:nvCxnSpPr>
        <xdr:cNvPr id="51" name="Verbindingslijn: gebogen 50">
          <a:extLst>
            <a:ext uri="{FF2B5EF4-FFF2-40B4-BE49-F238E27FC236}">
              <a16:creationId xmlns:a16="http://schemas.microsoft.com/office/drawing/2014/main" id="{9118C349-3A85-40EB-8452-8C05204C19EF}"/>
            </a:ext>
          </a:extLst>
        </xdr:cNvPr>
        <xdr:cNvCxnSpPr>
          <a:stCxn id="37" idx="2"/>
          <a:endCxn id="28" idx="0"/>
        </xdr:cNvCxnSpPr>
      </xdr:nvCxnSpPr>
      <xdr:spPr>
        <a:xfrm rot="16200000" flipH="1">
          <a:off x="4394143" y="4750548"/>
          <a:ext cx="3843944" cy="4190999"/>
        </a:xfrm>
        <a:prstGeom prst="bentConnector3">
          <a:avLst>
            <a:gd name="adj1" fmla="val 45606"/>
          </a:avLst>
        </a:prstGeom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394854</xdr:colOff>
      <xdr:row>25</xdr:row>
      <xdr:rowOff>163483</xdr:rowOff>
    </xdr:from>
    <xdr:to>
      <xdr:col>13</xdr:col>
      <xdr:colOff>484908</xdr:colOff>
      <xdr:row>46</xdr:row>
      <xdr:rowOff>6926</xdr:rowOff>
    </xdr:to>
    <xdr:cxnSp macro="">
      <xdr:nvCxnSpPr>
        <xdr:cNvPr id="52" name="Verbindingslijn: gebogen 51">
          <a:extLst>
            <a:ext uri="{FF2B5EF4-FFF2-40B4-BE49-F238E27FC236}">
              <a16:creationId xmlns:a16="http://schemas.microsoft.com/office/drawing/2014/main" id="{9BCAD363-9A4C-4C83-ADA0-30FF9D98D07E}"/>
            </a:ext>
          </a:extLst>
        </xdr:cNvPr>
        <xdr:cNvCxnSpPr>
          <a:stCxn id="40" idx="2"/>
          <a:endCxn id="28" idx="0"/>
        </xdr:cNvCxnSpPr>
      </xdr:nvCxnSpPr>
      <xdr:spPr>
        <a:xfrm rot="16200000" flipH="1">
          <a:off x="4918709" y="5275118"/>
          <a:ext cx="3843943" cy="3141864"/>
        </a:xfrm>
        <a:prstGeom prst="bentConnector3">
          <a:avLst>
            <a:gd name="adj1" fmla="val 42931"/>
          </a:avLst>
        </a:prstGeom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209551</xdr:colOff>
      <xdr:row>1</xdr:row>
      <xdr:rowOff>339090</xdr:rowOff>
    </xdr:from>
    <xdr:to>
      <xdr:col>3</xdr:col>
      <xdr:colOff>570229</xdr:colOff>
      <xdr:row>2</xdr:row>
      <xdr:rowOff>361950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944CBF0B-167F-419F-B552-CEB1B0789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1" y="643890"/>
          <a:ext cx="360678" cy="381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234316</xdr:colOff>
      <xdr:row>2</xdr:row>
      <xdr:rowOff>9525</xdr:rowOff>
    </xdr:from>
    <xdr:to>
      <xdr:col>2</xdr:col>
      <xdr:colOff>587374</xdr:colOff>
      <xdr:row>2</xdr:row>
      <xdr:rowOff>346027</xdr:rowOff>
    </xdr:to>
    <xdr:pic>
      <xdr:nvPicPr>
        <xdr:cNvPr id="29" name="Afbeelding 28">
          <a:extLst>
            <a:ext uri="{FF2B5EF4-FFF2-40B4-BE49-F238E27FC236}">
              <a16:creationId xmlns:a16="http://schemas.microsoft.com/office/drawing/2014/main" id="{B6E59F1B-D072-4557-B6D2-6973C64A8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0216" y="676275"/>
          <a:ext cx="345438" cy="336502"/>
        </a:xfrm>
        <a:prstGeom prst="rect">
          <a:avLst/>
        </a:prstGeom>
      </xdr:spPr>
    </xdr:pic>
    <xdr:clientData/>
  </xdr:twoCellAnchor>
  <xdr:twoCellAnchor editAs="oneCell">
    <xdr:from>
      <xdr:col>1</xdr:col>
      <xdr:colOff>131445</xdr:colOff>
      <xdr:row>1</xdr:row>
      <xdr:rowOff>255270</xdr:rowOff>
    </xdr:from>
    <xdr:to>
      <xdr:col>1</xdr:col>
      <xdr:colOff>629021</xdr:colOff>
      <xdr:row>2</xdr:row>
      <xdr:rowOff>399779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A8DAA177-E4A6-4775-8D5D-EEE02A47C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395" y="560070"/>
          <a:ext cx="493766" cy="5197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DC49F-3E8E-4852-A831-504E89596B21}">
  <sheetPr codeName="Blad33"/>
  <dimension ref="A36:H98"/>
  <sheetViews>
    <sheetView topLeftCell="A39" workbookViewId="0">
      <selection activeCell="U60" sqref="U60"/>
    </sheetView>
  </sheetViews>
  <sheetFormatPr defaultRowHeight="15" x14ac:dyDescent="0.25"/>
  <cols>
    <col min="2" max="2" width="27" bestFit="1" customWidth="1"/>
  </cols>
  <sheetData>
    <row r="36" spans="1:8" x14ac:dyDescent="0.25">
      <c r="A36" s="78"/>
      <c r="B36" s="78"/>
      <c r="C36" s="78"/>
      <c r="D36" s="78"/>
      <c r="E36" s="78"/>
    </row>
    <row r="37" spans="1:8" x14ac:dyDescent="0.25">
      <c r="A37" s="17" t="s">
        <v>28</v>
      </c>
      <c r="B37" s="17" t="s">
        <v>32</v>
      </c>
      <c r="C37" s="6"/>
      <c r="D37" s="6"/>
      <c r="E37" s="4"/>
    </row>
    <row r="38" spans="1:8" x14ac:dyDescent="0.25">
      <c r="A38" s="17" t="s">
        <v>20</v>
      </c>
      <c r="B38" s="17" t="s">
        <v>33</v>
      </c>
      <c r="C38" s="17"/>
      <c r="D38" s="16"/>
      <c r="E38" s="4"/>
    </row>
    <row r="39" spans="1:8" x14ac:dyDescent="0.25">
      <c r="A39" s="17" t="s">
        <v>21</v>
      </c>
      <c r="B39" s="17" t="s">
        <v>29</v>
      </c>
      <c r="C39" s="17"/>
      <c r="D39" s="9"/>
      <c r="E39" s="4"/>
    </row>
    <row r="40" spans="1:8" x14ac:dyDescent="0.25">
      <c r="A40" s="17" t="s">
        <v>22</v>
      </c>
      <c r="B40" s="17" t="s">
        <v>30</v>
      </c>
      <c r="C40" s="17"/>
      <c r="D40" s="14"/>
      <c r="E40" s="4"/>
    </row>
    <row r="41" spans="1:8" x14ac:dyDescent="0.25">
      <c r="A41" s="17" t="s">
        <v>26</v>
      </c>
      <c r="B41" s="17" t="s">
        <v>31</v>
      </c>
      <c r="C41" s="4"/>
      <c r="D41" s="8"/>
      <c r="E41" s="4"/>
    </row>
    <row r="42" spans="1:8" x14ac:dyDescent="0.25">
      <c r="A42" s="4"/>
      <c r="B42" s="4"/>
      <c r="C42" s="6"/>
      <c r="D42" s="6"/>
      <c r="E42" s="4"/>
    </row>
    <row r="44" spans="1:8" x14ac:dyDescent="0.25">
      <c r="A44" s="28"/>
      <c r="B44" s="2"/>
      <c r="C44" s="2"/>
      <c r="D44" s="2"/>
      <c r="E44" s="2"/>
      <c r="F44" s="2"/>
      <c r="G44" s="2"/>
      <c r="H44" s="2"/>
    </row>
    <row r="81" spans="2:2" x14ac:dyDescent="0.25">
      <c r="B81" s="43" t="s">
        <v>52</v>
      </c>
    </row>
    <row r="82" spans="2:2" x14ac:dyDescent="0.25">
      <c r="B82" s="43"/>
    </row>
    <row r="83" spans="2:2" x14ac:dyDescent="0.25">
      <c r="B83" s="43"/>
    </row>
    <row r="84" spans="2:2" x14ac:dyDescent="0.25">
      <c r="B84" s="43" t="s">
        <v>53</v>
      </c>
    </row>
    <row r="85" spans="2:2" x14ac:dyDescent="0.25">
      <c r="B85" s="43" t="s">
        <v>54</v>
      </c>
    </row>
    <row r="86" spans="2:2" x14ac:dyDescent="0.25">
      <c r="B86" s="43" t="s">
        <v>55</v>
      </c>
    </row>
    <row r="87" spans="2:2" x14ac:dyDescent="0.25">
      <c r="B87" s="43" t="s">
        <v>56</v>
      </c>
    </row>
    <row r="88" spans="2:2" x14ac:dyDescent="0.25">
      <c r="B88" s="43" t="s">
        <v>57</v>
      </c>
    </row>
    <row r="89" spans="2:2" x14ac:dyDescent="0.25">
      <c r="B89" s="43"/>
    </row>
    <row r="90" spans="2:2" x14ac:dyDescent="0.25">
      <c r="B90" s="43"/>
    </row>
    <row r="91" spans="2:2" x14ac:dyDescent="0.25">
      <c r="B91" s="43" t="str">
        <f>IFERROR(VLOOKUP(C7,Priolijst,2),"")</f>
        <v/>
      </c>
    </row>
    <row r="92" spans="2:2" x14ac:dyDescent="0.25">
      <c r="B92" s="43"/>
    </row>
    <row r="93" spans="2:2" x14ac:dyDescent="0.25">
      <c r="B93" s="43"/>
    </row>
    <row r="94" spans="2:2" x14ac:dyDescent="0.25">
      <c r="B94" s="43" t="e" cm="1">
        <f t="array" ref="B94">_xlfn.IFS(C3=1,0,C3=2,30,C3=3,90,C3=4,365)</f>
        <v>#N/A</v>
      </c>
    </row>
    <row r="95" spans="2:2" x14ac:dyDescent="0.25">
      <c r="B95" s="43"/>
    </row>
    <row r="96" spans="2:2" x14ac:dyDescent="0.25">
      <c r="B96" s="43" t="b">
        <f>$F$3&gt;($F$3-($H$3/3))</f>
        <v>0</v>
      </c>
    </row>
    <row r="97" spans="2:2" x14ac:dyDescent="0.25">
      <c r="B97" s="43"/>
    </row>
    <row r="98" spans="2:2" x14ac:dyDescent="0.25">
      <c r="B98" s="43" t="b">
        <f ca="1">TODAY()&gt;($F$3-($H$3/3))</f>
        <v>1</v>
      </c>
    </row>
  </sheetData>
  <mergeCells count="1">
    <mergeCell ref="A36:E36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CF02B-C420-4E95-9EBC-7E10023E55CE}">
  <sheetPr>
    <tabColor rgb="FF92D050"/>
  </sheetPr>
  <dimension ref="A1:W62"/>
  <sheetViews>
    <sheetView workbookViewId="0">
      <selection activeCell="B33" sqref="B33:F35"/>
    </sheetView>
  </sheetViews>
  <sheetFormatPr defaultColWidth="9.140625" defaultRowHeight="15" x14ac:dyDescent="0.25"/>
  <cols>
    <col min="1" max="1" width="49.7109375" style="43" customWidth="1"/>
    <col min="2" max="2" width="16.7109375" style="43" customWidth="1"/>
    <col min="3" max="3" width="8.7109375" style="18" customWidth="1"/>
    <col min="4" max="4" width="16" style="43" bestFit="1" customWidth="1"/>
    <col min="5" max="5" width="4.85546875" style="18" bestFit="1" customWidth="1"/>
    <col min="6" max="6" width="14.85546875" style="18" bestFit="1" customWidth="1"/>
    <col min="7" max="7" width="18.28515625" style="18" customWidth="1"/>
    <col min="8" max="8" width="10.42578125" style="18" hidden="1" customWidth="1"/>
    <col min="9" max="9" width="10.140625" style="18" customWidth="1"/>
    <col min="10" max="10" width="13.85546875" style="18" customWidth="1"/>
    <col min="11" max="11" width="0.140625" style="18" customWidth="1"/>
    <col min="12" max="12" width="3.85546875" style="18" customWidth="1"/>
    <col min="13" max="15" width="10.7109375" style="43" customWidth="1"/>
    <col min="16" max="16" width="3.7109375" style="43" customWidth="1"/>
    <col min="17" max="19" width="10.7109375" style="43" customWidth="1"/>
    <col min="20" max="20" width="3.7109375" style="43" customWidth="1"/>
    <col min="21" max="23" width="10.7109375" style="43" customWidth="1"/>
    <col min="24" max="16384" width="9.140625" style="43"/>
  </cols>
  <sheetData>
    <row r="1" spans="1:23" x14ac:dyDescent="0.25">
      <c r="A1" s="19" t="s">
        <v>0</v>
      </c>
      <c r="B1" s="50" t="s">
        <v>38</v>
      </c>
      <c r="C1" s="50" t="s">
        <v>16</v>
      </c>
      <c r="D1" s="50" t="s">
        <v>18</v>
      </c>
      <c r="E1" s="50" t="s">
        <v>17</v>
      </c>
      <c r="F1" s="50" t="s">
        <v>37</v>
      </c>
      <c r="G1" s="50" t="s">
        <v>19</v>
      </c>
      <c r="H1" s="50" t="s">
        <v>35</v>
      </c>
      <c r="I1" s="50" t="s">
        <v>36</v>
      </c>
      <c r="J1" s="50" t="s">
        <v>49</v>
      </c>
      <c r="K1" s="50"/>
      <c r="L1" s="50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5.75" thickBot="1" x14ac:dyDescent="0.3">
      <c r="A2" s="38"/>
      <c r="B2" s="68">
        <f>COUNT(B3:B22)</f>
        <v>0</v>
      </c>
      <c r="C2" s="69"/>
      <c r="D2" s="38"/>
      <c r="E2" s="68"/>
      <c r="F2" s="39"/>
      <c r="G2" s="68">
        <f>COUNT(G3:G22)</f>
        <v>0</v>
      </c>
      <c r="H2" s="39"/>
      <c r="I2" s="39"/>
      <c r="J2" s="39"/>
      <c r="K2" s="39"/>
      <c r="L2" s="54"/>
      <c r="M2" s="44" t="s">
        <v>24</v>
      </c>
      <c r="N2" s="44"/>
      <c r="O2" s="44"/>
      <c r="P2" s="44"/>
      <c r="Q2" s="44" t="s">
        <v>47</v>
      </c>
      <c r="R2" s="44"/>
      <c r="S2" s="44"/>
      <c r="T2" s="44"/>
      <c r="U2" s="44" t="s">
        <v>25</v>
      </c>
      <c r="V2" s="44"/>
      <c r="W2" s="44"/>
    </row>
    <row r="3" spans="1:23" x14ac:dyDescent="0.25">
      <c r="A3" s="42"/>
      <c r="B3" s="52"/>
      <c r="C3" s="22"/>
      <c r="D3" s="22"/>
      <c r="E3" s="22"/>
      <c r="F3" s="52" t="str">
        <f>IFERROR(B3+H3,"")</f>
        <v/>
      </c>
      <c r="G3" s="53"/>
      <c r="H3" s="51" t="str">
        <f t="shared" ref="H3:H22" si="0">IFERROR(VLOOKUP(C3,Priolijst,2),"")</f>
        <v/>
      </c>
      <c r="I3" s="53"/>
      <c r="J3" s="63"/>
      <c r="K3" s="67" t="e">
        <f ca="1">IF(AND(TODAY()&gt;F3-(H3/3),G3=""),1,0)</f>
        <v>#VALUE!</v>
      </c>
      <c r="L3" s="55"/>
      <c r="M3" s="85"/>
      <c r="N3" s="86"/>
      <c r="O3" s="87"/>
      <c r="Q3" s="85"/>
      <c r="R3" s="86"/>
      <c r="S3" s="87"/>
      <c r="U3" s="85"/>
      <c r="V3" s="86"/>
      <c r="W3" s="87"/>
    </row>
    <row r="4" spans="1:23" x14ac:dyDescent="0.25">
      <c r="A4" s="29"/>
      <c r="B4" s="59"/>
      <c r="C4" s="22"/>
      <c r="D4" s="22"/>
      <c r="E4" s="22"/>
      <c r="F4" s="52" t="str">
        <f t="shared" ref="F4:F22" si="1">IFERROR(B4+H4,"")</f>
        <v/>
      </c>
      <c r="G4" s="53"/>
      <c r="H4" s="51" t="str">
        <f t="shared" si="0"/>
        <v/>
      </c>
      <c r="I4" s="53"/>
      <c r="J4" s="63"/>
      <c r="K4" s="67" t="e">
        <f t="shared" ref="K4:K22" ca="1" si="2">IF(AND(TODAY()&gt;F4-(H4/3),G4=""),1,0)</f>
        <v>#VALUE!</v>
      </c>
      <c r="L4" s="55"/>
      <c r="M4" s="88"/>
      <c r="N4" s="89"/>
      <c r="O4" s="90"/>
      <c r="Q4" s="88"/>
      <c r="R4" s="89"/>
      <c r="S4" s="90"/>
      <c r="U4" s="88"/>
      <c r="V4" s="89"/>
      <c r="W4" s="90"/>
    </row>
    <row r="5" spans="1:23" x14ac:dyDescent="0.25">
      <c r="A5" s="21"/>
      <c r="B5" s="59"/>
      <c r="C5" s="22"/>
      <c r="D5" s="22"/>
      <c r="E5" s="22"/>
      <c r="F5" s="52" t="str">
        <f t="shared" si="1"/>
        <v/>
      </c>
      <c r="G5" s="53"/>
      <c r="H5" s="51" t="str">
        <f t="shared" si="0"/>
        <v/>
      </c>
      <c r="I5" s="53"/>
      <c r="J5" s="63"/>
      <c r="K5" s="67" t="e">
        <f t="shared" ca="1" si="2"/>
        <v>#VALUE!</v>
      </c>
      <c r="L5" s="55"/>
      <c r="M5" s="88"/>
      <c r="N5" s="89"/>
      <c r="O5" s="90"/>
      <c r="Q5" s="88"/>
      <c r="R5" s="89"/>
      <c r="S5" s="90"/>
      <c r="U5" s="88"/>
      <c r="V5" s="89"/>
      <c r="W5" s="90"/>
    </row>
    <row r="6" spans="1:23" x14ac:dyDescent="0.25">
      <c r="A6" s="21"/>
      <c r="B6" s="52"/>
      <c r="C6" s="22"/>
      <c r="D6" s="22"/>
      <c r="E6" s="22"/>
      <c r="F6" s="52" t="str">
        <f t="shared" si="1"/>
        <v/>
      </c>
      <c r="G6" s="53"/>
      <c r="H6" s="51" t="str">
        <f t="shared" si="0"/>
        <v/>
      </c>
      <c r="I6" s="53"/>
      <c r="J6" s="63"/>
      <c r="K6" s="67" t="e">
        <f t="shared" ca="1" si="2"/>
        <v>#VALUE!</v>
      </c>
      <c r="L6" s="55"/>
      <c r="M6" s="88"/>
      <c r="N6" s="89"/>
      <c r="O6" s="90"/>
      <c r="Q6" s="88"/>
      <c r="R6" s="89"/>
      <c r="S6" s="90"/>
      <c r="U6" s="88"/>
      <c r="V6" s="89"/>
      <c r="W6" s="90"/>
    </row>
    <row r="7" spans="1:23" x14ac:dyDescent="0.25">
      <c r="A7" s="21"/>
      <c r="B7" s="52"/>
      <c r="C7" s="22"/>
      <c r="D7" s="22"/>
      <c r="E7" s="22"/>
      <c r="F7" s="52" t="str">
        <f t="shared" si="1"/>
        <v/>
      </c>
      <c r="G7" s="53"/>
      <c r="H7" s="51" t="str">
        <f t="shared" si="0"/>
        <v/>
      </c>
      <c r="I7" s="53"/>
      <c r="J7" s="63"/>
      <c r="K7" s="67" t="e">
        <f t="shared" ca="1" si="2"/>
        <v>#VALUE!</v>
      </c>
      <c r="L7" s="55"/>
      <c r="M7" s="88"/>
      <c r="N7" s="89"/>
      <c r="O7" s="90"/>
      <c r="Q7" s="88"/>
      <c r="R7" s="89"/>
      <c r="S7" s="90"/>
      <c r="U7" s="88"/>
      <c r="V7" s="89"/>
      <c r="W7" s="90"/>
    </row>
    <row r="8" spans="1:23" x14ac:dyDescent="0.25">
      <c r="A8" s="21"/>
      <c r="B8" s="52"/>
      <c r="C8" s="22"/>
      <c r="D8" s="22"/>
      <c r="E8" s="22"/>
      <c r="F8" s="52" t="str">
        <f>IFERROR(B8+H8,"")</f>
        <v/>
      </c>
      <c r="G8" s="53"/>
      <c r="H8" s="51" t="str">
        <f t="shared" si="0"/>
        <v/>
      </c>
      <c r="I8" s="53"/>
      <c r="J8" s="63"/>
      <c r="K8" s="67" t="e">
        <f t="shared" ca="1" si="2"/>
        <v>#VALUE!</v>
      </c>
      <c r="L8" s="55"/>
      <c r="M8" s="88"/>
      <c r="N8" s="89"/>
      <c r="O8" s="90"/>
      <c r="Q8" s="88"/>
      <c r="R8" s="89"/>
      <c r="S8" s="90"/>
      <c r="U8" s="88"/>
      <c r="V8" s="89"/>
      <c r="W8" s="90"/>
    </row>
    <row r="9" spans="1:23" x14ac:dyDescent="0.25">
      <c r="A9" s="21"/>
      <c r="B9" s="52"/>
      <c r="C9" s="22"/>
      <c r="D9" s="22"/>
      <c r="E9" s="22"/>
      <c r="F9" s="52" t="str">
        <f t="shared" si="1"/>
        <v/>
      </c>
      <c r="G9" s="53"/>
      <c r="H9" s="51" t="str">
        <f t="shared" si="0"/>
        <v/>
      </c>
      <c r="I9" s="53"/>
      <c r="J9" s="63"/>
      <c r="K9" s="67" t="e">
        <f t="shared" ca="1" si="2"/>
        <v>#VALUE!</v>
      </c>
      <c r="L9" s="55"/>
      <c r="M9" s="88"/>
      <c r="N9" s="89"/>
      <c r="O9" s="90"/>
      <c r="Q9" s="88"/>
      <c r="R9" s="89"/>
      <c r="S9" s="90"/>
      <c r="U9" s="88"/>
      <c r="V9" s="89"/>
      <c r="W9" s="90"/>
    </row>
    <row r="10" spans="1:23" x14ac:dyDescent="0.25">
      <c r="A10" s="21"/>
      <c r="B10" s="52"/>
      <c r="C10" s="22"/>
      <c r="D10" s="22"/>
      <c r="E10" s="22"/>
      <c r="F10" s="52" t="str">
        <f t="shared" si="1"/>
        <v/>
      </c>
      <c r="G10" s="53"/>
      <c r="H10" s="51" t="str">
        <f t="shared" si="0"/>
        <v/>
      </c>
      <c r="I10" s="53"/>
      <c r="J10" s="63"/>
      <c r="K10" s="67" t="e">
        <f t="shared" ca="1" si="2"/>
        <v>#VALUE!</v>
      </c>
      <c r="L10" s="55"/>
      <c r="M10" s="88"/>
      <c r="N10" s="89"/>
      <c r="O10" s="90"/>
      <c r="Q10" s="88"/>
      <c r="R10" s="89"/>
      <c r="S10" s="90"/>
      <c r="U10" s="88"/>
      <c r="V10" s="89"/>
      <c r="W10" s="90"/>
    </row>
    <row r="11" spans="1:23" x14ac:dyDescent="0.25">
      <c r="A11" s="21"/>
      <c r="B11" s="52"/>
      <c r="C11" s="22"/>
      <c r="D11" s="22"/>
      <c r="E11" s="22"/>
      <c r="F11" s="52" t="str">
        <f t="shared" si="1"/>
        <v/>
      </c>
      <c r="G11" s="53"/>
      <c r="H11" s="51" t="str">
        <f t="shared" si="0"/>
        <v/>
      </c>
      <c r="I11" s="53"/>
      <c r="J11" s="63"/>
      <c r="K11" s="67" t="e">
        <f t="shared" ca="1" si="2"/>
        <v>#VALUE!</v>
      </c>
      <c r="L11" s="55"/>
      <c r="M11" s="88"/>
      <c r="N11" s="89"/>
      <c r="O11" s="90"/>
      <c r="Q11" s="88"/>
      <c r="R11" s="89"/>
      <c r="S11" s="90"/>
      <c r="U11" s="88"/>
      <c r="V11" s="89"/>
      <c r="W11" s="90"/>
    </row>
    <row r="12" spans="1:23" x14ac:dyDescent="0.25">
      <c r="A12" s="21"/>
      <c r="B12" s="52"/>
      <c r="C12" s="22"/>
      <c r="D12" s="22"/>
      <c r="E12" s="22"/>
      <c r="F12" s="52" t="str">
        <f t="shared" si="1"/>
        <v/>
      </c>
      <c r="G12" s="53"/>
      <c r="H12" s="51" t="str">
        <f t="shared" si="0"/>
        <v/>
      </c>
      <c r="I12" s="53"/>
      <c r="J12" s="63"/>
      <c r="K12" s="67" t="e">
        <f t="shared" ca="1" si="2"/>
        <v>#VALUE!</v>
      </c>
      <c r="L12" s="55"/>
      <c r="M12" s="88"/>
      <c r="N12" s="89"/>
      <c r="O12" s="90"/>
      <c r="Q12" s="88"/>
      <c r="R12" s="89"/>
      <c r="S12" s="90"/>
      <c r="U12" s="88"/>
      <c r="V12" s="89"/>
      <c r="W12" s="90"/>
    </row>
    <row r="13" spans="1:23" x14ac:dyDescent="0.25">
      <c r="A13" s="21"/>
      <c r="B13" s="52"/>
      <c r="C13" s="22"/>
      <c r="D13" s="22"/>
      <c r="E13" s="22"/>
      <c r="F13" s="52" t="str">
        <f t="shared" si="1"/>
        <v/>
      </c>
      <c r="G13" s="53"/>
      <c r="H13" s="51" t="str">
        <f t="shared" si="0"/>
        <v/>
      </c>
      <c r="I13" s="53"/>
      <c r="J13" s="63"/>
      <c r="K13" s="67" t="e">
        <f t="shared" ca="1" si="2"/>
        <v>#VALUE!</v>
      </c>
      <c r="L13" s="55"/>
      <c r="M13" s="88"/>
      <c r="N13" s="89"/>
      <c r="O13" s="90"/>
      <c r="Q13" s="88"/>
      <c r="R13" s="89"/>
      <c r="S13" s="90"/>
      <c r="U13" s="88"/>
      <c r="V13" s="89"/>
      <c r="W13" s="90"/>
    </row>
    <row r="14" spans="1:23" x14ac:dyDescent="0.25">
      <c r="A14" s="21"/>
      <c r="B14" s="52"/>
      <c r="C14" s="22"/>
      <c r="D14" s="22"/>
      <c r="E14" s="22"/>
      <c r="F14" s="52" t="str">
        <f t="shared" si="1"/>
        <v/>
      </c>
      <c r="G14" s="53"/>
      <c r="H14" s="51" t="str">
        <f t="shared" si="0"/>
        <v/>
      </c>
      <c r="I14" s="53"/>
      <c r="J14" s="63"/>
      <c r="K14" s="67" t="e">
        <f t="shared" ca="1" si="2"/>
        <v>#VALUE!</v>
      </c>
      <c r="L14" s="55"/>
      <c r="M14" s="88"/>
      <c r="N14" s="89"/>
      <c r="O14" s="90"/>
      <c r="Q14" s="88"/>
      <c r="R14" s="89"/>
      <c r="S14" s="90"/>
      <c r="U14" s="88"/>
      <c r="V14" s="89"/>
      <c r="W14" s="90"/>
    </row>
    <row r="15" spans="1:23" x14ac:dyDescent="0.25">
      <c r="A15" s="21"/>
      <c r="B15" s="52"/>
      <c r="C15" s="22"/>
      <c r="D15" s="22"/>
      <c r="E15" s="22"/>
      <c r="F15" s="52" t="str">
        <f t="shared" si="1"/>
        <v/>
      </c>
      <c r="G15" s="53"/>
      <c r="H15" s="51" t="str">
        <f t="shared" si="0"/>
        <v/>
      </c>
      <c r="I15" s="53"/>
      <c r="J15" s="63"/>
      <c r="K15" s="67" t="e">
        <f t="shared" ca="1" si="2"/>
        <v>#VALUE!</v>
      </c>
      <c r="L15" s="55"/>
      <c r="M15" s="88"/>
      <c r="N15" s="89"/>
      <c r="O15" s="90"/>
      <c r="Q15" s="88"/>
      <c r="R15" s="89"/>
      <c r="S15" s="90"/>
      <c r="U15" s="88"/>
      <c r="V15" s="89"/>
      <c r="W15" s="90"/>
    </row>
    <row r="16" spans="1:23" x14ac:dyDescent="0.25">
      <c r="A16" s="21"/>
      <c r="B16" s="52"/>
      <c r="C16" s="22"/>
      <c r="D16" s="22"/>
      <c r="E16" s="22"/>
      <c r="F16" s="52" t="str">
        <f t="shared" si="1"/>
        <v/>
      </c>
      <c r="G16" s="53"/>
      <c r="H16" s="51" t="str">
        <f t="shared" si="0"/>
        <v/>
      </c>
      <c r="I16" s="53"/>
      <c r="J16" s="63"/>
      <c r="K16" s="67" t="e">
        <f t="shared" ca="1" si="2"/>
        <v>#VALUE!</v>
      </c>
      <c r="L16" s="55"/>
      <c r="M16" s="88"/>
      <c r="N16" s="89"/>
      <c r="O16" s="90"/>
      <c r="Q16" s="88"/>
      <c r="R16" s="89"/>
      <c r="S16" s="90"/>
      <c r="U16" s="88"/>
      <c r="V16" s="89"/>
      <c r="W16" s="90"/>
    </row>
    <row r="17" spans="1:23" ht="15.75" thickBot="1" x14ac:dyDescent="0.3">
      <c r="A17" s="21"/>
      <c r="B17" s="52"/>
      <c r="C17" s="22"/>
      <c r="D17" s="22"/>
      <c r="E17" s="22"/>
      <c r="F17" s="52" t="str">
        <f t="shared" si="1"/>
        <v/>
      </c>
      <c r="G17" s="53"/>
      <c r="H17" s="51" t="str">
        <f t="shared" si="0"/>
        <v/>
      </c>
      <c r="I17" s="53"/>
      <c r="J17" s="53"/>
      <c r="K17" s="67" t="e">
        <f t="shared" ca="1" si="2"/>
        <v>#VALUE!</v>
      </c>
      <c r="L17" s="55"/>
      <c r="M17" s="91"/>
      <c r="N17" s="92"/>
      <c r="O17" s="93"/>
      <c r="Q17" s="91"/>
      <c r="R17" s="92"/>
      <c r="S17" s="93"/>
      <c r="U17" s="91"/>
      <c r="V17" s="92"/>
      <c r="W17" s="93"/>
    </row>
    <row r="18" spans="1:23" x14ac:dyDescent="0.25">
      <c r="A18" s="24"/>
      <c r="B18" s="52"/>
      <c r="C18" s="51"/>
      <c r="D18" s="22"/>
      <c r="E18" s="22"/>
      <c r="F18" s="52" t="str">
        <f t="shared" si="1"/>
        <v/>
      </c>
      <c r="G18" s="53"/>
      <c r="H18" s="51" t="str">
        <f t="shared" si="0"/>
        <v/>
      </c>
      <c r="I18" s="53"/>
      <c r="J18" s="53"/>
      <c r="K18" s="67" t="e">
        <f t="shared" ca="1" si="2"/>
        <v>#VALUE!</v>
      </c>
      <c r="L18" s="56"/>
    </row>
    <row r="19" spans="1:23" ht="15.75" thickBot="1" x14ac:dyDescent="0.3">
      <c r="A19" s="24"/>
      <c r="B19" s="52"/>
      <c r="C19" s="51"/>
      <c r="D19" s="22"/>
      <c r="E19" s="22"/>
      <c r="F19" s="52" t="str">
        <f t="shared" si="1"/>
        <v/>
      </c>
      <c r="G19" s="53"/>
      <c r="H19" s="51" t="str">
        <f t="shared" si="0"/>
        <v/>
      </c>
      <c r="I19" s="53"/>
      <c r="J19" s="53"/>
      <c r="K19" s="67" t="e">
        <f t="shared" ca="1" si="2"/>
        <v>#VALUE!</v>
      </c>
      <c r="L19" s="37"/>
    </row>
    <row r="20" spans="1:23" x14ac:dyDescent="0.25">
      <c r="A20" s="24"/>
      <c r="B20" s="52"/>
      <c r="C20" s="51"/>
      <c r="D20" s="22"/>
      <c r="E20" s="22"/>
      <c r="F20" s="52" t="str">
        <f t="shared" si="1"/>
        <v/>
      </c>
      <c r="G20" s="53"/>
      <c r="H20" s="51" t="str">
        <f t="shared" si="0"/>
        <v/>
      </c>
      <c r="I20" s="53"/>
      <c r="J20" s="53"/>
      <c r="K20" s="67" t="e">
        <f t="shared" ca="1" si="2"/>
        <v>#VALUE!</v>
      </c>
      <c r="L20" s="48"/>
      <c r="M20" s="85"/>
      <c r="N20" s="86"/>
      <c r="O20" s="87"/>
      <c r="Q20" s="85"/>
      <c r="R20" s="86"/>
      <c r="S20" s="87"/>
      <c r="U20" s="85"/>
      <c r="V20" s="86"/>
      <c r="W20" s="87"/>
    </row>
    <row r="21" spans="1:23" x14ac:dyDescent="0.25">
      <c r="A21" s="24"/>
      <c r="B21" s="52"/>
      <c r="C21" s="51"/>
      <c r="D21" s="22"/>
      <c r="E21" s="22"/>
      <c r="F21" s="52" t="str">
        <f t="shared" si="1"/>
        <v/>
      </c>
      <c r="G21" s="53"/>
      <c r="H21" s="51" t="str">
        <f t="shared" si="0"/>
        <v/>
      </c>
      <c r="I21" s="53"/>
      <c r="J21" s="53"/>
      <c r="K21" s="67" t="e">
        <f t="shared" ca="1" si="2"/>
        <v>#VALUE!</v>
      </c>
      <c r="L21" s="48"/>
      <c r="M21" s="88"/>
      <c r="N21" s="89"/>
      <c r="O21" s="90"/>
      <c r="Q21" s="88"/>
      <c r="R21" s="89"/>
      <c r="S21" s="90"/>
      <c r="U21" s="88"/>
      <c r="V21" s="89"/>
      <c r="W21" s="90"/>
    </row>
    <row r="22" spans="1:23" x14ac:dyDescent="0.25">
      <c r="A22" s="24"/>
      <c r="B22" s="52"/>
      <c r="C22" s="51"/>
      <c r="D22" s="22"/>
      <c r="E22" s="22"/>
      <c r="F22" s="52" t="str">
        <f t="shared" si="1"/>
        <v/>
      </c>
      <c r="G22" s="53"/>
      <c r="H22" s="51" t="str">
        <f t="shared" si="0"/>
        <v/>
      </c>
      <c r="I22" s="53"/>
      <c r="J22" s="53"/>
      <c r="K22" s="67" t="e">
        <f t="shared" ca="1" si="2"/>
        <v>#VALUE!</v>
      </c>
      <c r="L22" s="48"/>
      <c r="M22" s="88"/>
      <c r="N22" s="89"/>
      <c r="O22" s="90"/>
      <c r="Q22" s="88"/>
      <c r="R22" s="89"/>
      <c r="S22" s="90"/>
      <c r="U22" s="88"/>
      <c r="V22" s="89"/>
      <c r="W22" s="90"/>
    </row>
    <row r="23" spans="1:23" x14ac:dyDescent="0.25">
      <c r="A23" s="45"/>
      <c r="B23" s="45"/>
      <c r="C23" s="45"/>
      <c r="D23" s="45"/>
      <c r="E23" s="45"/>
      <c r="F23" s="58"/>
      <c r="G23" s="94" t="s">
        <v>50</v>
      </c>
      <c r="H23" s="95"/>
      <c r="I23" s="65">
        <v>2</v>
      </c>
      <c r="J23" s="65"/>
      <c r="K23" s="65"/>
      <c r="L23" s="45"/>
      <c r="M23" s="88"/>
      <c r="N23" s="89"/>
      <c r="O23" s="90"/>
      <c r="Q23" s="88"/>
      <c r="R23" s="89"/>
      <c r="S23" s="90"/>
      <c r="U23" s="88"/>
      <c r="V23" s="89"/>
      <c r="W23" s="90"/>
    </row>
    <row r="24" spans="1:23" x14ac:dyDescent="0.25">
      <c r="A24" s="45"/>
      <c r="B24" s="45"/>
      <c r="C24" s="45"/>
      <c r="D24" s="45"/>
      <c r="E24" s="45"/>
      <c r="F24" s="41"/>
      <c r="G24" s="94" t="s">
        <v>51</v>
      </c>
      <c r="H24" s="95"/>
      <c r="I24" s="64"/>
      <c r="J24" s="65">
        <v>1</v>
      </c>
      <c r="K24" s="65"/>
      <c r="L24" s="45"/>
      <c r="M24" s="88"/>
      <c r="N24" s="89"/>
      <c r="O24" s="90"/>
      <c r="Q24" s="88"/>
      <c r="R24" s="89"/>
      <c r="S24" s="90"/>
      <c r="U24" s="88"/>
      <c r="V24" s="89"/>
      <c r="W24" s="90"/>
    </row>
    <row r="25" spans="1:23" x14ac:dyDescent="0.25">
      <c r="A25" s="45"/>
      <c r="B25" s="45"/>
      <c r="C25" s="45"/>
      <c r="D25" s="45"/>
      <c r="E25" s="45"/>
      <c r="F25" s="41"/>
      <c r="G25" s="41"/>
      <c r="H25" s="41"/>
      <c r="I25" s="58"/>
      <c r="J25" s="58"/>
      <c r="K25" s="58"/>
      <c r="L25" s="45"/>
      <c r="M25" s="88"/>
      <c r="N25" s="89"/>
      <c r="O25" s="90"/>
      <c r="Q25" s="88"/>
      <c r="R25" s="89"/>
      <c r="S25" s="90"/>
      <c r="U25" s="88"/>
      <c r="V25" s="89"/>
      <c r="W25" s="90"/>
    </row>
    <row r="26" spans="1:23" x14ac:dyDescent="0.25">
      <c r="A26" s="78" t="s">
        <v>34</v>
      </c>
      <c r="B26" s="78"/>
      <c r="C26" s="78"/>
      <c r="D26" s="78"/>
      <c r="E26" s="78"/>
      <c r="F26" s="84"/>
      <c r="G26" s="84"/>
      <c r="H26" s="84"/>
      <c r="I26" s="84"/>
      <c r="J26" s="84"/>
      <c r="K26" s="84"/>
      <c r="L26" s="84"/>
      <c r="M26" s="88"/>
      <c r="N26" s="89"/>
      <c r="O26" s="90"/>
      <c r="Q26" s="88"/>
      <c r="R26" s="89"/>
      <c r="S26" s="90"/>
      <c r="U26" s="88"/>
      <c r="V26" s="89"/>
      <c r="W26" s="90"/>
    </row>
    <row r="27" spans="1:23" x14ac:dyDescent="0.25">
      <c r="A27" s="17" t="s">
        <v>28</v>
      </c>
      <c r="B27" s="17" t="s">
        <v>32</v>
      </c>
      <c r="C27" s="48"/>
      <c r="D27" s="48"/>
      <c r="E27" s="45"/>
      <c r="F27" s="45"/>
      <c r="G27" s="64">
        <v>1</v>
      </c>
      <c r="H27" s="66">
        <v>0</v>
      </c>
      <c r="I27" s="66"/>
      <c r="J27" s="66"/>
      <c r="K27" s="66">
        <f ca="1">COUNT(K3:K22)</f>
        <v>0</v>
      </c>
      <c r="L27" s="45"/>
      <c r="M27" s="88"/>
      <c r="N27" s="89"/>
      <c r="O27" s="90"/>
      <c r="Q27" s="88"/>
      <c r="R27" s="89"/>
      <c r="S27" s="90"/>
      <c r="U27" s="88"/>
      <c r="V27" s="89"/>
      <c r="W27" s="90"/>
    </row>
    <row r="28" spans="1:23" x14ac:dyDescent="0.25">
      <c r="A28" s="17" t="s">
        <v>20</v>
      </c>
      <c r="B28" s="17" t="s">
        <v>33</v>
      </c>
      <c r="C28" s="17"/>
      <c r="D28" s="16"/>
      <c r="E28" s="45"/>
      <c r="F28" s="45"/>
      <c r="G28" s="64">
        <v>2</v>
      </c>
      <c r="H28" s="66">
        <v>30</v>
      </c>
      <c r="I28" s="66"/>
      <c r="J28" s="66"/>
      <c r="K28" s="66"/>
      <c r="L28" s="45"/>
      <c r="M28" s="88"/>
      <c r="N28" s="89"/>
      <c r="O28" s="90"/>
      <c r="Q28" s="88"/>
      <c r="R28" s="89"/>
      <c r="S28" s="90"/>
      <c r="U28" s="88"/>
      <c r="V28" s="89"/>
      <c r="W28" s="90"/>
    </row>
    <row r="29" spans="1:23" x14ac:dyDescent="0.25">
      <c r="A29" s="17" t="s">
        <v>21</v>
      </c>
      <c r="B29" s="17" t="s">
        <v>29</v>
      </c>
      <c r="C29" s="17"/>
      <c r="D29" s="9"/>
      <c r="E29" s="45"/>
      <c r="F29" s="45"/>
      <c r="G29" s="64">
        <v>3</v>
      </c>
      <c r="H29" s="66">
        <v>90</v>
      </c>
      <c r="I29" s="66"/>
      <c r="J29" s="66"/>
      <c r="K29" s="66"/>
      <c r="L29" s="45"/>
      <c r="M29" s="88"/>
      <c r="N29" s="89"/>
      <c r="O29" s="90"/>
      <c r="Q29" s="88"/>
      <c r="R29" s="89"/>
      <c r="S29" s="90"/>
      <c r="U29" s="88"/>
      <c r="V29" s="89"/>
      <c r="W29" s="90"/>
    </row>
    <row r="30" spans="1:23" x14ac:dyDescent="0.25">
      <c r="A30" s="17" t="s">
        <v>22</v>
      </c>
      <c r="B30" s="17" t="s">
        <v>30</v>
      </c>
      <c r="C30" s="17"/>
      <c r="D30" s="14"/>
      <c r="E30" s="45"/>
      <c r="F30" s="45"/>
      <c r="G30" s="64">
        <v>4</v>
      </c>
      <c r="H30" s="66">
        <v>365</v>
      </c>
      <c r="I30" s="66"/>
      <c r="J30" s="66"/>
      <c r="K30" s="66"/>
      <c r="L30" s="45"/>
      <c r="M30" s="88"/>
      <c r="N30" s="89"/>
      <c r="O30" s="90"/>
      <c r="Q30" s="88"/>
      <c r="R30" s="89"/>
      <c r="S30" s="90"/>
      <c r="U30" s="88"/>
      <c r="V30" s="89"/>
      <c r="W30" s="90"/>
    </row>
    <row r="31" spans="1:23" x14ac:dyDescent="0.25">
      <c r="A31" s="17" t="s">
        <v>26</v>
      </c>
      <c r="B31" s="17" t="s">
        <v>31</v>
      </c>
      <c r="C31" s="45"/>
      <c r="D31" s="8"/>
      <c r="E31" s="45"/>
      <c r="F31" s="45"/>
      <c r="G31" s="66"/>
      <c r="H31" s="66"/>
      <c r="I31" s="66"/>
      <c r="J31" s="66"/>
      <c r="K31" s="66"/>
      <c r="L31" s="45"/>
      <c r="M31" s="88"/>
      <c r="N31" s="89"/>
      <c r="O31" s="90"/>
      <c r="Q31" s="88"/>
      <c r="R31" s="89"/>
      <c r="S31" s="90"/>
      <c r="U31" s="88"/>
      <c r="V31" s="89"/>
      <c r="W31" s="90"/>
    </row>
    <row r="32" spans="1:23" x14ac:dyDescent="0.25">
      <c r="A32" s="57"/>
      <c r="B32" s="57"/>
      <c r="C32" s="26"/>
      <c r="D32" s="26"/>
      <c r="E32" s="57"/>
      <c r="F32" s="57"/>
      <c r="G32" s="57"/>
      <c r="H32" s="57"/>
      <c r="I32" s="57"/>
      <c r="J32" s="57"/>
      <c r="K32" s="57"/>
      <c r="L32" s="57"/>
      <c r="M32" s="88"/>
      <c r="N32" s="89"/>
      <c r="O32" s="90"/>
      <c r="Q32" s="88"/>
      <c r="R32" s="89"/>
      <c r="S32" s="90"/>
      <c r="U32" s="88"/>
      <c r="V32" s="89"/>
      <c r="W32" s="90"/>
    </row>
    <row r="33" spans="1:23" x14ac:dyDescent="0.25">
      <c r="A33" s="45"/>
      <c r="B33" s="96" t="s">
        <v>7</v>
      </c>
      <c r="C33" s="97"/>
      <c r="D33" s="97"/>
      <c r="E33" s="97"/>
      <c r="F33" s="97"/>
      <c r="G33" s="45"/>
      <c r="H33" s="45"/>
      <c r="I33" s="45"/>
      <c r="J33" s="45"/>
      <c r="K33" s="45"/>
      <c r="L33" s="45"/>
      <c r="M33" s="88"/>
      <c r="N33" s="89"/>
      <c r="O33" s="90"/>
      <c r="Q33" s="88"/>
      <c r="R33" s="89"/>
      <c r="S33" s="90"/>
      <c r="U33" s="88"/>
      <c r="V33" s="89"/>
      <c r="W33" s="90"/>
    </row>
    <row r="34" spans="1:23" ht="15.75" thickBot="1" x14ac:dyDescent="0.3">
      <c r="A34" s="45"/>
      <c r="B34" s="97"/>
      <c r="C34" s="97"/>
      <c r="D34" s="97"/>
      <c r="E34" s="97"/>
      <c r="F34" s="97"/>
      <c r="G34" s="45"/>
      <c r="H34" s="45"/>
      <c r="I34" s="45"/>
      <c r="J34" s="45"/>
      <c r="K34" s="45"/>
      <c r="L34" s="45"/>
      <c r="M34" s="91"/>
      <c r="N34" s="92"/>
      <c r="O34" s="93"/>
      <c r="Q34" s="91"/>
      <c r="R34" s="92"/>
      <c r="S34" s="93"/>
      <c r="U34" s="91"/>
      <c r="V34" s="92"/>
      <c r="W34" s="93"/>
    </row>
    <row r="35" spans="1:23" x14ac:dyDescent="0.25">
      <c r="A35" s="45"/>
      <c r="B35" s="97"/>
      <c r="C35" s="97"/>
      <c r="D35" s="97"/>
      <c r="E35" s="97"/>
      <c r="F35" s="97"/>
      <c r="G35" s="45"/>
      <c r="H35" s="45"/>
      <c r="I35" s="45"/>
      <c r="J35" s="45"/>
      <c r="K35" s="45"/>
      <c r="L35" s="45"/>
    </row>
    <row r="36" spans="1:23" ht="15.75" thickBot="1" x14ac:dyDescent="0.3"/>
    <row r="37" spans="1:23" x14ac:dyDescent="0.25">
      <c r="M37" s="85"/>
      <c r="N37" s="86"/>
      <c r="O37" s="87"/>
      <c r="Q37" s="85"/>
      <c r="R37" s="86"/>
      <c r="S37" s="87"/>
      <c r="U37" s="85"/>
      <c r="V37" s="86"/>
      <c r="W37" s="87"/>
    </row>
    <row r="38" spans="1:23" x14ac:dyDescent="0.25">
      <c r="M38" s="88"/>
      <c r="N38" s="89"/>
      <c r="O38" s="90"/>
      <c r="Q38" s="88"/>
      <c r="R38" s="89"/>
      <c r="S38" s="90"/>
      <c r="U38" s="88"/>
      <c r="V38" s="89"/>
      <c r="W38" s="90"/>
    </row>
    <row r="39" spans="1:23" x14ac:dyDescent="0.25">
      <c r="M39" s="88"/>
      <c r="N39" s="89"/>
      <c r="O39" s="90"/>
      <c r="Q39" s="88"/>
      <c r="R39" s="89"/>
      <c r="S39" s="90"/>
      <c r="U39" s="88"/>
      <c r="V39" s="89"/>
      <c r="W39" s="90"/>
    </row>
    <row r="40" spans="1:23" x14ac:dyDescent="0.25">
      <c r="M40" s="88"/>
      <c r="N40" s="89"/>
      <c r="O40" s="90"/>
      <c r="Q40" s="88"/>
      <c r="R40" s="89"/>
      <c r="S40" s="90"/>
      <c r="U40" s="88"/>
      <c r="V40" s="89"/>
      <c r="W40" s="90"/>
    </row>
    <row r="41" spans="1:23" x14ac:dyDescent="0.25">
      <c r="M41" s="88"/>
      <c r="N41" s="89"/>
      <c r="O41" s="90"/>
      <c r="Q41" s="88"/>
      <c r="R41" s="89"/>
      <c r="S41" s="90"/>
      <c r="U41" s="88"/>
      <c r="V41" s="89"/>
      <c r="W41" s="90"/>
    </row>
    <row r="42" spans="1:23" x14ac:dyDescent="0.25">
      <c r="M42" s="88"/>
      <c r="N42" s="89"/>
      <c r="O42" s="90"/>
      <c r="Q42" s="88"/>
      <c r="R42" s="89"/>
      <c r="S42" s="90"/>
      <c r="U42" s="88"/>
      <c r="V42" s="89"/>
      <c r="W42" s="90"/>
    </row>
    <row r="43" spans="1:23" x14ac:dyDescent="0.25">
      <c r="D43" s="18"/>
      <c r="M43" s="88"/>
      <c r="N43" s="89"/>
      <c r="O43" s="90"/>
      <c r="Q43" s="88"/>
      <c r="R43" s="89"/>
      <c r="S43" s="90"/>
      <c r="U43" s="88"/>
      <c r="V43" s="89"/>
      <c r="W43" s="90"/>
    </row>
    <row r="44" spans="1:23" x14ac:dyDescent="0.25">
      <c r="D44" s="18"/>
      <c r="M44" s="88"/>
      <c r="N44" s="89"/>
      <c r="O44" s="90"/>
      <c r="Q44" s="88"/>
      <c r="R44" s="89"/>
      <c r="S44" s="90"/>
      <c r="U44" s="88"/>
      <c r="V44" s="89"/>
      <c r="W44" s="90"/>
    </row>
    <row r="45" spans="1:23" x14ac:dyDescent="0.25">
      <c r="D45" s="18"/>
      <c r="M45" s="88"/>
      <c r="N45" s="89"/>
      <c r="O45" s="90"/>
      <c r="Q45" s="88"/>
      <c r="R45" s="89"/>
      <c r="S45" s="90"/>
      <c r="U45" s="88"/>
      <c r="V45" s="89"/>
      <c r="W45" s="90"/>
    </row>
    <row r="46" spans="1:23" x14ac:dyDescent="0.25">
      <c r="D46" s="18"/>
      <c r="M46" s="88"/>
      <c r="N46" s="89"/>
      <c r="O46" s="90"/>
      <c r="Q46" s="88"/>
      <c r="R46" s="89"/>
      <c r="S46" s="90"/>
      <c r="U46" s="88"/>
      <c r="V46" s="89"/>
      <c r="W46" s="90"/>
    </row>
    <row r="47" spans="1:23" x14ac:dyDescent="0.25">
      <c r="D47" s="18"/>
      <c r="M47" s="88"/>
      <c r="N47" s="89"/>
      <c r="O47" s="90"/>
      <c r="Q47" s="88"/>
      <c r="R47" s="89"/>
      <c r="S47" s="90"/>
      <c r="U47" s="88"/>
      <c r="V47" s="89"/>
      <c r="W47" s="90"/>
    </row>
    <row r="48" spans="1:23" x14ac:dyDescent="0.25">
      <c r="M48" s="88"/>
      <c r="N48" s="89"/>
      <c r="O48" s="90"/>
      <c r="Q48" s="88"/>
      <c r="R48" s="89"/>
      <c r="S48" s="90"/>
      <c r="U48" s="88"/>
      <c r="V48" s="89"/>
      <c r="W48" s="90"/>
    </row>
    <row r="49" spans="13:23" x14ac:dyDescent="0.25">
      <c r="M49" s="88"/>
      <c r="N49" s="89"/>
      <c r="O49" s="90"/>
      <c r="Q49" s="88"/>
      <c r="R49" s="89"/>
      <c r="S49" s="90"/>
      <c r="U49" s="88"/>
      <c r="V49" s="89"/>
      <c r="W49" s="90"/>
    </row>
    <row r="50" spans="13:23" x14ac:dyDescent="0.25">
      <c r="M50" s="88"/>
      <c r="N50" s="89"/>
      <c r="O50" s="90"/>
      <c r="Q50" s="88"/>
      <c r="R50" s="89"/>
      <c r="S50" s="90"/>
      <c r="U50" s="88"/>
      <c r="V50" s="89"/>
      <c r="W50" s="90"/>
    </row>
    <row r="51" spans="13:23" ht="15.75" thickBot="1" x14ac:dyDescent="0.3">
      <c r="M51" s="91"/>
      <c r="N51" s="92"/>
      <c r="O51" s="93"/>
      <c r="Q51" s="91"/>
      <c r="R51" s="92"/>
      <c r="S51" s="93"/>
      <c r="U51" s="91"/>
      <c r="V51" s="92"/>
      <c r="W51" s="93"/>
    </row>
    <row r="62" spans="13:23" x14ac:dyDescent="0.25">
      <c r="M62" s="1"/>
    </row>
  </sheetData>
  <mergeCells count="13">
    <mergeCell ref="M3:O17"/>
    <mergeCell ref="Q3:S17"/>
    <mergeCell ref="U3:W17"/>
    <mergeCell ref="M20:O34"/>
    <mergeCell ref="Q20:S34"/>
    <mergeCell ref="U20:W34"/>
    <mergeCell ref="U37:W51"/>
    <mergeCell ref="G23:H23"/>
    <mergeCell ref="G24:H24"/>
    <mergeCell ref="A26:L26"/>
    <mergeCell ref="B33:F35"/>
    <mergeCell ref="M37:O51"/>
    <mergeCell ref="Q37:S51"/>
  </mergeCells>
  <conditionalFormatting sqref="C3:C17">
    <cfRule type="cellIs" dxfId="89" priority="7" stopIfTrue="1" operator="equal">
      <formula>1</formula>
    </cfRule>
    <cfRule type="cellIs" dxfId="88" priority="8" stopIfTrue="1" operator="equal">
      <formula>4</formula>
    </cfRule>
    <cfRule type="cellIs" dxfId="87" priority="9" stopIfTrue="1" operator="equal">
      <formula>3</formula>
    </cfRule>
    <cfRule type="cellIs" dxfId="86" priority="10" stopIfTrue="1" operator="equal">
      <formula>2</formula>
    </cfRule>
    <cfRule type="cellIs" dxfId="85" priority="11" operator="lessThan">
      <formula>1</formula>
    </cfRule>
  </conditionalFormatting>
  <conditionalFormatting sqref="F3:F22">
    <cfRule type="cellIs" dxfId="84" priority="6" operator="lessThan">
      <formula>1/1/2019</formula>
    </cfRule>
  </conditionalFormatting>
  <conditionalFormatting sqref="I3:I22">
    <cfRule type="expression" dxfId="83" priority="2">
      <formula>$G3&gt;$F3</formula>
    </cfRule>
    <cfRule type="expression" dxfId="82" priority="5" stopIfTrue="1">
      <formula>$G3&lt;=$F3</formula>
    </cfRule>
  </conditionalFormatting>
  <conditionalFormatting sqref="I3:I22">
    <cfRule type="expression" dxfId="81" priority="1">
      <formula>$B3=""</formula>
    </cfRule>
  </conditionalFormatting>
  <conditionalFormatting sqref="J3:J15">
    <cfRule type="expression" priority="3" stopIfTrue="1">
      <formula>$G3&lt;&gt;""</formula>
    </cfRule>
    <cfRule type="expression" dxfId="80" priority="4">
      <formula>TODAY()&gt;($F3-($H3/3))</formula>
    </cfRule>
  </conditionalFormatting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A8C4-C16B-4CFF-AF80-1F67DE656508}">
  <sheetPr>
    <tabColor rgb="FF92D050"/>
  </sheetPr>
  <dimension ref="A1:W62"/>
  <sheetViews>
    <sheetView workbookViewId="0">
      <selection activeCell="N36" sqref="N36"/>
    </sheetView>
  </sheetViews>
  <sheetFormatPr defaultColWidth="9.140625" defaultRowHeight="15" x14ac:dyDescent="0.25"/>
  <cols>
    <col min="1" max="1" width="49.7109375" style="43" customWidth="1"/>
    <col min="2" max="2" width="16.7109375" style="43" customWidth="1"/>
    <col min="3" max="3" width="8.7109375" style="18" customWidth="1"/>
    <col min="4" max="4" width="16" style="43" bestFit="1" customWidth="1"/>
    <col min="5" max="5" width="4.85546875" style="18" bestFit="1" customWidth="1"/>
    <col min="6" max="6" width="14.85546875" style="18" bestFit="1" customWidth="1"/>
    <col min="7" max="7" width="18.28515625" style="18" customWidth="1"/>
    <col min="8" max="8" width="10.42578125" style="18" hidden="1" customWidth="1"/>
    <col min="9" max="9" width="10.140625" style="18" customWidth="1"/>
    <col min="10" max="10" width="13.85546875" style="18" customWidth="1"/>
    <col min="11" max="11" width="0.140625" style="18" customWidth="1"/>
    <col min="12" max="12" width="3.85546875" style="18" customWidth="1"/>
    <col min="13" max="15" width="10.7109375" style="43" customWidth="1"/>
    <col min="16" max="16" width="3.7109375" style="43" customWidth="1"/>
    <col min="17" max="19" width="10.7109375" style="43" customWidth="1"/>
    <col min="20" max="20" width="3.7109375" style="43" customWidth="1"/>
    <col min="21" max="23" width="10.7109375" style="43" customWidth="1"/>
    <col min="24" max="16384" width="9.140625" style="43"/>
  </cols>
  <sheetData>
    <row r="1" spans="1:23" x14ac:dyDescent="0.25">
      <c r="A1" s="19" t="s">
        <v>0</v>
      </c>
      <c r="B1" s="50" t="s">
        <v>38</v>
      </c>
      <c r="C1" s="50" t="s">
        <v>16</v>
      </c>
      <c r="D1" s="50" t="s">
        <v>18</v>
      </c>
      <c r="E1" s="50" t="s">
        <v>17</v>
      </c>
      <c r="F1" s="50" t="s">
        <v>37</v>
      </c>
      <c r="G1" s="50" t="s">
        <v>19</v>
      </c>
      <c r="H1" s="50" t="s">
        <v>35</v>
      </c>
      <c r="I1" s="50" t="s">
        <v>36</v>
      </c>
      <c r="J1" s="50" t="s">
        <v>49</v>
      </c>
      <c r="K1" s="50"/>
      <c r="L1" s="50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5.75" thickBot="1" x14ac:dyDescent="0.3">
      <c r="A2" s="38"/>
      <c r="B2" s="68">
        <f>COUNT(B3:B22)</f>
        <v>0</v>
      </c>
      <c r="C2" s="69"/>
      <c r="D2" s="38"/>
      <c r="E2" s="68"/>
      <c r="F2" s="39"/>
      <c r="G2" s="68">
        <f>COUNT(G3:G22)</f>
        <v>0</v>
      </c>
      <c r="H2" s="39"/>
      <c r="I2" s="39"/>
      <c r="J2" s="39"/>
      <c r="K2" s="39"/>
      <c r="L2" s="54"/>
      <c r="M2" s="44" t="s">
        <v>24</v>
      </c>
      <c r="N2" s="44"/>
      <c r="O2" s="44"/>
      <c r="P2" s="44"/>
      <c r="Q2" s="44" t="s">
        <v>47</v>
      </c>
      <c r="R2" s="44"/>
      <c r="S2" s="44"/>
      <c r="T2" s="44"/>
      <c r="U2" s="44" t="s">
        <v>25</v>
      </c>
      <c r="V2" s="44"/>
      <c r="W2" s="44"/>
    </row>
    <row r="3" spans="1:23" x14ac:dyDescent="0.25">
      <c r="A3" s="42"/>
      <c r="B3" s="52"/>
      <c r="C3" s="22"/>
      <c r="D3" s="22"/>
      <c r="E3" s="22"/>
      <c r="F3" s="52" t="str">
        <f>IFERROR(B3+H3,"")</f>
        <v/>
      </c>
      <c r="G3" s="53"/>
      <c r="H3" s="51" t="str">
        <f t="shared" ref="H3:H22" si="0">IFERROR(VLOOKUP(C3,Priolijst,2),"")</f>
        <v/>
      </c>
      <c r="I3" s="53"/>
      <c r="J3" s="63"/>
      <c r="K3" s="67" t="e">
        <f ca="1">IF(AND(TODAY()&gt;F3-(H3/3),G3=""),1,0)</f>
        <v>#VALUE!</v>
      </c>
      <c r="L3" s="55"/>
      <c r="M3" s="85"/>
      <c r="N3" s="86"/>
      <c r="O3" s="87"/>
      <c r="Q3" s="85"/>
      <c r="R3" s="86"/>
      <c r="S3" s="87"/>
      <c r="U3" s="85"/>
      <c r="V3" s="86"/>
      <c r="W3" s="87"/>
    </row>
    <row r="4" spans="1:23" x14ac:dyDescent="0.25">
      <c r="A4" s="29"/>
      <c r="B4" s="59"/>
      <c r="C4" s="22"/>
      <c r="D4" s="22"/>
      <c r="E4" s="22"/>
      <c r="F4" s="52" t="str">
        <f t="shared" ref="F4:F22" si="1">IFERROR(B4+H4,"")</f>
        <v/>
      </c>
      <c r="G4" s="53"/>
      <c r="H4" s="51" t="str">
        <f t="shared" si="0"/>
        <v/>
      </c>
      <c r="I4" s="53"/>
      <c r="J4" s="63"/>
      <c r="K4" s="67" t="e">
        <f t="shared" ref="K4:K22" ca="1" si="2">IF(AND(TODAY()&gt;F4-(H4/3),G4=""),1,0)</f>
        <v>#VALUE!</v>
      </c>
      <c r="L4" s="55"/>
      <c r="M4" s="88"/>
      <c r="N4" s="89"/>
      <c r="O4" s="90"/>
      <c r="Q4" s="88"/>
      <c r="R4" s="89"/>
      <c r="S4" s="90"/>
      <c r="U4" s="88"/>
      <c r="V4" s="89"/>
      <c r="W4" s="90"/>
    </row>
    <row r="5" spans="1:23" x14ac:dyDescent="0.25">
      <c r="A5" s="21"/>
      <c r="B5" s="59"/>
      <c r="C5" s="22"/>
      <c r="D5" s="22"/>
      <c r="E5" s="22"/>
      <c r="F5" s="52" t="str">
        <f t="shared" si="1"/>
        <v/>
      </c>
      <c r="G5" s="53"/>
      <c r="H5" s="51" t="str">
        <f t="shared" si="0"/>
        <v/>
      </c>
      <c r="I5" s="53"/>
      <c r="J5" s="63"/>
      <c r="K5" s="67" t="e">
        <f t="shared" ca="1" si="2"/>
        <v>#VALUE!</v>
      </c>
      <c r="L5" s="55"/>
      <c r="M5" s="88"/>
      <c r="N5" s="89"/>
      <c r="O5" s="90"/>
      <c r="Q5" s="88"/>
      <c r="R5" s="89"/>
      <c r="S5" s="90"/>
      <c r="U5" s="88"/>
      <c r="V5" s="89"/>
      <c r="W5" s="90"/>
    </row>
    <row r="6" spans="1:23" x14ac:dyDescent="0.25">
      <c r="A6" s="21"/>
      <c r="B6" s="52"/>
      <c r="C6" s="22"/>
      <c r="D6" s="22"/>
      <c r="E6" s="22"/>
      <c r="F6" s="52" t="str">
        <f t="shared" si="1"/>
        <v/>
      </c>
      <c r="G6" s="53"/>
      <c r="H6" s="51" t="str">
        <f t="shared" si="0"/>
        <v/>
      </c>
      <c r="I6" s="53"/>
      <c r="J6" s="63"/>
      <c r="K6" s="67" t="e">
        <f t="shared" ca="1" si="2"/>
        <v>#VALUE!</v>
      </c>
      <c r="L6" s="55"/>
      <c r="M6" s="88"/>
      <c r="N6" s="89"/>
      <c r="O6" s="90"/>
      <c r="Q6" s="88"/>
      <c r="R6" s="89"/>
      <c r="S6" s="90"/>
      <c r="U6" s="88"/>
      <c r="V6" s="89"/>
      <c r="W6" s="90"/>
    </row>
    <row r="7" spans="1:23" x14ac:dyDescent="0.25">
      <c r="A7" s="21"/>
      <c r="B7" s="52"/>
      <c r="C7" s="22"/>
      <c r="D7" s="22"/>
      <c r="E7" s="22"/>
      <c r="F7" s="52" t="str">
        <f t="shared" si="1"/>
        <v/>
      </c>
      <c r="G7" s="53"/>
      <c r="H7" s="51" t="str">
        <f t="shared" si="0"/>
        <v/>
      </c>
      <c r="I7" s="53"/>
      <c r="J7" s="63"/>
      <c r="K7" s="67" t="e">
        <f t="shared" ca="1" si="2"/>
        <v>#VALUE!</v>
      </c>
      <c r="L7" s="55"/>
      <c r="M7" s="88"/>
      <c r="N7" s="89"/>
      <c r="O7" s="90"/>
      <c r="Q7" s="88"/>
      <c r="R7" s="89"/>
      <c r="S7" s="90"/>
      <c r="U7" s="88"/>
      <c r="V7" s="89"/>
      <c r="W7" s="90"/>
    </row>
    <row r="8" spans="1:23" x14ac:dyDescent="0.25">
      <c r="A8" s="21"/>
      <c r="B8" s="52"/>
      <c r="C8" s="22"/>
      <c r="D8" s="22"/>
      <c r="E8" s="22"/>
      <c r="F8" s="52" t="str">
        <f>IFERROR(B8+H8,"")</f>
        <v/>
      </c>
      <c r="G8" s="53"/>
      <c r="H8" s="51" t="str">
        <f t="shared" si="0"/>
        <v/>
      </c>
      <c r="I8" s="53"/>
      <c r="J8" s="63"/>
      <c r="K8" s="67" t="e">
        <f t="shared" ca="1" si="2"/>
        <v>#VALUE!</v>
      </c>
      <c r="L8" s="55"/>
      <c r="M8" s="88"/>
      <c r="N8" s="89"/>
      <c r="O8" s="90"/>
      <c r="Q8" s="88"/>
      <c r="R8" s="89"/>
      <c r="S8" s="90"/>
      <c r="U8" s="88"/>
      <c r="V8" s="89"/>
      <c r="W8" s="90"/>
    </row>
    <row r="9" spans="1:23" x14ac:dyDescent="0.25">
      <c r="A9" s="21"/>
      <c r="B9" s="52"/>
      <c r="C9" s="22"/>
      <c r="D9" s="22"/>
      <c r="E9" s="22"/>
      <c r="F9" s="52" t="str">
        <f t="shared" si="1"/>
        <v/>
      </c>
      <c r="G9" s="53"/>
      <c r="H9" s="51" t="str">
        <f t="shared" si="0"/>
        <v/>
      </c>
      <c r="I9" s="53"/>
      <c r="J9" s="63"/>
      <c r="K9" s="67" t="e">
        <f t="shared" ca="1" si="2"/>
        <v>#VALUE!</v>
      </c>
      <c r="L9" s="55"/>
      <c r="M9" s="88"/>
      <c r="N9" s="89"/>
      <c r="O9" s="90"/>
      <c r="Q9" s="88"/>
      <c r="R9" s="89"/>
      <c r="S9" s="90"/>
      <c r="U9" s="88"/>
      <c r="V9" s="89"/>
      <c r="W9" s="90"/>
    </row>
    <row r="10" spans="1:23" x14ac:dyDescent="0.25">
      <c r="A10" s="21"/>
      <c r="B10" s="52"/>
      <c r="C10" s="22"/>
      <c r="D10" s="22"/>
      <c r="E10" s="22"/>
      <c r="F10" s="52" t="str">
        <f t="shared" si="1"/>
        <v/>
      </c>
      <c r="G10" s="53"/>
      <c r="H10" s="51" t="str">
        <f t="shared" si="0"/>
        <v/>
      </c>
      <c r="I10" s="53"/>
      <c r="J10" s="63"/>
      <c r="K10" s="67" t="e">
        <f t="shared" ca="1" si="2"/>
        <v>#VALUE!</v>
      </c>
      <c r="L10" s="55"/>
      <c r="M10" s="88"/>
      <c r="N10" s="89"/>
      <c r="O10" s="90"/>
      <c r="Q10" s="88"/>
      <c r="R10" s="89"/>
      <c r="S10" s="90"/>
      <c r="U10" s="88"/>
      <c r="V10" s="89"/>
      <c r="W10" s="90"/>
    </row>
    <row r="11" spans="1:23" x14ac:dyDescent="0.25">
      <c r="A11" s="21"/>
      <c r="B11" s="52"/>
      <c r="C11" s="22"/>
      <c r="D11" s="22"/>
      <c r="E11" s="22"/>
      <c r="F11" s="52" t="str">
        <f t="shared" si="1"/>
        <v/>
      </c>
      <c r="G11" s="53"/>
      <c r="H11" s="51" t="str">
        <f t="shared" si="0"/>
        <v/>
      </c>
      <c r="I11" s="53"/>
      <c r="J11" s="63"/>
      <c r="K11" s="67" t="e">
        <f t="shared" ca="1" si="2"/>
        <v>#VALUE!</v>
      </c>
      <c r="L11" s="55"/>
      <c r="M11" s="88"/>
      <c r="N11" s="89"/>
      <c r="O11" s="90"/>
      <c r="Q11" s="88"/>
      <c r="R11" s="89"/>
      <c r="S11" s="90"/>
      <c r="U11" s="88"/>
      <c r="V11" s="89"/>
      <c r="W11" s="90"/>
    </row>
    <row r="12" spans="1:23" x14ac:dyDescent="0.25">
      <c r="A12" s="21"/>
      <c r="B12" s="52"/>
      <c r="C12" s="22"/>
      <c r="D12" s="22"/>
      <c r="E12" s="22"/>
      <c r="F12" s="52" t="str">
        <f t="shared" si="1"/>
        <v/>
      </c>
      <c r="G12" s="53"/>
      <c r="H12" s="51" t="str">
        <f t="shared" si="0"/>
        <v/>
      </c>
      <c r="I12" s="53"/>
      <c r="J12" s="63"/>
      <c r="K12" s="67" t="e">
        <f t="shared" ca="1" si="2"/>
        <v>#VALUE!</v>
      </c>
      <c r="L12" s="55"/>
      <c r="M12" s="88"/>
      <c r="N12" s="89"/>
      <c r="O12" s="90"/>
      <c r="Q12" s="88"/>
      <c r="R12" s="89"/>
      <c r="S12" s="90"/>
      <c r="U12" s="88"/>
      <c r="V12" s="89"/>
      <c r="W12" s="90"/>
    </row>
    <row r="13" spans="1:23" x14ac:dyDescent="0.25">
      <c r="A13" s="21"/>
      <c r="B13" s="52"/>
      <c r="C13" s="22"/>
      <c r="D13" s="22"/>
      <c r="E13" s="22"/>
      <c r="F13" s="52" t="str">
        <f t="shared" si="1"/>
        <v/>
      </c>
      <c r="G13" s="53"/>
      <c r="H13" s="51" t="str">
        <f t="shared" si="0"/>
        <v/>
      </c>
      <c r="I13" s="53"/>
      <c r="J13" s="63"/>
      <c r="K13" s="67" t="e">
        <f t="shared" ca="1" si="2"/>
        <v>#VALUE!</v>
      </c>
      <c r="L13" s="55"/>
      <c r="M13" s="88"/>
      <c r="N13" s="89"/>
      <c r="O13" s="90"/>
      <c r="Q13" s="88"/>
      <c r="R13" s="89"/>
      <c r="S13" s="90"/>
      <c r="U13" s="88"/>
      <c r="V13" s="89"/>
      <c r="W13" s="90"/>
    </row>
    <row r="14" spans="1:23" x14ac:dyDescent="0.25">
      <c r="A14" s="21"/>
      <c r="B14" s="52"/>
      <c r="C14" s="22"/>
      <c r="D14" s="22"/>
      <c r="E14" s="22"/>
      <c r="F14" s="52" t="str">
        <f t="shared" si="1"/>
        <v/>
      </c>
      <c r="G14" s="53"/>
      <c r="H14" s="51" t="str">
        <f t="shared" si="0"/>
        <v/>
      </c>
      <c r="I14" s="53"/>
      <c r="J14" s="63"/>
      <c r="K14" s="67" t="e">
        <f t="shared" ca="1" si="2"/>
        <v>#VALUE!</v>
      </c>
      <c r="L14" s="55"/>
      <c r="M14" s="88"/>
      <c r="N14" s="89"/>
      <c r="O14" s="90"/>
      <c r="Q14" s="88"/>
      <c r="R14" s="89"/>
      <c r="S14" s="90"/>
      <c r="U14" s="88"/>
      <c r="V14" s="89"/>
      <c r="W14" s="90"/>
    </row>
    <row r="15" spans="1:23" x14ac:dyDescent="0.25">
      <c r="A15" s="21"/>
      <c r="B15" s="52"/>
      <c r="C15" s="22"/>
      <c r="D15" s="22"/>
      <c r="E15" s="22"/>
      <c r="F15" s="52" t="str">
        <f t="shared" si="1"/>
        <v/>
      </c>
      <c r="G15" s="53"/>
      <c r="H15" s="51" t="str">
        <f t="shared" si="0"/>
        <v/>
      </c>
      <c r="I15" s="53"/>
      <c r="J15" s="63"/>
      <c r="K15" s="67" t="e">
        <f t="shared" ca="1" si="2"/>
        <v>#VALUE!</v>
      </c>
      <c r="L15" s="55"/>
      <c r="M15" s="88"/>
      <c r="N15" s="89"/>
      <c r="O15" s="90"/>
      <c r="Q15" s="88"/>
      <c r="R15" s="89"/>
      <c r="S15" s="90"/>
      <c r="U15" s="88"/>
      <c r="V15" s="89"/>
      <c r="W15" s="90"/>
    </row>
    <row r="16" spans="1:23" x14ac:dyDescent="0.25">
      <c r="A16" s="21"/>
      <c r="B16" s="52"/>
      <c r="C16" s="22"/>
      <c r="D16" s="22"/>
      <c r="E16" s="22"/>
      <c r="F16" s="52" t="str">
        <f t="shared" si="1"/>
        <v/>
      </c>
      <c r="G16" s="53"/>
      <c r="H16" s="51" t="str">
        <f t="shared" si="0"/>
        <v/>
      </c>
      <c r="I16" s="53"/>
      <c r="J16" s="63"/>
      <c r="K16" s="67" t="e">
        <f t="shared" ca="1" si="2"/>
        <v>#VALUE!</v>
      </c>
      <c r="L16" s="55"/>
      <c r="M16" s="88"/>
      <c r="N16" s="89"/>
      <c r="O16" s="90"/>
      <c r="Q16" s="88"/>
      <c r="R16" s="89"/>
      <c r="S16" s="90"/>
      <c r="U16" s="88"/>
      <c r="V16" s="89"/>
      <c r="W16" s="90"/>
    </row>
    <row r="17" spans="1:23" ht="15.75" thickBot="1" x14ac:dyDescent="0.3">
      <c r="A17" s="21"/>
      <c r="B17" s="52"/>
      <c r="C17" s="22"/>
      <c r="D17" s="22"/>
      <c r="E17" s="22"/>
      <c r="F17" s="52" t="str">
        <f t="shared" si="1"/>
        <v/>
      </c>
      <c r="G17" s="53"/>
      <c r="H17" s="51" t="str">
        <f t="shared" si="0"/>
        <v/>
      </c>
      <c r="I17" s="53"/>
      <c r="J17" s="53"/>
      <c r="K17" s="67" t="e">
        <f t="shared" ca="1" si="2"/>
        <v>#VALUE!</v>
      </c>
      <c r="L17" s="55"/>
      <c r="M17" s="91"/>
      <c r="N17" s="92"/>
      <c r="O17" s="93"/>
      <c r="Q17" s="91"/>
      <c r="R17" s="92"/>
      <c r="S17" s="93"/>
      <c r="U17" s="91"/>
      <c r="V17" s="92"/>
      <c r="W17" s="93"/>
    </row>
    <row r="18" spans="1:23" x14ac:dyDescent="0.25">
      <c r="A18" s="24"/>
      <c r="B18" s="52"/>
      <c r="C18" s="51"/>
      <c r="D18" s="22"/>
      <c r="E18" s="22"/>
      <c r="F18" s="52" t="str">
        <f t="shared" si="1"/>
        <v/>
      </c>
      <c r="G18" s="53"/>
      <c r="H18" s="51" t="str">
        <f t="shared" si="0"/>
        <v/>
      </c>
      <c r="I18" s="53"/>
      <c r="J18" s="53"/>
      <c r="K18" s="67" t="e">
        <f t="shared" ca="1" si="2"/>
        <v>#VALUE!</v>
      </c>
      <c r="L18" s="56"/>
    </row>
    <row r="19" spans="1:23" ht="15.75" thickBot="1" x14ac:dyDescent="0.3">
      <c r="A19" s="24"/>
      <c r="B19" s="52"/>
      <c r="C19" s="51"/>
      <c r="D19" s="22"/>
      <c r="E19" s="22"/>
      <c r="F19" s="52" t="str">
        <f t="shared" si="1"/>
        <v/>
      </c>
      <c r="G19" s="53"/>
      <c r="H19" s="51" t="str">
        <f t="shared" si="0"/>
        <v/>
      </c>
      <c r="I19" s="53"/>
      <c r="J19" s="53"/>
      <c r="K19" s="67" t="e">
        <f t="shared" ca="1" si="2"/>
        <v>#VALUE!</v>
      </c>
      <c r="L19" s="37"/>
    </row>
    <row r="20" spans="1:23" x14ac:dyDescent="0.25">
      <c r="A20" s="24"/>
      <c r="B20" s="52"/>
      <c r="C20" s="51"/>
      <c r="D20" s="22"/>
      <c r="E20" s="22"/>
      <c r="F20" s="52" t="str">
        <f t="shared" si="1"/>
        <v/>
      </c>
      <c r="G20" s="53"/>
      <c r="H20" s="51" t="str">
        <f t="shared" si="0"/>
        <v/>
      </c>
      <c r="I20" s="53"/>
      <c r="J20" s="53"/>
      <c r="K20" s="67" t="e">
        <f t="shared" ca="1" si="2"/>
        <v>#VALUE!</v>
      </c>
      <c r="L20" s="48"/>
      <c r="M20" s="85"/>
      <c r="N20" s="86"/>
      <c r="O20" s="87"/>
      <c r="Q20" s="85"/>
      <c r="R20" s="86"/>
      <c r="S20" s="87"/>
      <c r="U20" s="85"/>
      <c r="V20" s="86"/>
      <c r="W20" s="87"/>
    </row>
    <row r="21" spans="1:23" x14ac:dyDescent="0.25">
      <c r="A21" s="24"/>
      <c r="B21" s="52"/>
      <c r="C21" s="51"/>
      <c r="D21" s="22"/>
      <c r="E21" s="22"/>
      <c r="F21" s="52" t="str">
        <f t="shared" si="1"/>
        <v/>
      </c>
      <c r="G21" s="53"/>
      <c r="H21" s="51" t="str">
        <f t="shared" si="0"/>
        <v/>
      </c>
      <c r="I21" s="53"/>
      <c r="J21" s="53"/>
      <c r="K21" s="67" t="e">
        <f t="shared" ca="1" si="2"/>
        <v>#VALUE!</v>
      </c>
      <c r="L21" s="48"/>
      <c r="M21" s="88"/>
      <c r="N21" s="89"/>
      <c r="O21" s="90"/>
      <c r="Q21" s="88"/>
      <c r="R21" s="89"/>
      <c r="S21" s="90"/>
      <c r="U21" s="88"/>
      <c r="V21" s="89"/>
      <c r="W21" s="90"/>
    </row>
    <row r="22" spans="1:23" x14ac:dyDescent="0.25">
      <c r="A22" s="24"/>
      <c r="B22" s="52"/>
      <c r="C22" s="51"/>
      <c r="D22" s="22"/>
      <c r="E22" s="22"/>
      <c r="F22" s="52" t="str">
        <f t="shared" si="1"/>
        <v/>
      </c>
      <c r="G22" s="53"/>
      <c r="H22" s="51" t="str">
        <f t="shared" si="0"/>
        <v/>
      </c>
      <c r="I22" s="53"/>
      <c r="J22" s="53"/>
      <c r="K22" s="67" t="e">
        <f t="shared" ca="1" si="2"/>
        <v>#VALUE!</v>
      </c>
      <c r="L22" s="48"/>
      <c r="M22" s="88"/>
      <c r="N22" s="89"/>
      <c r="O22" s="90"/>
      <c r="Q22" s="88"/>
      <c r="R22" s="89"/>
      <c r="S22" s="90"/>
      <c r="U22" s="88"/>
      <c r="V22" s="89"/>
      <c r="W22" s="90"/>
    </row>
    <row r="23" spans="1:23" x14ac:dyDescent="0.25">
      <c r="A23" s="45"/>
      <c r="B23" s="45"/>
      <c r="C23" s="45"/>
      <c r="D23" s="45"/>
      <c r="E23" s="45"/>
      <c r="F23" s="58"/>
      <c r="G23" s="94" t="s">
        <v>50</v>
      </c>
      <c r="H23" s="95"/>
      <c r="I23" s="65">
        <v>2</v>
      </c>
      <c r="J23" s="65"/>
      <c r="K23" s="65"/>
      <c r="L23" s="45"/>
      <c r="M23" s="88"/>
      <c r="N23" s="89"/>
      <c r="O23" s="90"/>
      <c r="Q23" s="88"/>
      <c r="R23" s="89"/>
      <c r="S23" s="90"/>
      <c r="U23" s="88"/>
      <c r="V23" s="89"/>
      <c r="W23" s="90"/>
    </row>
    <row r="24" spans="1:23" x14ac:dyDescent="0.25">
      <c r="A24" s="45"/>
      <c r="B24" s="45"/>
      <c r="C24" s="45"/>
      <c r="D24" s="45"/>
      <c r="E24" s="45"/>
      <c r="F24" s="41"/>
      <c r="G24" s="94" t="s">
        <v>51</v>
      </c>
      <c r="H24" s="95"/>
      <c r="I24" s="64"/>
      <c r="J24" s="65">
        <v>1</v>
      </c>
      <c r="K24" s="65"/>
      <c r="L24" s="45"/>
      <c r="M24" s="88"/>
      <c r="N24" s="89"/>
      <c r="O24" s="90"/>
      <c r="Q24" s="88"/>
      <c r="R24" s="89"/>
      <c r="S24" s="90"/>
      <c r="U24" s="88"/>
      <c r="V24" s="89"/>
      <c r="W24" s="90"/>
    </row>
    <row r="25" spans="1:23" x14ac:dyDescent="0.25">
      <c r="A25" s="45"/>
      <c r="B25" s="45"/>
      <c r="C25" s="45"/>
      <c r="D25" s="45"/>
      <c r="E25" s="45"/>
      <c r="F25" s="41"/>
      <c r="G25" s="41"/>
      <c r="H25" s="41"/>
      <c r="I25" s="58"/>
      <c r="J25" s="58"/>
      <c r="K25" s="58"/>
      <c r="L25" s="45"/>
      <c r="M25" s="88"/>
      <c r="N25" s="89"/>
      <c r="O25" s="90"/>
      <c r="Q25" s="88"/>
      <c r="R25" s="89"/>
      <c r="S25" s="90"/>
      <c r="U25" s="88"/>
      <c r="V25" s="89"/>
      <c r="W25" s="90"/>
    </row>
    <row r="26" spans="1:23" x14ac:dyDescent="0.25">
      <c r="A26" s="78" t="s">
        <v>34</v>
      </c>
      <c r="B26" s="78"/>
      <c r="C26" s="78"/>
      <c r="D26" s="78"/>
      <c r="E26" s="78"/>
      <c r="F26" s="84"/>
      <c r="G26" s="84"/>
      <c r="H26" s="84"/>
      <c r="I26" s="84"/>
      <c r="J26" s="84"/>
      <c r="K26" s="84"/>
      <c r="L26" s="84"/>
      <c r="M26" s="88"/>
      <c r="N26" s="89"/>
      <c r="O26" s="90"/>
      <c r="Q26" s="88"/>
      <c r="R26" s="89"/>
      <c r="S26" s="90"/>
      <c r="U26" s="88"/>
      <c r="V26" s="89"/>
      <c r="W26" s="90"/>
    </row>
    <row r="27" spans="1:23" x14ac:dyDescent="0.25">
      <c r="A27" s="17" t="s">
        <v>28</v>
      </c>
      <c r="B27" s="17" t="s">
        <v>32</v>
      </c>
      <c r="C27" s="48"/>
      <c r="D27" s="48"/>
      <c r="E27" s="45"/>
      <c r="F27" s="45"/>
      <c r="G27" s="64">
        <v>1</v>
      </c>
      <c r="H27" s="66">
        <v>0</v>
      </c>
      <c r="I27" s="66"/>
      <c r="J27" s="66"/>
      <c r="K27" s="66">
        <f ca="1">COUNT(K3:K22)</f>
        <v>0</v>
      </c>
      <c r="L27" s="45"/>
      <c r="M27" s="88"/>
      <c r="N27" s="89"/>
      <c r="O27" s="90"/>
      <c r="Q27" s="88"/>
      <c r="R27" s="89"/>
      <c r="S27" s="90"/>
      <c r="U27" s="88"/>
      <c r="V27" s="89"/>
      <c r="W27" s="90"/>
    </row>
    <row r="28" spans="1:23" x14ac:dyDescent="0.25">
      <c r="A28" s="17" t="s">
        <v>20</v>
      </c>
      <c r="B28" s="17" t="s">
        <v>33</v>
      </c>
      <c r="C28" s="17"/>
      <c r="D28" s="16"/>
      <c r="E28" s="45"/>
      <c r="F28" s="45"/>
      <c r="G28" s="64">
        <v>2</v>
      </c>
      <c r="H28" s="66">
        <v>30</v>
      </c>
      <c r="I28" s="66"/>
      <c r="J28" s="66"/>
      <c r="K28" s="66"/>
      <c r="L28" s="45"/>
      <c r="M28" s="88"/>
      <c r="N28" s="89"/>
      <c r="O28" s="90"/>
      <c r="Q28" s="88"/>
      <c r="R28" s="89"/>
      <c r="S28" s="90"/>
      <c r="U28" s="88"/>
      <c r="V28" s="89"/>
      <c r="W28" s="90"/>
    </row>
    <row r="29" spans="1:23" x14ac:dyDescent="0.25">
      <c r="A29" s="17" t="s">
        <v>21</v>
      </c>
      <c r="B29" s="17" t="s">
        <v>29</v>
      </c>
      <c r="C29" s="17"/>
      <c r="D29" s="9"/>
      <c r="E29" s="45"/>
      <c r="F29" s="45"/>
      <c r="G29" s="64">
        <v>3</v>
      </c>
      <c r="H29" s="66">
        <v>90</v>
      </c>
      <c r="I29" s="66"/>
      <c r="J29" s="66"/>
      <c r="K29" s="66"/>
      <c r="L29" s="45"/>
      <c r="M29" s="88"/>
      <c r="N29" s="89"/>
      <c r="O29" s="90"/>
      <c r="Q29" s="88"/>
      <c r="R29" s="89"/>
      <c r="S29" s="90"/>
      <c r="U29" s="88"/>
      <c r="V29" s="89"/>
      <c r="W29" s="90"/>
    </row>
    <row r="30" spans="1:23" x14ac:dyDescent="0.25">
      <c r="A30" s="17" t="s">
        <v>22</v>
      </c>
      <c r="B30" s="17" t="s">
        <v>30</v>
      </c>
      <c r="C30" s="17"/>
      <c r="D30" s="14"/>
      <c r="E30" s="45"/>
      <c r="F30" s="45"/>
      <c r="G30" s="64">
        <v>4</v>
      </c>
      <c r="H30" s="66">
        <v>365</v>
      </c>
      <c r="I30" s="66"/>
      <c r="J30" s="66"/>
      <c r="K30" s="66"/>
      <c r="L30" s="45"/>
      <c r="M30" s="88"/>
      <c r="N30" s="89"/>
      <c r="O30" s="90"/>
      <c r="Q30" s="88"/>
      <c r="R30" s="89"/>
      <c r="S30" s="90"/>
      <c r="U30" s="88"/>
      <c r="V30" s="89"/>
      <c r="W30" s="90"/>
    </row>
    <row r="31" spans="1:23" x14ac:dyDescent="0.25">
      <c r="A31" s="17" t="s">
        <v>26</v>
      </c>
      <c r="B31" s="17" t="s">
        <v>31</v>
      </c>
      <c r="C31" s="45"/>
      <c r="D31" s="8"/>
      <c r="E31" s="45"/>
      <c r="F31" s="45"/>
      <c r="G31" s="66"/>
      <c r="H31" s="66"/>
      <c r="I31" s="66"/>
      <c r="J31" s="66"/>
      <c r="K31" s="66"/>
      <c r="L31" s="45"/>
      <c r="M31" s="88"/>
      <c r="N31" s="89"/>
      <c r="O31" s="90"/>
      <c r="Q31" s="88"/>
      <c r="R31" s="89"/>
      <c r="S31" s="90"/>
      <c r="U31" s="88"/>
      <c r="V31" s="89"/>
      <c r="W31" s="90"/>
    </row>
    <row r="32" spans="1:23" x14ac:dyDescent="0.25">
      <c r="A32" s="57"/>
      <c r="B32" s="57"/>
      <c r="C32" s="26"/>
      <c r="D32" s="26"/>
      <c r="E32" s="57"/>
      <c r="F32" s="57"/>
      <c r="G32" s="57"/>
      <c r="H32" s="57"/>
      <c r="I32" s="57"/>
      <c r="J32" s="57"/>
      <c r="K32" s="57"/>
      <c r="L32" s="57"/>
      <c r="M32" s="88"/>
      <c r="N32" s="89"/>
      <c r="O32" s="90"/>
      <c r="Q32" s="88"/>
      <c r="R32" s="89"/>
      <c r="S32" s="90"/>
      <c r="U32" s="88"/>
      <c r="V32" s="89"/>
      <c r="W32" s="90"/>
    </row>
    <row r="33" spans="1:23" x14ac:dyDescent="0.25">
      <c r="A33" s="45"/>
      <c r="B33" s="96" t="s">
        <v>8</v>
      </c>
      <c r="C33" s="97"/>
      <c r="D33" s="97"/>
      <c r="E33" s="97"/>
      <c r="F33" s="97"/>
      <c r="G33" s="45"/>
      <c r="H33" s="45"/>
      <c r="I33" s="45"/>
      <c r="J33" s="45"/>
      <c r="K33" s="45"/>
      <c r="L33" s="45"/>
      <c r="M33" s="88"/>
      <c r="N33" s="89"/>
      <c r="O33" s="90"/>
      <c r="Q33" s="88"/>
      <c r="R33" s="89"/>
      <c r="S33" s="90"/>
      <c r="U33" s="88"/>
      <c r="V33" s="89"/>
      <c r="W33" s="90"/>
    </row>
    <row r="34" spans="1:23" ht="15.75" thickBot="1" x14ac:dyDescent="0.3">
      <c r="A34" s="45"/>
      <c r="B34" s="97"/>
      <c r="C34" s="97"/>
      <c r="D34" s="97"/>
      <c r="E34" s="97"/>
      <c r="F34" s="97"/>
      <c r="G34" s="45"/>
      <c r="H34" s="45"/>
      <c r="I34" s="45"/>
      <c r="J34" s="45"/>
      <c r="K34" s="45"/>
      <c r="L34" s="45"/>
      <c r="M34" s="91"/>
      <c r="N34" s="92"/>
      <c r="O34" s="93"/>
      <c r="Q34" s="91"/>
      <c r="R34" s="92"/>
      <c r="S34" s="93"/>
      <c r="U34" s="91"/>
      <c r="V34" s="92"/>
      <c r="W34" s="93"/>
    </row>
    <row r="35" spans="1:23" x14ac:dyDescent="0.25">
      <c r="A35" s="45"/>
      <c r="B35" s="97"/>
      <c r="C35" s="97"/>
      <c r="D35" s="97"/>
      <c r="E35" s="97"/>
      <c r="F35" s="97"/>
      <c r="G35" s="45"/>
      <c r="H35" s="45"/>
      <c r="I35" s="45"/>
      <c r="J35" s="45"/>
      <c r="K35" s="45"/>
      <c r="L35" s="45"/>
    </row>
    <row r="36" spans="1:23" ht="15.75" thickBot="1" x14ac:dyDescent="0.3"/>
    <row r="37" spans="1:23" x14ac:dyDescent="0.25">
      <c r="M37" s="85"/>
      <c r="N37" s="86"/>
      <c r="O37" s="87"/>
      <c r="Q37" s="85"/>
      <c r="R37" s="86"/>
      <c r="S37" s="87"/>
      <c r="U37" s="85"/>
      <c r="V37" s="86"/>
      <c r="W37" s="87"/>
    </row>
    <row r="38" spans="1:23" x14ac:dyDescent="0.25">
      <c r="M38" s="88"/>
      <c r="N38" s="89"/>
      <c r="O38" s="90"/>
      <c r="Q38" s="88"/>
      <c r="R38" s="89"/>
      <c r="S38" s="90"/>
      <c r="U38" s="88"/>
      <c r="V38" s="89"/>
      <c r="W38" s="90"/>
    </row>
    <row r="39" spans="1:23" x14ac:dyDescent="0.25">
      <c r="M39" s="88"/>
      <c r="N39" s="89"/>
      <c r="O39" s="90"/>
      <c r="Q39" s="88"/>
      <c r="R39" s="89"/>
      <c r="S39" s="90"/>
      <c r="U39" s="88"/>
      <c r="V39" s="89"/>
      <c r="W39" s="90"/>
    </row>
    <row r="40" spans="1:23" x14ac:dyDescent="0.25">
      <c r="M40" s="88"/>
      <c r="N40" s="89"/>
      <c r="O40" s="90"/>
      <c r="Q40" s="88"/>
      <c r="R40" s="89"/>
      <c r="S40" s="90"/>
      <c r="U40" s="88"/>
      <c r="V40" s="89"/>
      <c r="W40" s="90"/>
    </row>
    <row r="41" spans="1:23" x14ac:dyDescent="0.25">
      <c r="M41" s="88"/>
      <c r="N41" s="89"/>
      <c r="O41" s="90"/>
      <c r="Q41" s="88"/>
      <c r="R41" s="89"/>
      <c r="S41" s="90"/>
      <c r="U41" s="88"/>
      <c r="V41" s="89"/>
      <c r="W41" s="90"/>
    </row>
    <row r="42" spans="1:23" x14ac:dyDescent="0.25">
      <c r="M42" s="88"/>
      <c r="N42" s="89"/>
      <c r="O42" s="90"/>
      <c r="Q42" s="88"/>
      <c r="R42" s="89"/>
      <c r="S42" s="90"/>
      <c r="U42" s="88"/>
      <c r="V42" s="89"/>
      <c r="W42" s="90"/>
    </row>
    <row r="43" spans="1:23" x14ac:dyDescent="0.25">
      <c r="D43" s="18"/>
      <c r="M43" s="88"/>
      <c r="N43" s="89"/>
      <c r="O43" s="90"/>
      <c r="Q43" s="88"/>
      <c r="R43" s="89"/>
      <c r="S43" s="90"/>
      <c r="U43" s="88"/>
      <c r="V43" s="89"/>
      <c r="W43" s="90"/>
    </row>
    <row r="44" spans="1:23" x14ac:dyDescent="0.25">
      <c r="D44" s="18"/>
      <c r="M44" s="88"/>
      <c r="N44" s="89"/>
      <c r="O44" s="90"/>
      <c r="Q44" s="88"/>
      <c r="R44" s="89"/>
      <c r="S44" s="90"/>
      <c r="U44" s="88"/>
      <c r="V44" s="89"/>
      <c r="W44" s="90"/>
    </row>
    <row r="45" spans="1:23" x14ac:dyDescent="0.25">
      <c r="D45" s="18"/>
      <c r="M45" s="88"/>
      <c r="N45" s="89"/>
      <c r="O45" s="90"/>
      <c r="Q45" s="88"/>
      <c r="R45" s="89"/>
      <c r="S45" s="90"/>
      <c r="U45" s="88"/>
      <c r="V45" s="89"/>
      <c r="W45" s="90"/>
    </row>
    <row r="46" spans="1:23" x14ac:dyDescent="0.25">
      <c r="D46" s="18"/>
      <c r="M46" s="88"/>
      <c r="N46" s="89"/>
      <c r="O46" s="90"/>
      <c r="Q46" s="88"/>
      <c r="R46" s="89"/>
      <c r="S46" s="90"/>
      <c r="U46" s="88"/>
      <c r="V46" s="89"/>
      <c r="W46" s="90"/>
    </row>
    <row r="47" spans="1:23" x14ac:dyDescent="0.25">
      <c r="D47" s="18"/>
      <c r="M47" s="88"/>
      <c r="N47" s="89"/>
      <c r="O47" s="90"/>
      <c r="Q47" s="88"/>
      <c r="R47" s="89"/>
      <c r="S47" s="90"/>
      <c r="U47" s="88"/>
      <c r="V47" s="89"/>
      <c r="W47" s="90"/>
    </row>
    <row r="48" spans="1:23" x14ac:dyDescent="0.25">
      <c r="M48" s="88"/>
      <c r="N48" s="89"/>
      <c r="O48" s="90"/>
      <c r="Q48" s="88"/>
      <c r="R48" s="89"/>
      <c r="S48" s="90"/>
      <c r="U48" s="88"/>
      <c r="V48" s="89"/>
      <c r="W48" s="90"/>
    </row>
    <row r="49" spans="13:23" x14ac:dyDescent="0.25">
      <c r="M49" s="88"/>
      <c r="N49" s="89"/>
      <c r="O49" s="90"/>
      <c r="Q49" s="88"/>
      <c r="R49" s="89"/>
      <c r="S49" s="90"/>
      <c r="U49" s="88"/>
      <c r="V49" s="89"/>
      <c r="W49" s="90"/>
    </row>
    <row r="50" spans="13:23" x14ac:dyDescent="0.25">
      <c r="M50" s="88"/>
      <c r="N50" s="89"/>
      <c r="O50" s="90"/>
      <c r="Q50" s="88"/>
      <c r="R50" s="89"/>
      <c r="S50" s="90"/>
      <c r="U50" s="88"/>
      <c r="V50" s="89"/>
      <c r="W50" s="90"/>
    </row>
    <row r="51" spans="13:23" ht="15.75" thickBot="1" x14ac:dyDescent="0.3">
      <c r="M51" s="91"/>
      <c r="N51" s="92"/>
      <c r="O51" s="93"/>
      <c r="Q51" s="91"/>
      <c r="R51" s="92"/>
      <c r="S51" s="93"/>
      <c r="U51" s="91"/>
      <c r="V51" s="92"/>
      <c r="W51" s="93"/>
    </row>
    <row r="62" spans="13:23" x14ac:dyDescent="0.25">
      <c r="M62" s="1"/>
    </row>
  </sheetData>
  <mergeCells count="13">
    <mergeCell ref="M3:O17"/>
    <mergeCell ref="Q3:S17"/>
    <mergeCell ref="U3:W17"/>
    <mergeCell ref="M20:O34"/>
    <mergeCell ref="Q20:S34"/>
    <mergeCell ref="U20:W34"/>
    <mergeCell ref="U37:W51"/>
    <mergeCell ref="G23:H23"/>
    <mergeCell ref="G24:H24"/>
    <mergeCell ref="A26:L26"/>
    <mergeCell ref="B33:F35"/>
    <mergeCell ref="M37:O51"/>
    <mergeCell ref="Q37:S51"/>
  </mergeCells>
  <conditionalFormatting sqref="C3:C17">
    <cfRule type="cellIs" dxfId="79" priority="7" stopIfTrue="1" operator="equal">
      <formula>1</formula>
    </cfRule>
    <cfRule type="cellIs" dxfId="78" priority="8" stopIfTrue="1" operator="equal">
      <formula>4</formula>
    </cfRule>
    <cfRule type="cellIs" dxfId="77" priority="9" stopIfTrue="1" operator="equal">
      <formula>3</formula>
    </cfRule>
    <cfRule type="cellIs" dxfId="76" priority="10" stopIfTrue="1" operator="equal">
      <formula>2</formula>
    </cfRule>
    <cfRule type="cellIs" dxfId="75" priority="11" operator="lessThan">
      <formula>1</formula>
    </cfRule>
  </conditionalFormatting>
  <conditionalFormatting sqref="F3:F22">
    <cfRule type="cellIs" dxfId="74" priority="6" operator="lessThan">
      <formula>1/1/2019</formula>
    </cfRule>
  </conditionalFormatting>
  <conditionalFormatting sqref="I3:I22">
    <cfRule type="expression" dxfId="73" priority="2">
      <formula>$G3&gt;$F3</formula>
    </cfRule>
    <cfRule type="expression" dxfId="72" priority="5" stopIfTrue="1">
      <formula>$G3&lt;=$F3</formula>
    </cfRule>
  </conditionalFormatting>
  <conditionalFormatting sqref="I3:I22">
    <cfRule type="expression" dxfId="71" priority="1">
      <formula>$B3=""</formula>
    </cfRule>
  </conditionalFormatting>
  <conditionalFormatting sqref="J3:J15">
    <cfRule type="expression" priority="3" stopIfTrue="1">
      <formula>$G3&lt;&gt;""</formula>
    </cfRule>
    <cfRule type="expression" dxfId="70" priority="4">
      <formula>TODAY()&gt;($F3-($H3/3))</formula>
    </cfRule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B1475-118D-4CCF-8CD2-B8A5A1FE6FB7}">
  <sheetPr>
    <tabColor rgb="FF92D050"/>
  </sheetPr>
  <dimension ref="A1:W62"/>
  <sheetViews>
    <sheetView workbookViewId="0">
      <selection activeCell="A3" sqref="A3:E7"/>
    </sheetView>
  </sheetViews>
  <sheetFormatPr defaultColWidth="8.85546875" defaultRowHeight="15" x14ac:dyDescent="0.25"/>
  <cols>
    <col min="1" max="1" width="49.7109375" style="43" customWidth="1"/>
    <col min="2" max="2" width="16.7109375" style="43" customWidth="1"/>
    <col min="3" max="3" width="8.7109375" style="18" customWidth="1"/>
    <col min="4" max="4" width="16" style="43" bestFit="1" customWidth="1"/>
    <col min="5" max="5" width="4.85546875" style="18" bestFit="1" customWidth="1"/>
    <col min="6" max="6" width="14.85546875" style="18" bestFit="1" customWidth="1"/>
    <col min="7" max="7" width="18.28515625" style="18" customWidth="1"/>
    <col min="8" max="8" width="10.42578125" style="18" hidden="1" customWidth="1"/>
    <col min="9" max="9" width="10.140625" style="18" customWidth="1"/>
    <col min="10" max="10" width="13.85546875" style="18" customWidth="1"/>
    <col min="11" max="11" width="0.140625" style="18" customWidth="1"/>
    <col min="12" max="12" width="3.85546875" style="18" customWidth="1"/>
    <col min="13" max="15" width="10.7109375" style="43" customWidth="1"/>
    <col min="16" max="16" width="3.7109375" style="43" customWidth="1"/>
    <col min="17" max="19" width="10.7109375" style="43" customWidth="1"/>
    <col min="20" max="20" width="3.7109375" style="43" customWidth="1"/>
    <col min="21" max="23" width="10.7109375" style="43" customWidth="1"/>
    <col min="24" max="16384" width="8.85546875" style="43"/>
  </cols>
  <sheetData>
    <row r="1" spans="1:23" x14ac:dyDescent="0.25">
      <c r="A1" s="19" t="s">
        <v>0</v>
      </c>
      <c r="B1" s="50" t="s">
        <v>38</v>
      </c>
      <c r="C1" s="50" t="s">
        <v>16</v>
      </c>
      <c r="D1" s="50" t="s">
        <v>18</v>
      </c>
      <c r="E1" s="50" t="s">
        <v>17</v>
      </c>
      <c r="F1" s="50" t="s">
        <v>37</v>
      </c>
      <c r="G1" s="50" t="s">
        <v>19</v>
      </c>
      <c r="H1" s="50" t="s">
        <v>35</v>
      </c>
      <c r="I1" s="50" t="s">
        <v>36</v>
      </c>
      <c r="J1" s="50" t="s">
        <v>49</v>
      </c>
      <c r="K1" s="50"/>
      <c r="L1" s="50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5.75" thickBot="1" x14ac:dyDescent="0.3">
      <c r="A2" s="38"/>
      <c r="B2" s="68">
        <f>COUNT(B3:B22)</f>
        <v>0</v>
      </c>
      <c r="C2" s="69"/>
      <c r="D2" s="38"/>
      <c r="E2" s="68"/>
      <c r="F2" s="39"/>
      <c r="G2" s="68">
        <f>COUNT(G3:G22)</f>
        <v>0</v>
      </c>
      <c r="H2" s="39"/>
      <c r="I2" s="39"/>
      <c r="J2" s="39"/>
      <c r="K2" s="39"/>
      <c r="L2" s="54"/>
      <c r="M2" s="44" t="s">
        <v>24</v>
      </c>
      <c r="N2" s="44"/>
      <c r="O2" s="44"/>
      <c r="P2" s="44"/>
      <c r="Q2" s="44" t="s">
        <v>47</v>
      </c>
      <c r="R2" s="44"/>
      <c r="S2" s="44"/>
      <c r="T2" s="44"/>
      <c r="U2" s="44" t="s">
        <v>25</v>
      </c>
      <c r="V2" s="44"/>
      <c r="W2" s="44"/>
    </row>
    <row r="3" spans="1:23" x14ac:dyDescent="0.25">
      <c r="A3" s="21"/>
      <c r="B3" s="52"/>
      <c r="C3" s="22"/>
      <c r="D3" s="22"/>
      <c r="E3" s="22"/>
      <c r="F3" s="52" t="str">
        <f>IFERROR(B3+H3,"")</f>
        <v/>
      </c>
      <c r="G3" s="53"/>
      <c r="H3" s="51" t="str">
        <f t="shared" ref="H3:H22" si="0">IFERROR(VLOOKUP(C3,Priolijst,2),"")</f>
        <v/>
      </c>
      <c r="I3" s="53"/>
      <c r="J3" s="63"/>
      <c r="K3" s="67" t="e">
        <f ca="1">IF(AND(TODAY()&gt;F3-(H3/3),G3=""),1,0)</f>
        <v>#VALUE!</v>
      </c>
      <c r="L3" s="55"/>
      <c r="M3" s="85"/>
      <c r="N3" s="86"/>
      <c r="O3" s="87"/>
      <c r="Q3" s="85"/>
      <c r="R3" s="86"/>
      <c r="S3" s="87"/>
      <c r="U3" s="85"/>
      <c r="V3" s="86"/>
      <c r="W3" s="87"/>
    </row>
    <row r="4" spans="1:23" x14ac:dyDescent="0.25">
      <c r="A4" s="21"/>
      <c r="B4" s="52"/>
      <c r="C4" s="22"/>
      <c r="D4" s="22"/>
      <c r="E4" s="22"/>
      <c r="F4" s="52" t="str">
        <f t="shared" ref="F4:F22" si="1">IFERROR(B4+H4,"")</f>
        <v/>
      </c>
      <c r="G4" s="53"/>
      <c r="H4" s="51" t="str">
        <f t="shared" si="0"/>
        <v/>
      </c>
      <c r="I4" s="53"/>
      <c r="J4" s="63"/>
      <c r="K4" s="67" t="e">
        <f t="shared" ref="K4:K22" ca="1" si="2">IF(AND(TODAY()&gt;F4-(H4/3),G4=""),1,0)</f>
        <v>#VALUE!</v>
      </c>
      <c r="L4" s="55"/>
      <c r="M4" s="88"/>
      <c r="N4" s="89"/>
      <c r="O4" s="90"/>
      <c r="Q4" s="88"/>
      <c r="R4" s="89"/>
      <c r="S4" s="90"/>
      <c r="U4" s="88"/>
      <c r="V4" s="89"/>
      <c r="W4" s="90"/>
    </row>
    <row r="5" spans="1:23" x14ac:dyDescent="0.25">
      <c r="A5" s="21"/>
      <c r="B5" s="52"/>
      <c r="C5" s="22"/>
      <c r="D5" s="22"/>
      <c r="E5" s="22"/>
      <c r="F5" s="52" t="str">
        <f t="shared" si="1"/>
        <v/>
      </c>
      <c r="G5" s="53"/>
      <c r="H5" s="51" t="str">
        <f t="shared" si="0"/>
        <v/>
      </c>
      <c r="I5" s="53"/>
      <c r="J5" s="63"/>
      <c r="K5" s="67" t="e">
        <f t="shared" ca="1" si="2"/>
        <v>#VALUE!</v>
      </c>
      <c r="L5" s="55"/>
      <c r="M5" s="88"/>
      <c r="N5" s="89"/>
      <c r="O5" s="90"/>
      <c r="Q5" s="88"/>
      <c r="R5" s="89"/>
      <c r="S5" s="90"/>
      <c r="U5" s="88"/>
      <c r="V5" s="89"/>
      <c r="W5" s="90"/>
    </row>
    <row r="6" spans="1:23" x14ac:dyDescent="0.25">
      <c r="A6" s="21"/>
      <c r="B6" s="52"/>
      <c r="C6" s="22"/>
      <c r="D6" s="22"/>
      <c r="E6" s="22"/>
      <c r="F6" s="52" t="str">
        <f t="shared" si="1"/>
        <v/>
      </c>
      <c r="G6" s="53"/>
      <c r="H6" s="51" t="str">
        <f t="shared" si="0"/>
        <v/>
      </c>
      <c r="I6" s="53"/>
      <c r="J6" s="63"/>
      <c r="K6" s="67" t="e">
        <f t="shared" ca="1" si="2"/>
        <v>#VALUE!</v>
      </c>
      <c r="L6" s="55"/>
      <c r="M6" s="88"/>
      <c r="N6" s="89"/>
      <c r="O6" s="90"/>
      <c r="Q6" s="88"/>
      <c r="R6" s="89"/>
      <c r="S6" s="90"/>
      <c r="U6" s="88"/>
      <c r="V6" s="89"/>
      <c r="W6" s="90"/>
    </row>
    <row r="7" spans="1:23" x14ac:dyDescent="0.25">
      <c r="A7" s="21"/>
      <c r="B7" s="52"/>
      <c r="C7" s="22"/>
      <c r="D7" s="22"/>
      <c r="E7" s="22"/>
      <c r="F7" s="52" t="str">
        <f t="shared" si="1"/>
        <v/>
      </c>
      <c r="G7" s="53"/>
      <c r="H7" s="51" t="str">
        <f t="shared" si="0"/>
        <v/>
      </c>
      <c r="I7" s="53"/>
      <c r="J7" s="63"/>
      <c r="K7" s="67" t="e">
        <f t="shared" ca="1" si="2"/>
        <v>#VALUE!</v>
      </c>
      <c r="L7" s="55"/>
      <c r="M7" s="88"/>
      <c r="N7" s="89"/>
      <c r="O7" s="90"/>
      <c r="Q7" s="88"/>
      <c r="R7" s="89"/>
      <c r="S7" s="90"/>
      <c r="U7" s="88"/>
      <c r="V7" s="89"/>
      <c r="W7" s="90"/>
    </row>
    <row r="8" spans="1:23" x14ac:dyDescent="0.25">
      <c r="A8" s="21"/>
      <c r="B8" s="52"/>
      <c r="C8" s="22"/>
      <c r="D8" s="22"/>
      <c r="E8" s="22"/>
      <c r="F8" s="52" t="str">
        <f>IFERROR(B8+H8,"")</f>
        <v/>
      </c>
      <c r="G8" s="53"/>
      <c r="H8" s="51" t="str">
        <f t="shared" si="0"/>
        <v/>
      </c>
      <c r="I8" s="53"/>
      <c r="J8" s="63"/>
      <c r="K8" s="67" t="e">
        <f t="shared" ca="1" si="2"/>
        <v>#VALUE!</v>
      </c>
      <c r="L8" s="55"/>
      <c r="M8" s="88"/>
      <c r="N8" s="89"/>
      <c r="O8" s="90"/>
      <c r="Q8" s="88"/>
      <c r="R8" s="89"/>
      <c r="S8" s="90"/>
      <c r="U8" s="88"/>
      <c r="V8" s="89"/>
      <c r="W8" s="90"/>
    </row>
    <row r="9" spans="1:23" x14ac:dyDescent="0.25">
      <c r="A9" s="21"/>
      <c r="B9" s="52"/>
      <c r="C9" s="22"/>
      <c r="D9" s="22"/>
      <c r="E9" s="22"/>
      <c r="F9" s="52" t="str">
        <f t="shared" si="1"/>
        <v/>
      </c>
      <c r="G9" s="53"/>
      <c r="H9" s="51" t="str">
        <f t="shared" si="0"/>
        <v/>
      </c>
      <c r="I9" s="53"/>
      <c r="J9" s="63"/>
      <c r="K9" s="67" t="e">
        <f t="shared" ca="1" si="2"/>
        <v>#VALUE!</v>
      </c>
      <c r="L9" s="55"/>
      <c r="M9" s="88"/>
      <c r="N9" s="89"/>
      <c r="O9" s="90"/>
      <c r="Q9" s="88"/>
      <c r="R9" s="89"/>
      <c r="S9" s="90"/>
      <c r="U9" s="88"/>
      <c r="V9" s="89"/>
      <c r="W9" s="90"/>
    </row>
    <row r="10" spans="1:23" x14ac:dyDescent="0.25">
      <c r="A10" s="21"/>
      <c r="B10" s="52"/>
      <c r="C10" s="22"/>
      <c r="D10" s="22"/>
      <c r="E10" s="22"/>
      <c r="F10" s="52" t="str">
        <f t="shared" si="1"/>
        <v/>
      </c>
      <c r="G10" s="53"/>
      <c r="H10" s="51" t="str">
        <f t="shared" si="0"/>
        <v/>
      </c>
      <c r="I10" s="53"/>
      <c r="J10" s="63"/>
      <c r="K10" s="67" t="e">
        <f t="shared" ca="1" si="2"/>
        <v>#VALUE!</v>
      </c>
      <c r="L10" s="55"/>
      <c r="M10" s="88"/>
      <c r="N10" s="89"/>
      <c r="O10" s="90"/>
      <c r="Q10" s="88"/>
      <c r="R10" s="89"/>
      <c r="S10" s="90"/>
      <c r="U10" s="88"/>
      <c r="V10" s="89"/>
      <c r="W10" s="90"/>
    </row>
    <row r="11" spans="1:23" x14ac:dyDescent="0.25">
      <c r="A11" s="21"/>
      <c r="B11" s="52"/>
      <c r="C11" s="22"/>
      <c r="D11" s="22"/>
      <c r="E11" s="22"/>
      <c r="F11" s="52" t="str">
        <f t="shared" si="1"/>
        <v/>
      </c>
      <c r="G11" s="53"/>
      <c r="H11" s="51" t="str">
        <f t="shared" si="0"/>
        <v/>
      </c>
      <c r="I11" s="53"/>
      <c r="J11" s="63"/>
      <c r="K11" s="67" t="e">
        <f t="shared" ca="1" si="2"/>
        <v>#VALUE!</v>
      </c>
      <c r="L11" s="55"/>
      <c r="M11" s="88"/>
      <c r="N11" s="89"/>
      <c r="O11" s="90"/>
      <c r="Q11" s="88"/>
      <c r="R11" s="89"/>
      <c r="S11" s="90"/>
      <c r="U11" s="88"/>
      <c r="V11" s="89"/>
      <c r="W11" s="90"/>
    </row>
    <row r="12" spans="1:23" x14ac:dyDescent="0.25">
      <c r="A12" s="21"/>
      <c r="B12" s="52"/>
      <c r="C12" s="22"/>
      <c r="D12" s="22"/>
      <c r="E12" s="22"/>
      <c r="F12" s="52" t="str">
        <f t="shared" si="1"/>
        <v/>
      </c>
      <c r="G12" s="53"/>
      <c r="H12" s="51" t="str">
        <f t="shared" si="0"/>
        <v/>
      </c>
      <c r="I12" s="53"/>
      <c r="J12" s="63"/>
      <c r="K12" s="67" t="e">
        <f t="shared" ca="1" si="2"/>
        <v>#VALUE!</v>
      </c>
      <c r="L12" s="55"/>
      <c r="M12" s="88"/>
      <c r="N12" s="89"/>
      <c r="O12" s="90"/>
      <c r="Q12" s="88"/>
      <c r="R12" s="89"/>
      <c r="S12" s="90"/>
      <c r="U12" s="88"/>
      <c r="V12" s="89"/>
      <c r="W12" s="90"/>
    </row>
    <row r="13" spans="1:23" x14ac:dyDescent="0.25">
      <c r="A13" s="21"/>
      <c r="B13" s="52"/>
      <c r="C13" s="22"/>
      <c r="D13" s="22"/>
      <c r="E13" s="22"/>
      <c r="F13" s="52" t="str">
        <f t="shared" si="1"/>
        <v/>
      </c>
      <c r="G13" s="53"/>
      <c r="H13" s="51" t="str">
        <f t="shared" si="0"/>
        <v/>
      </c>
      <c r="I13" s="53"/>
      <c r="J13" s="63"/>
      <c r="K13" s="67" t="e">
        <f t="shared" ca="1" si="2"/>
        <v>#VALUE!</v>
      </c>
      <c r="L13" s="55"/>
      <c r="M13" s="88"/>
      <c r="N13" s="89"/>
      <c r="O13" s="90"/>
      <c r="Q13" s="88"/>
      <c r="R13" s="89"/>
      <c r="S13" s="90"/>
      <c r="U13" s="88"/>
      <c r="V13" s="89"/>
      <c r="W13" s="90"/>
    </row>
    <row r="14" spans="1:23" x14ac:dyDescent="0.25">
      <c r="A14" s="21"/>
      <c r="B14" s="52"/>
      <c r="C14" s="22"/>
      <c r="D14" s="22"/>
      <c r="E14" s="22"/>
      <c r="F14" s="52" t="str">
        <f t="shared" si="1"/>
        <v/>
      </c>
      <c r="G14" s="53"/>
      <c r="H14" s="51" t="str">
        <f t="shared" si="0"/>
        <v/>
      </c>
      <c r="I14" s="53"/>
      <c r="J14" s="63"/>
      <c r="K14" s="67" t="e">
        <f t="shared" ca="1" si="2"/>
        <v>#VALUE!</v>
      </c>
      <c r="L14" s="55"/>
      <c r="M14" s="88"/>
      <c r="N14" s="89"/>
      <c r="O14" s="90"/>
      <c r="Q14" s="88"/>
      <c r="R14" s="89"/>
      <c r="S14" s="90"/>
      <c r="U14" s="88"/>
      <c r="V14" s="89"/>
      <c r="W14" s="90"/>
    </row>
    <row r="15" spans="1:23" x14ac:dyDescent="0.25">
      <c r="A15" s="21"/>
      <c r="B15" s="52"/>
      <c r="C15" s="22"/>
      <c r="D15" s="22"/>
      <c r="E15" s="22"/>
      <c r="F15" s="52" t="str">
        <f t="shared" si="1"/>
        <v/>
      </c>
      <c r="G15" s="53"/>
      <c r="H15" s="51" t="str">
        <f t="shared" si="0"/>
        <v/>
      </c>
      <c r="I15" s="53"/>
      <c r="J15" s="63"/>
      <c r="K15" s="67" t="e">
        <f t="shared" ca="1" si="2"/>
        <v>#VALUE!</v>
      </c>
      <c r="L15" s="55"/>
      <c r="M15" s="88"/>
      <c r="N15" s="89"/>
      <c r="O15" s="90"/>
      <c r="Q15" s="88"/>
      <c r="R15" s="89"/>
      <c r="S15" s="90"/>
      <c r="U15" s="88"/>
      <c r="V15" s="89"/>
      <c r="W15" s="90"/>
    </row>
    <row r="16" spans="1:23" x14ac:dyDescent="0.25">
      <c r="A16" s="21"/>
      <c r="B16" s="52"/>
      <c r="C16" s="22"/>
      <c r="D16" s="22"/>
      <c r="E16" s="22"/>
      <c r="F16" s="52" t="str">
        <f t="shared" si="1"/>
        <v/>
      </c>
      <c r="G16" s="53"/>
      <c r="H16" s="51" t="str">
        <f t="shared" si="0"/>
        <v/>
      </c>
      <c r="I16" s="53"/>
      <c r="J16" s="63"/>
      <c r="K16" s="67" t="e">
        <f t="shared" ca="1" si="2"/>
        <v>#VALUE!</v>
      </c>
      <c r="L16" s="55"/>
      <c r="M16" s="88"/>
      <c r="N16" s="89"/>
      <c r="O16" s="90"/>
      <c r="Q16" s="88"/>
      <c r="R16" s="89"/>
      <c r="S16" s="90"/>
      <c r="U16" s="88"/>
      <c r="V16" s="89"/>
      <c r="W16" s="90"/>
    </row>
    <row r="17" spans="1:23" ht="15.75" thickBot="1" x14ac:dyDescent="0.3">
      <c r="A17" s="21"/>
      <c r="B17" s="52"/>
      <c r="C17" s="22"/>
      <c r="D17" s="22"/>
      <c r="E17" s="22"/>
      <c r="F17" s="52" t="str">
        <f t="shared" si="1"/>
        <v/>
      </c>
      <c r="G17" s="53"/>
      <c r="H17" s="51" t="str">
        <f t="shared" si="0"/>
        <v/>
      </c>
      <c r="I17" s="53"/>
      <c r="J17" s="53"/>
      <c r="K17" s="67" t="e">
        <f t="shared" ca="1" si="2"/>
        <v>#VALUE!</v>
      </c>
      <c r="L17" s="55"/>
      <c r="M17" s="91"/>
      <c r="N17" s="92"/>
      <c r="O17" s="93"/>
      <c r="Q17" s="91"/>
      <c r="R17" s="92"/>
      <c r="S17" s="93"/>
      <c r="U17" s="91"/>
      <c r="V17" s="92"/>
      <c r="W17" s="93"/>
    </row>
    <row r="18" spans="1:23" x14ac:dyDescent="0.25">
      <c r="A18" s="24"/>
      <c r="B18" s="52"/>
      <c r="C18" s="51"/>
      <c r="D18" s="22"/>
      <c r="E18" s="22"/>
      <c r="F18" s="52" t="str">
        <f t="shared" si="1"/>
        <v/>
      </c>
      <c r="G18" s="53"/>
      <c r="H18" s="51" t="str">
        <f t="shared" si="0"/>
        <v/>
      </c>
      <c r="I18" s="53"/>
      <c r="J18" s="53"/>
      <c r="K18" s="67" t="e">
        <f t="shared" ca="1" si="2"/>
        <v>#VALUE!</v>
      </c>
      <c r="L18" s="56"/>
    </row>
    <row r="19" spans="1:23" ht="15.75" thickBot="1" x14ac:dyDescent="0.3">
      <c r="A19" s="24"/>
      <c r="B19" s="52"/>
      <c r="C19" s="51"/>
      <c r="D19" s="22"/>
      <c r="E19" s="22"/>
      <c r="F19" s="52" t="str">
        <f t="shared" si="1"/>
        <v/>
      </c>
      <c r="G19" s="53"/>
      <c r="H19" s="51" t="str">
        <f t="shared" si="0"/>
        <v/>
      </c>
      <c r="I19" s="53"/>
      <c r="J19" s="53"/>
      <c r="K19" s="67" t="e">
        <f t="shared" ca="1" si="2"/>
        <v>#VALUE!</v>
      </c>
      <c r="L19" s="37"/>
    </row>
    <row r="20" spans="1:23" x14ac:dyDescent="0.25">
      <c r="A20" s="24"/>
      <c r="B20" s="52"/>
      <c r="C20" s="51"/>
      <c r="D20" s="22"/>
      <c r="E20" s="22"/>
      <c r="F20" s="52" t="str">
        <f t="shared" si="1"/>
        <v/>
      </c>
      <c r="G20" s="53"/>
      <c r="H20" s="51" t="str">
        <f t="shared" si="0"/>
        <v/>
      </c>
      <c r="I20" s="53"/>
      <c r="J20" s="53"/>
      <c r="K20" s="67" t="e">
        <f t="shared" ca="1" si="2"/>
        <v>#VALUE!</v>
      </c>
      <c r="L20" s="48"/>
      <c r="M20" s="85"/>
      <c r="N20" s="86"/>
      <c r="O20" s="87"/>
      <c r="Q20" s="85"/>
      <c r="R20" s="86"/>
      <c r="S20" s="87"/>
      <c r="U20" s="85"/>
      <c r="V20" s="86"/>
      <c r="W20" s="87"/>
    </row>
    <row r="21" spans="1:23" x14ac:dyDescent="0.25">
      <c r="A21" s="24"/>
      <c r="B21" s="52"/>
      <c r="C21" s="51"/>
      <c r="D21" s="22"/>
      <c r="E21" s="22"/>
      <c r="F21" s="52" t="str">
        <f t="shared" si="1"/>
        <v/>
      </c>
      <c r="G21" s="53"/>
      <c r="H21" s="51" t="str">
        <f t="shared" si="0"/>
        <v/>
      </c>
      <c r="I21" s="53"/>
      <c r="J21" s="53"/>
      <c r="K21" s="67" t="e">
        <f t="shared" ca="1" si="2"/>
        <v>#VALUE!</v>
      </c>
      <c r="L21" s="48"/>
      <c r="M21" s="88"/>
      <c r="N21" s="89"/>
      <c r="O21" s="90"/>
      <c r="Q21" s="88"/>
      <c r="R21" s="89"/>
      <c r="S21" s="90"/>
      <c r="U21" s="88"/>
      <c r="V21" s="89"/>
      <c r="W21" s="90"/>
    </row>
    <row r="22" spans="1:23" x14ac:dyDescent="0.25">
      <c r="A22" s="24"/>
      <c r="B22" s="52"/>
      <c r="C22" s="51"/>
      <c r="D22" s="22"/>
      <c r="E22" s="22"/>
      <c r="F22" s="52" t="str">
        <f t="shared" si="1"/>
        <v/>
      </c>
      <c r="G22" s="53"/>
      <c r="H22" s="51" t="str">
        <f t="shared" si="0"/>
        <v/>
      </c>
      <c r="I22" s="53"/>
      <c r="J22" s="53"/>
      <c r="K22" s="67" t="e">
        <f t="shared" ca="1" si="2"/>
        <v>#VALUE!</v>
      </c>
      <c r="L22" s="48"/>
      <c r="M22" s="88"/>
      <c r="N22" s="89"/>
      <c r="O22" s="90"/>
      <c r="Q22" s="88"/>
      <c r="R22" s="89"/>
      <c r="S22" s="90"/>
      <c r="U22" s="88"/>
      <c r="V22" s="89"/>
      <c r="W22" s="90"/>
    </row>
    <row r="23" spans="1:23" x14ac:dyDescent="0.25">
      <c r="A23" s="45"/>
      <c r="B23" s="45"/>
      <c r="C23" s="45"/>
      <c r="D23" s="45"/>
      <c r="E23" s="45"/>
      <c r="F23" s="58"/>
      <c r="G23" s="94" t="s">
        <v>50</v>
      </c>
      <c r="H23" s="95"/>
      <c r="I23" s="65">
        <v>2</v>
      </c>
      <c r="J23" s="65"/>
      <c r="K23" s="65"/>
      <c r="L23" s="45"/>
      <c r="M23" s="88"/>
      <c r="N23" s="89"/>
      <c r="O23" s="90"/>
      <c r="Q23" s="88"/>
      <c r="R23" s="89"/>
      <c r="S23" s="90"/>
      <c r="U23" s="88"/>
      <c r="V23" s="89"/>
      <c r="W23" s="90"/>
    </row>
    <row r="24" spans="1:23" x14ac:dyDescent="0.25">
      <c r="A24" s="45"/>
      <c r="B24" s="45"/>
      <c r="C24" s="45"/>
      <c r="D24" s="45"/>
      <c r="E24" s="45"/>
      <c r="F24" s="41"/>
      <c r="G24" s="94" t="s">
        <v>51</v>
      </c>
      <c r="H24" s="95"/>
      <c r="I24" s="64"/>
      <c r="J24" s="65">
        <v>1</v>
      </c>
      <c r="K24" s="65"/>
      <c r="L24" s="45"/>
      <c r="M24" s="88"/>
      <c r="N24" s="89"/>
      <c r="O24" s="90"/>
      <c r="Q24" s="88"/>
      <c r="R24" s="89"/>
      <c r="S24" s="90"/>
      <c r="U24" s="88"/>
      <c r="V24" s="89"/>
      <c r="W24" s="90"/>
    </row>
    <row r="25" spans="1:23" x14ac:dyDescent="0.25">
      <c r="A25" s="45"/>
      <c r="B25" s="45"/>
      <c r="C25" s="45"/>
      <c r="D25" s="45"/>
      <c r="E25" s="45"/>
      <c r="F25" s="41"/>
      <c r="G25" s="41"/>
      <c r="H25" s="41"/>
      <c r="I25" s="58"/>
      <c r="J25" s="58"/>
      <c r="K25" s="58"/>
      <c r="L25" s="45"/>
      <c r="M25" s="88"/>
      <c r="N25" s="89"/>
      <c r="O25" s="90"/>
      <c r="Q25" s="88"/>
      <c r="R25" s="89"/>
      <c r="S25" s="90"/>
      <c r="U25" s="88"/>
      <c r="V25" s="89"/>
      <c r="W25" s="90"/>
    </row>
    <row r="26" spans="1:23" x14ac:dyDescent="0.25">
      <c r="A26" s="78" t="s">
        <v>34</v>
      </c>
      <c r="B26" s="78"/>
      <c r="C26" s="78"/>
      <c r="D26" s="78"/>
      <c r="E26" s="78"/>
      <c r="F26" s="84"/>
      <c r="G26" s="84"/>
      <c r="H26" s="84"/>
      <c r="I26" s="84"/>
      <c r="J26" s="84"/>
      <c r="K26" s="84"/>
      <c r="L26" s="84"/>
      <c r="M26" s="88"/>
      <c r="N26" s="89"/>
      <c r="O26" s="90"/>
      <c r="Q26" s="88"/>
      <c r="R26" s="89"/>
      <c r="S26" s="90"/>
      <c r="U26" s="88"/>
      <c r="V26" s="89"/>
      <c r="W26" s="90"/>
    </row>
    <row r="27" spans="1:23" x14ac:dyDescent="0.25">
      <c r="A27" s="17" t="s">
        <v>28</v>
      </c>
      <c r="B27" s="17" t="s">
        <v>32</v>
      </c>
      <c r="C27" s="48"/>
      <c r="D27" s="48"/>
      <c r="E27" s="45"/>
      <c r="F27" s="45"/>
      <c r="G27" s="64">
        <v>1</v>
      </c>
      <c r="H27" s="66">
        <v>0</v>
      </c>
      <c r="I27" s="66"/>
      <c r="J27" s="66"/>
      <c r="K27" s="66">
        <f ca="1">COUNT(K3:K22)</f>
        <v>0</v>
      </c>
      <c r="L27" s="45"/>
      <c r="M27" s="88"/>
      <c r="N27" s="89"/>
      <c r="O27" s="90"/>
      <c r="Q27" s="88"/>
      <c r="R27" s="89"/>
      <c r="S27" s="90"/>
      <c r="U27" s="88"/>
      <c r="V27" s="89"/>
      <c r="W27" s="90"/>
    </row>
    <row r="28" spans="1:23" x14ac:dyDescent="0.25">
      <c r="A28" s="17" t="s">
        <v>20</v>
      </c>
      <c r="B28" s="17" t="s">
        <v>33</v>
      </c>
      <c r="C28" s="17"/>
      <c r="D28" s="16"/>
      <c r="E28" s="45"/>
      <c r="F28" s="45"/>
      <c r="G28" s="64">
        <v>2</v>
      </c>
      <c r="H28" s="66">
        <v>30</v>
      </c>
      <c r="I28" s="66"/>
      <c r="J28" s="66"/>
      <c r="K28" s="66"/>
      <c r="L28" s="45"/>
      <c r="M28" s="88"/>
      <c r="N28" s="89"/>
      <c r="O28" s="90"/>
      <c r="Q28" s="88"/>
      <c r="R28" s="89"/>
      <c r="S28" s="90"/>
      <c r="U28" s="88"/>
      <c r="V28" s="89"/>
      <c r="W28" s="90"/>
    </row>
    <row r="29" spans="1:23" x14ac:dyDescent="0.25">
      <c r="A29" s="17" t="s">
        <v>21</v>
      </c>
      <c r="B29" s="17" t="s">
        <v>29</v>
      </c>
      <c r="C29" s="17"/>
      <c r="D29" s="9"/>
      <c r="E29" s="45"/>
      <c r="F29" s="45"/>
      <c r="G29" s="64">
        <v>3</v>
      </c>
      <c r="H29" s="66">
        <v>90</v>
      </c>
      <c r="I29" s="66"/>
      <c r="J29" s="66"/>
      <c r="K29" s="66"/>
      <c r="L29" s="45"/>
      <c r="M29" s="88"/>
      <c r="N29" s="89"/>
      <c r="O29" s="90"/>
      <c r="Q29" s="88"/>
      <c r="R29" s="89"/>
      <c r="S29" s="90"/>
      <c r="U29" s="88"/>
      <c r="V29" s="89"/>
      <c r="W29" s="90"/>
    </row>
    <row r="30" spans="1:23" x14ac:dyDescent="0.25">
      <c r="A30" s="17" t="s">
        <v>22</v>
      </c>
      <c r="B30" s="17" t="s">
        <v>30</v>
      </c>
      <c r="C30" s="17"/>
      <c r="D30" s="14"/>
      <c r="E30" s="45"/>
      <c r="F30" s="45"/>
      <c r="G30" s="64">
        <v>4</v>
      </c>
      <c r="H30" s="66">
        <v>365</v>
      </c>
      <c r="I30" s="66"/>
      <c r="J30" s="66"/>
      <c r="K30" s="66"/>
      <c r="L30" s="45"/>
      <c r="M30" s="88"/>
      <c r="N30" s="89"/>
      <c r="O30" s="90"/>
      <c r="Q30" s="88"/>
      <c r="R30" s="89"/>
      <c r="S30" s="90"/>
      <c r="U30" s="88"/>
      <c r="V30" s="89"/>
      <c r="W30" s="90"/>
    </row>
    <row r="31" spans="1:23" x14ac:dyDescent="0.25">
      <c r="A31" s="17" t="s">
        <v>26</v>
      </c>
      <c r="B31" s="17" t="s">
        <v>31</v>
      </c>
      <c r="C31" s="45"/>
      <c r="D31" s="8"/>
      <c r="E31" s="45"/>
      <c r="F31" s="45"/>
      <c r="G31" s="66"/>
      <c r="H31" s="66"/>
      <c r="I31" s="66"/>
      <c r="J31" s="66"/>
      <c r="K31" s="66"/>
      <c r="L31" s="45"/>
      <c r="M31" s="88"/>
      <c r="N31" s="89"/>
      <c r="O31" s="90"/>
      <c r="Q31" s="88"/>
      <c r="R31" s="89"/>
      <c r="S31" s="90"/>
      <c r="U31" s="88"/>
      <c r="V31" s="89"/>
      <c r="W31" s="90"/>
    </row>
    <row r="32" spans="1:23" x14ac:dyDescent="0.25">
      <c r="A32" s="57"/>
      <c r="B32" s="57"/>
      <c r="C32" s="26"/>
      <c r="D32" s="26"/>
      <c r="E32" s="57"/>
      <c r="F32" s="57"/>
      <c r="G32" s="57"/>
      <c r="H32" s="57"/>
      <c r="I32" s="57"/>
      <c r="J32" s="57"/>
      <c r="K32" s="57"/>
      <c r="L32" s="57"/>
      <c r="M32" s="88"/>
      <c r="N32" s="89"/>
      <c r="O32" s="90"/>
      <c r="Q32" s="88"/>
      <c r="R32" s="89"/>
      <c r="S32" s="90"/>
      <c r="U32" s="88"/>
      <c r="V32" s="89"/>
      <c r="W32" s="90"/>
    </row>
    <row r="33" spans="1:23" x14ac:dyDescent="0.25">
      <c r="A33" s="45"/>
      <c r="B33" s="96" t="s">
        <v>9</v>
      </c>
      <c r="C33" s="97"/>
      <c r="D33" s="97"/>
      <c r="E33" s="97"/>
      <c r="F33" s="97"/>
      <c r="G33" s="45"/>
      <c r="H33" s="45"/>
      <c r="I33" s="45"/>
      <c r="J33" s="45"/>
      <c r="K33" s="45"/>
      <c r="L33" s="45"/>
      <c r="M33" s="88"/>
      <c r="N33" s="89"/>
      <c r="O33" s="90"/>
      <c r="Q33" s="88"/>
      <c r="R33" s="89"/>
      <c r="S33" s="90"/>
      <c r="U33" s="88"/>
      <c r="V33" s="89"/>
      <c r="W33" s="90"/>
    </row>
    <row r="34" spans="1:23" ht="15.75" thickBot="1" x14ac:dyDescent="0.3">
      <c r="A34" s="45"/>
      <c r="B34" s="97"/>
      <c r="C34" s="97"/>
      <c r="D34" s="97"/>
      <c r="E34" s="97"/>
      <c r="F34" s="97"/>
      <c r="G34" s="45"/>
      <c r="H34" s="45"/>
      <c r="I34" s="45"/>
      <c r="J34" s="45"/>
      <c r="K34" s="45"/>
      <c r="L34" s="45"/>
      <c r="M34" s="91"/>
      <c r="N34" s="92"/>
      <c r="O34" s="93"/>
      <c r="Q34" s="91"/>
      <c r="R34" s="92"/>
      <c r="S34" s="93"/>
      <c r="U34" s="91"/>
      <c r="V34" s="92"/>
      <c r="W34" s="93"/>
    </row>
    <row r="35" spans="1:23" x14ac:dyDescent="0.25">
      <c r="A35" s="45"/>
      <c r="B35" s="97"/>
      <c r="C35" s="97"/>
      <c r="D35" s="97"/>
      <c r="E35" s="97"/>
      <c r="F35" s="97"/>
      <c r="G35" s="45"/>
      <c r="H35" s="45"/>
      <c r="I35" s="45"/>
      <c r="J35" s="45"/>
      <c r="K35" s="45"/>
      <c r="L35" s="45"/>
    </row>
    <row r="36" spans="1:23" ht="15.75" thickBot="1" x14ac:dyDescent="0.3"/>
    <row r="37" spans="1:23" x14ac:dyDescent="0.25">
      <c r="M37" s="85"/>
      <c r="N37" s="86"/>
      <c r="O37" s="87"/>
      <c r="Q37" s="85"/>
      <c r="R37" s="86"/>
      <c r="S37" s="87"/>
      <c r="U37" s="85"/>
      <c r="V37" s="86"/>
      <c r="W37" s="87"/>
    </row>
    <row r="38" spans="1:23" x14ac:dyDescent="0.25">
      <c r="M38" s="88"/>
      <c r="N38" s="89"/>
      <c r="O38" s="90"/>
      <c r="Q38" s="88"/>
      <c r="R38" s="89"/>
      <c r="S38" s="90"/>
      <c r="U38" s="88"/>
      <c r="V38" s="89"/>
      <c r="W38" s="90"/>
    </row>
    <row r="39" spans="1:23" x14ac:dyDescent="0.25">
      <c r="M39" s="88"/>
      <c r="N39" s="89"/>
      <c r="O39" s="90"/>
      <c r="Q39" s="88"/>
      <c r="R39" s="89"/>
      <c r="S39" s="90"/>
      <c r="U39" s="88"/>
      <c r="V39" s="89"/>
      <c r="W39" s="90"/>
    </row>
    <row r="40" spans="1:23" x14ac:dyDescent="0.25">
      <c r="M40" s="88"/>
      <c r="N40" s="89"/>
      <c r="O40" s="90"/>
      <c r="Q40" s="88"/>
      <c r="R40" s="89"/>
      <c r="S40" s="90"/>
      <c r="U40" s="88"/>
      <c r="V40" s="89"/>
      <c r="W40" s="90"/>
    </row>
    <row r="41" spans="1:23" x14ac:dyDescent="0.25">
      <c r="M41" s="88"/>
      <c r="N41" s="89"/>
      <c r="O41" s="90"/>
      <c r="Q41" s="88"/>
      <c r="R41" s="89"/>
      <c r="S41" s="90"/>
      <c r="U41" s="88"/>
      <c r="V41" s="89"/>
      <c r="W41" s="90"/>
    </row>
    <row r="42" spans="1:23" x14ac:dyDescent="0.25">
      <c r="M42" s="88"/>
      <c r="N42" s="89"/>
      <c r="O42" s="90"/>
      <c r="Q42" s="88"/>
      <c r="R42" s="89"/>
      <c r="S42" s="90"/>
      <c r="U42" s="88"/>
      <c r="V42" s="89"/>
      <c r="W42" s="90"/>
    </row>
    <row r="43" spans="1:23" x14ac:dyDescent="0.25">
      <c r="D43" s="18"/>
      <c r="M43" s="88"/>
      <c r="N43" s="89"/>
      <c r="O43" s="90"/>
      <c r="Q43" s="88"/>
      <c r="R43" s="89"/>
      <c r="S43" s="90"/>
      <c r="U43" s="88"/>
      <c r="V43" s="89"/>
      <c r="W43" s="90"/>
    </row>
    <row r="44" spans="1:23" x14ac:dyDescent="0.25">
      <c r="D44" s="18"/>
      <c r="M44" s="88"/>
      <c r="N44" s="89"/>
      <c r="O44" s="90"/>
      <c r="Q44" s="88"/>
      <c r="R44" s="89"/>
      <c r="S44" s="90"/>
      <c r="U44" s="88"/>
      <c r="V44" s="89"/>
      <c r="W44" s="90"/>
    </row>
    <row r="45" spans="1:23" x14ac:dyDescent="0.25">
      <c r="D45" s="18"/>
      <c r="M45" s="88"/>
      <c r="N45" s="89"/>
      <c r="O45" s="90"/>
      <c r="Q45" s="88"/>
      <c r="R45" s="89"/>
      <c r="S45" s="90"/>
      <c r="U45" s="88"/>
      <c r="V45" s="89"/>
      <c r="W45" s="90"/>
    </row>
    <row r="46" spans="1:23" x14ac:dyDescent="0.25">
      <c r="D46" s="18"/>
      <c r="M46" s="88"/>
      <c r="N46" s="89"/>
      <c r="O46" s="90"/>
      <c r="Q46" s="88"/>
      <c r="R46" s="89"/>
      <c r="S46" s="90"/>
      <c r="U46" s="88"/>
      <c r="V46" s="89"/>
      <c r="W46" s="90"/>
    </row>
    <row r="47" spans="1:23" x14ac:dyDescent="0.25">
      <c r="D47" s="18"/>
      <c r="M47" s="88"/>
      <c r="N47" s="89"/>
      <c r="O47" s="90"/>
      <c r="Q47" s="88"/>
      <c r="R47" s="89"/>
      <c r="S47" s="90"/>
      <c r="U47" s="88"/>
      <c r="V47" s="89"/>
      <c r="W47" s="90"/>
    </row>
    <row r="48" spans="1:23" x14ac:dyDescent="0.25">
      <c r="M48" s="88"/>
      <c r="N48" s="89"/>
      <c r="O48" s="90"/>
      <c r="Q48" s="88"/>
      <c r="R48" s="89"/>
      <c r="S48" s="90"/>
      <c r="U48" s="88"/>
      <c r="V48" s="89"/>
      <c r="W48" s="90"/>
    </row>
    <row r="49" spans="13:23" x14ac:dyDescent="0.25">
      <c r="M49" s="88"/>
      <c r="N49" s="89"/>
      <c r="O49" s="90"/>
      <c r="Q49" s="88"/>
      <c r="R49" s="89"/>
      <c r="S49" s="90"/>
      <c r="U49" s="88"/>
      <c r="V49" s="89"/>
      <c r="W49" s="90"/>
    </row>
    <row r="50" spans="13:23" x14ac:dyDescent="0.25">
      <c r="M50" s="88"/>
      <c r="N50" s="89"/>
      <c r="O50" s="90"/>
      <c r="Q50" s="88"/>
      <c r="R50" s="89"/>
      <c r="S50" s="90"/>
      <c r="U50" s="88"/>
      <c r="V50" s="89"/>
      <c r="W50" s="90"/>
    </row>
    <row r="51" spans="13:23" ht="15.75" thickBot="1" x14ac:dyDescent="0.3">
      <c r="M51" s="91"/>
      <c r="N51" s="92"/>
      <c r="O51" s="93"/>
      <c r="Q51" s="91"/>
      <c r="R51" s="92"/>
      <c r="S51" s="93"/>
      <c r="U51" s="91"/>
      <c r="V51" s="92"/>
      <c r="W51" s="93"/>
    </row>
    <row r="62" spans="13:23" x14ac:dyDescent="0.25">
      <c r="M62" s="1"/>
    </row>
  </sheetData>
  <mergeCells count="13">
    <mergeCell ref="M3:O17"/>
    <mergeCell ref="Q3:S17"/>
    <mergeCell ref="U3:W17"/>
    <mergeCell ref="M20:O34"/>
    <mergeCell ref="Q20:S34"/>
    <mergeCell ref="U20:W34"/>
    <mergeCell ref="U37:W51"/>
    <mergeCell ref="G23:H23"/>
    <mergeCell ref="G24:H24"/>
    <mergeCell ref="A26:L26"/>
    <mergeCell ref="B33:F35"/>
    <mergeCell ref="M37:O51"/>
    <mergeCell ref="Q37:S51"/>
  </mergeCells>
  <conditionalFormatting sqref="C3:C17">
    <cfRule type="cellIs" dxfId="69" priority="7" stopIfTrue="1" operator="equal">
      <formula>1</formula>
    </cfRule>
    <cfRule type="cellIs" dxfId="68" priority="8" stopIfTrue="1" operator="equal">
      <formula>4</formula>
    </cfRule>
    <cfRule type="cellIs" dxfId="67" priority="9" stopIfTrue="1" operator="equal">
      <formula>3</formula>
    </cfRule>
    <cfRule type="cellIs" dxfId="66" priority="10" stopIfTrue="1" operator="equal">
      <formula>2</formula>
    </cfRule>
    <cfRule type="cellIs" dxfId="65" priority="11" operator="lessThan">
      <formula>1</formula>
    </cfRule>
  </conditionalFormatting>
  <conditionalFormatting sqref="F3:F22">
    <cfRule type="cellIs" dxfId="64" priority="6" operator="lessThan">
      <formula>1/1/2019</formula>
    </cfRule>
  </conditionalFormatting>
  <conditionalFormatting sqref="I3:I22">
    <cfRule type="expression" dxfId="63" priority="2">
      <formula>$G3&gt;$F3</formula>
    </cfRule>
    <cfRule type="expression" dxfId="62" priority="5" stopIfTrue="1">
      <formula>$G3&lt;=$F3</formula>
    </cfRule>
  </conditionalFormatting>
  <conditionalFormatting sqref="I3:I22">
    <cfRule type="expression" dxfId="61" priority="1">
      <formula>$B3=""</formula>
    </cfRule>
  </conditionalFormatting>
  <conditionalFormatting sqref="J3:J15">
    <cfRule type="expression" priority="3" stopIfTrue="1">
      <formula>$G3&lt;&gt;""</formula>
    </cfRule>
    <cfRule type="expression" dxfId="60" priority="4">
      <formula>TODAY()&gt;($F3-($H3/3))</formula>
    </cfRule>
  </conditionalFormatting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8990E-FD81-4C1C-8B82-F27B5FB3930C}">
  <sheetPr>
    <tabColor rgb="FF92D050"/>
  </sheetPr>
  <dimension ref="A1:W62"/>
  <sheetViews>
    <sheetView workbookViewId="0">
      <selection activeCell="B33" sqref="B33:F35"/>
    </sheetView>
  </sheetViews>
  <sheetFormatPr defaultColWidth="9.140625" defaultRowHeight="15" x14ac:dyDescent="0.25"/>
  <cols>
    <col min="1" max="1" width="49.7109375" style="43" customWidth="1"/>
    <col min="2" max="2" width="16.7109375" style="43" customWidth="1"/>
    <col min="3" max="3" width="8.7109375" style="18" customWidth="1"/>
    <col min="4" max="4" width="16" style="43" bestFit="1" customWidth="1"/>
    <col min="5" max="5" width="4.85546875" style="18" bestFit="1" customWidth="1"/>
    <col min="6" max="6" width="14.85546875" style="18" bestFit="1" customWidth="1"/>
    <col min="7" max="7" width="18.28515625" style="18" customWidth="1"/>
    <col min="8" max="8" width="10.42578125" style="18" hidden="1" customWidth="1"/>
    <col min="9" max="9" width="10.140625" style="18" customWidth="1"/>
    <col min="10" max="10" width="13.85546875" style="18" customWidth="1"/>
    <col min="11" max="11" width="0.140625" style="18" customWidth="1"/>
    <col min="12" max="12" width="3.85546875" style="18" customWidth="1"/>
    <col min="13" max="15" width="10.7109375" style="43" customWidth="1"/>
    <col min="16" max="16" width="3.7109375" style="43" customWidth="1"/>
    <col min="17" max="19" width="10.7109375" style="43" customWidth="1"/>
    <col min="20" max="20" width="3.7109375" style="43" customWidth="1"/>
    <col min="21" max="23" width="10.7109375" style="43" customWidth="1"/>
    <col min="24" max="16384" width="9.140625" style="43"/>
  </cols>
  <sheetData>
    <row r="1" spans="1:23" x14ac:dyDescent="0.25">
      <c r="A1" s="19" t="s">
        <v>0</v>
      </c>
      <c r="B1" s="50" t="s">
        <v>38</v>
      </c>
      <c r="C1" s="50" t="s">
        <v>16</v>
      </c>
      <c r="D1" s="50" t="s">
        <v>18</v>
      </c>
      <c r="E1" s="50" t="s">
        <v>17</v>
      </c>
      <c r="F1" s="50" t="s">
        <v>37</v>
      </c>
      <c r="G1" s="50" t="s">
        <v>19</v>
      </c>
      <c r="H1" s="50" t="s">
        <v>35</v>
      </c>
      <c r="I1" s="50" t="s">
        <v>36</v>
      </c>
      <c r="J1" s="50" t="s">
        <v>49</v>
      </c>
      <c r="K1" s="50"/>
      <c r="L1" s="50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5.75" thickBot="1" x14ac:dyDescent="0.3">
      <c r="A2" s="38"/>
      <c r="B2" s="68">
        <f>COUNT(B3:B22)</f>
        <v>0</v>
      </c>
      <c r="C2" s="69"/>
      <c r="D2" s="38"/>
      <c r="E2" s="68"/>
      <c r="F2" s="39"/>
      <c r="G2" s="68">
        <f>COUNT(G3:G22)</f>
        <v>0</v>
      </c>
      <c r="H2" s="39"/>
      <c r="I2" s="39"/>
      <c r="J2" s="39"/>
      <c r="K2" s="39"/>
      <c r="L2" s="54"/>
      <c r="M2" s="44" t="s">
        <v>24</v>
      </c>
      <c r="N2" s="44"/>
      <c r="O2" s="44"/>
      <c r="P2" s="44"/>
      <c r="Q2" s="44" t="s">
        <v>47</v>
      </c>
      <c r="R2" s="44"/>
      <c r="S2" s="44"/>
      <c r="T2" s="44"/>
      <c r="U2" s="44" t="s">
        <v>25</v>
      </c>
      <c r="V2" s="44"/>
      <c r="W2" s="44"/>
    </row>
    <row r="3" spans="1:23" x14ac:dyDescent="0.25">
      <c r="A3" s="21"/>
      <c r="B3" s="52"/>
      <c r="C3" s="22"/>
      <c r="D3" s="22"/>
      <c r="E3" s="22"/>
      <c r="F3" s="52" t="str">
        <f>IFERROR(B3+H3,"")</f>
        <v/>
      </c>
      <c r="G3" s="53"/>
      <c r="H3" s="51" t="str">
        <f t="shared" ref="H3:H22" si="0">IFERROR(VLOOKUP(C3,Priolijst,2),"")</f>
        <v/>
      </c>
      <c r="I3" s="53"/>
      <c r="J3" s="63"/>
      <c r="K3" s="67" t="e">
        <f ca="1">IF(AND(TODAY()&gt;F3-(H3/3),G3=""),1,0)</f>
        <v>#VALUE!</v>
      </c>
      <c r="L3" s="55"/>
      <c r="M3" s="85"/>
      <c r="N3" s="86"/>
      <c r="O3" s="87"/>
      <c r="Q3" s="85"/>
      <c r="R3" s="86"/>
      <c r="S3" s="87"/>
      <c r="U3" s="85"/>
      <c r="V3" s="86"/>
      <c r="W3" s="87"/>
    </row>
    <row r="4" spans="1:23" x14ac:dyDescent="0.25">
      <c r="A4" s="21"/>
      <c r="B4" s="52"/>
      <c r="C4" s="22"/>
      <c r="D4" s="22"/>
      <c r="E4" s="22"/>
      <c r="F4" s="52" t="str">
        <f t="shared" ref="F4:F22" si="1">IFERROR(B4+H4,"")</f>
        <v/>
      </c>
      <c r="G4" s="53"/>
      <c r="H4" s="51" t="str">
        <f t="shared" si="0"/>
        <v/>
      </c>
      <c r="I4" s="53"/>
      <c r="J4" s="63"/>
      <c r="K4" s="67" t="e">
        <f t="shared" ref="K4:K22" ca="1" si="2">IF(AND(TODAY()&gt;F4-(H4/3),G4=""),1,0)</f>
        <v>#VALUE!</v>
      </c>
      <c r="L4" s="55"/>
      <c r="M4" s="88"/>
      <c r="N4" s="89"/>
      <c r="O4" s="90"/>
      <c r="Q4" s="88"/>
      <c r="R4" s="89"/>
      <c r="S4" s="90"/>
      <c r="U4" s="88"/>
      <c r="V4" s="89"/>
      <c r="W4" s="90"/>
    </row>
    <row r="5" spans="1:23" x14ac:dyDescent="0.25">
      <c r="A5" s="21"/>
      <c r="B5" s="52"/>
      <c r="C5" s="22"/>
      <c r="D5" s="22"/>
      <c r="E5" s="22"/>
      <c r="F5" s="52" t="str">
        <f t="shared" si="1"/>
        <v/>
      </c>
      <c r="G5" s="53"/>
      <c r="H5" s="51" t="str">
        <f t="shared" si="0"/>
        <v/>
      </c>
      <c r="I5" s="53"/>
      <c r="J5" s="63"/>
      <c r="K5" s="67" t="e">
        <f t="shared" ca="1" si="2"/>
        <v>#VALUE!</v>
      </c>
      <c r="L5" s="55"/>
      <c r="M5" s="88"/>
      <c r="N5" s="89"/>
      <c r="O5" s="90"/>
      <c r="Q5" s="88"/>
      <c r="R5" s="89"/>
      <c r="S5" s="90"/>
      <c r="U5" s="88"/>
      <c r="V5" s="89"/>
      <c r="W5" s="90"/>
    </row>
    <row r="6" spans="1:23" x14ac:dyDescent="0.25">
      <c r="A6" s="21"/>
      <c r="B6" s="52"/>
      <c r="C6" s="22"/>
      <c r="D6" s="22"/>
      <c r="E6" s="22"/>
      <c r="F6" s="52" t="str">
        <f t="shared" si="1"/>
        <v/>
      </c>
      <c r="G6" s="53"/>
      <c r="H6" s="51" t="str">
        <f t="shared" si="0"/>
        <v/>
      </c>
      <c r="I6" s="53"/>
      <c r="J6" s="63"/>
      <c r="K6" s="67" t="e">
        <f t="shared" ca="1" si="2"/>
        <v>#VALUE!</v>
      </c>
      <c r="L6" s="55"/>
      <c r="M6" s="88"/>
      <c r="N6" s="89"/>
      <c r="O6" s="90"/>
      <c r="Q6" s="88"/>
      <c r="R6" s="89"/>
      <c r="S6" s="90"/>
      <c r="U6" s="88"/>
      <c r="V6" s="89"/>
      <c r="W6" s="90"/>
    </row>
    <row r="7" spans="1:23" x14ac:dyDescent="0.25">
      <c r="A7" s="21"/>
      <c r="B7" s="52"/>
      <c r="C7" s="22"/>
      <c r="D7" s="22"/>
      <c r="E7" s="22"/>
      <c r="F7" s="52" t="str">
        <f t="shared" si="1"/>
        <v/>
      </c>
      <c r="G7" s="53"/>
      <c r="H7" s="51" t="str">
        <f t="shared" si="0"/>
        <v/>
      </c>
      <c r="I7" s="53"/>
      <c r="J7" s="63"/>
      <c r="K7" s="67" t="e">
        <f t="shared" ca="1" si="2"/>
        <v>#VALUE!</v>
      </c>
      <c r="L7" s="55"/>
      <c r="M7" s="88"/>
      <c r="N7" s="89"/>
      <c r="O7" s="90"/>
      <c r="Q7" s="88"/>
      <c r="R7" s="89"/>
      <c r="S7" s="90"/>
      <c r="U7" s="88"/>
      <c r="V7" s="89"/>
      <c r="W7" s="90"/>
    </row>
    <row r="8" spans="1:23" x14ac:dyDescent="0.25">
      <c r="A8" s="21"/>
      <c r="B8" s="52"/>
      <c r="C8" s="22"/>
      <c r="D8" s="22"/>
      <c r="E8" s="22"/>
      <c r="F8" s="52" t="str">
        <f>IFERROR(B8+H8,"")</f>
        <v/>
      </c>
      <c r="G8" s="53"/>
      <c r="H8" s="51" t="str">
        <f t="shared" si="0"/>
        <v/>
      </c>
      <c r="I8" s="53"/>
      <c r="J8" s="63"/>
      <c r="K8" s="67" t="e">
        <f t="shared" ca="1" si="2"/>
        <v>#VALUE!</v>
      </c>
      <c r="L8" s="55"/>
      <c r="M8" s="88"/>
      <c r="N8" s="89"/>
      <c r="O8" s="90"/>
      <c r="Q8" s="88"/>
      <c r="R8" s="89"/>
      <c r="S8" s="90"/>
      <c r="U8" s="88"/>
      <c r="V8" s="89"/>
      <c r="W8" s="90"/>
    </row>
    <row r="9" spans="1:23" x14ac:dyDescent="0.25">
      <c r="A9" s="21"/>
      <c r="B9" s="52"/>
      <c r="C9" s="22"/>
      <c r="D9" s="22"/>
      <c r="E9" s="22"/>
      <c r="F9" s="52" t="str">
        <f t="shared" si="1"/>
        <v/>
      </c>
      <c r="G9" s="53"/>
      <c r="H9" s="51" t="str">
        <f t="shared" si="0"/>
        <v/>
      </c>
      <c r="I9" s="53"/>
      <c r="J9" s="63"/>
      <c r="K9" s="67" t="e">
        <f t="shared" ca="1" si="2"/>
        <v>#VALUE!</v>
      </c>
      <c r="L9" s="55"/>
      <c r="M9" s="88"/>
      <c r="N9" s="89"/>
      <c r="O9" s="90"/>
      <c r="Q9" s="88"/>
      <c r="R9" s="89"/>
      <c r="S9" s="90"/>
      <c r="U9" s="88"/>
      <c r="V9" s="89"/>
      <c r="W9" s="90"/>
    </row>
    <row r="10" spans="1:23" x14ac:dyDescent="0.25">
      <c r="A10" s="21"/>
      <c r="B10" s="52"/>
      <c r="C10" s="22"/>
      <c r="D10" s="22"/>
      <c r="E10" s="22"/>
      <c r="F10" s="52" t="str">
        <f t="shared" si="1"/>
        <v/>
      </c>
      <c r="G10" s="53"/>
      <c r="H10" s="51" t="str">
        <f t="shared" si="0"/>
        <v/>
      </c>
      <c r="I10" s="53"/>
      <c r="J10" s="63"/>
      <c r="K10" s="67" t="e">
        <f t="shared" ca="1" si="2"/>
        <v>#VALUE!</v>
      </c>
      <c r="L10" s="55"/>
      <c r="M10" s="88"/>
      <c r="N10" s="89"/>
      <c r="O10" s="90"/>
      <c r="Q10" s="88"/>
      <c r="R10" s="89"/>
      <c r="S10" s="90"/>
      <c r="U10" s="88"/>
      <c r="V10" s="89"/>
      <c r="W10" s="90"/>
    </row>
    <row r="11" spans="1:23" x14ac:dyDescent="0.25">
      <c r="A11" s="21"/>
      <c r="B11" s="52"/>
      <c r="C11" s="22"/>
      <c r="D11" s="22"/>
      <c r="E11" s="22"/>
      <c r="F11" s="52" t="str">
        <f t="shared" si="1"/>
        <v/>
      </c>
      <c r="G11" s="53"/>
      <c r="H11" s="51" t="str">
        <f t="shared" si="0"/>
        <v/>
      </c>
      <c r="I11" s="53"/>
      <c r="J11" s="63"/>
      <c r="K11" s="67" t="e">
        <f t="shared" ca="1" si="2"/>
        <v>#VALUE!</v>
      </c>
      <c r="L11" s="55"/>
      <c r="M11" s="88"/>
      <c r="N11" s="89"/>
      <c r="O11" s="90"/>
      <c r="Q11" s="88"/>
      <c r="R11" s="89"/>
      <c r="S11" s="90"/>
      <c r="U11" s="88"/>
      <c r="V11" s="89"/>
      <c r="W11" s="90"/>
    </row>
    <row r="12" spans="1:23" x14ac:dyDescent="0.25">
      <c r="A12" s="21"/>
      <c r="B12" s="52"/>
      <c r="C12" s="22"/>
      <c r="D12" s="22"/>
      <c r="E12" s="22"/>
      <c r="F12" s="52" t="str">
        <f t="shared" si="1"/>
        <v/>
      </c>
      <c r="G12" s="53"/>
      <c r="H12" s="51" t="str">
        <f t="shared" si="0"/>
        <v/>
      </c>
      <c r="I12" s="53"/>
      <c r="J12" s="63"/>
      <c r="K12" s="67" t="e">
        <f t="shared" ca="1" si="2"/>
        <v>#VALUE!</v>
      </c>
      <c r="L12" s="55"/>
      <c r="M12" s="88"/>
      <c r="N12" s="89"/>
      <c r="O12" s="90"/>
      <c r="Q12" s="88"/>
      <c r="R12" s="89"/>
      <c r="S12" s="90"/>
      <c r="U12" s="88"/>
      <c r="V12" s="89"/>
      <c r="W12" s="90"/>
    </row>
    <row r="13" spans="1:23" x14ac:dyDescent="0.25">
      <c r="A13" s="21"/>
      <c r="B13" s="52"/>
      <c r="C13" s="22"/>
      <c r="D13" s="22"/>
      <c r="E13" s="22"/>
      <c r="F13" s="52" t="str">
        <f t="shared" si="1"/>
        <v/>
      </c>
      <c r="G13" s="53"/>
      <c r="H13" s="51" t="str">
        <f t="shared" si="0"/>
        <v/>
      </c>
      <c r="I13" s="53"/>
      <c r="J13" s="63"/>
      <c r="K13" s="67" t="e">
        <f t="shared" ca="1" si="2"/>
        <v>#VALUE!</v>
      </c>
      <c r="L13" s="55"/>
      <c r="M13" s="88"/>
      <c r="N13" s="89"/>
      <c r="O13" s="90"/>
      <c r="Q13" s="88"/>
      <c r="R13" s="89"/>
      <c r="S13" s="90"/>
      <c r="U13" s="88"/>
      <c r="V13" s="89"/>
      <c r="W13" s="90"/>
    </row>
    <row r="14" spans="1:23" x14ac:dyDescent="0.25">
      <c r="A14" s="21"/>
      <c r="B14" s="52"/>
      <c r="C14" s="22"/>
      <c r="D14" s="22"/>
      <c r="E14" s="22"/>
      <c r="F14" s="52" t="str">
        <f t="shared" si="1"/>
        <v/>
      </c>
      <c r="G14" s="53"/>
      <c r="H14" s="51" t="str">
        <f t="shared" si="0"/>
        <v/>
      </c>
      <c r="I14" s="53"/>
      <c r="J14" s="63"/>
      <c r="K14" s="67" t="e">
        <f t="shared" ca="1" si="2"/>
        <v>#VALUE!</v>
      </c>
      <c r="L14" s="55"/>
      <c r="M14" s="88"/>
      <c r="N14" s="89"/>
      <c r="O14" s="90"/>
      <c r="Q14" s="88"/>
      <c r="R14" s="89"/>
      <c r="S14" s="90"/>
      <c r="U14" s="88"/>
      <c r="V14" s="89"/>
      <c r="W14" s="90"/>
    </row>
    <row r="15" spans="1:23" x14ac:dyDescent="0.25">
      <c r="A15" s="21"/>
      <c r="B15" s="52"/>
      <c r="C15" s="22"/>
      <c r="D15" s="22"/>
      <c r="E15" s="22"/>
      <c r="F15" s="52" t="str">
        <f t="shared" si="1"/>
        <v/>
      </c>
      <c r="G15" s="53"/>
      <c r="H15" s="51" t="str">
        <f t="shared" si="0"/>
        <v/>
      </c>
      <c r="I15" s="53"/>
      <c r="J15" s="63"/>
      <c r="K15" s="67" t="e">
        <f t="shared" ca="1" si="2"/>
        <v>#VALUE!</v>
      </c>
      <c r="L15" s="55"/>
      <c r="M15" s="88"/>
      <c r="N15" s="89"/>
      <c r="O15" s="90"/>
      <c r="Q15" s="88"/>
      <c r="R15" s="89"/>
      <c r="S15" s="90"/>
      <c r="U15" s="88"/>
      <c r="V15" s="89"/>
      <c r="W15" s="90"/>
    </row>
    <row r="16" spans="1:23" x14ac:dyDescent="0.25">
      <c r="A16" s="21"/>
      <c r="B16" s="52"/>
      <c r="C16" s="22"/>
      <c r="D16" s="22"/>
      <c r="E16" s="22"/>
      <c r="F16" s="52" t="str">
        <f t="shared" si="1"/>
        <v/>
      </c>
      <c r="G16" s="53"/>
      <c r="H16" s="51" t="str">
        <f t="shared" si="0"/>
        <v/>
      </c>
      <c r="I16" s="53"/>
      <c r="J16" s="63"/>
      <c r="K16" s="67" t="e">
        <f t="shared" ca="1" si="2"/>
        <v>#VALUE!</v>
      </c>
      <c r="L16" s="55"/>
      <c r="M16" s="88"/>
      <c r="N16" s="89"/>
      <c r="O16" s="90"/>
      <c r="Q16" s="88"/>
      <c r="R16" s="89"/>
      <c r="S16" s="90"/>
      <c r="U16" s="88"/>
      <c r="V16" s="89"/>
      <c r="W16" s="90"/>
    </row>
    <row r="17" spans="1:23" ht="15.75" thickBot="1" x14ac:dyDescent="0.3">
      <c r="A17" s="21"/>
      <c r="B17" s="52"/>
      <c r="C17" s="22"/>
      <c r="D17" s="22"/>
      <c r="E17" s="22"/>
      <c r="F17" s="52" t="str">
        <f t="shared" si="1"/>
        <v/>
      </c>
      <c r="G17" s="53"/>
      <c r="H17" s="51" t="str">
        <f t="shared" si="0"/>
        <v/>
      </c>
      <c r="I17" s="53"/>
      <c r="J17" s="53"/>
      <c r="K17" s="67" t="e">
        <f t="shared" ca="1" si="2"/>
        <v>#VALUE!</v>
      </c>
      <c r="L17" s="55"/>
      <c r="M17" s="91"/>
      <c r="N17" s="92"/>
      <c r="O17" s="93"/>
      <c r="Q17" s="91"/>
      <c r="R17" s="92"/>
      <c r="S17" s="93"/>
      <c r="U17" s="91"/>
      <c r="V17" s="92"/>
      <c r="W17" s="93"/>
    </row>
    <row r="18" spans="1:23" x14ac:dyDescent="0.25">
      <c r="A18" s="24"/>
      <c r="B18" s="52"/>
      <c r="C18" s="51"/>
      <c r="D18" s="22"/>
      <c r="E18" s="22"/>
      <c r="F18" s="52" t="str">
        <f t="shared" si="1"/>
        <v/>
      </c>
      <c r="G18" s="53"/>
      <c r="H18" s="51" t="str">
        <f t="shared" si="0"/>
        <v/>
      </c>
      <c r="I18" s="53"/>
      <c r="J18" s="53"/>
      <c r="K18" s="67" t="e">
        <f t="shared" ca="1" si="2"/>
        <v>#VALUE!</v>
      </c>
      <c r="L18" s="56"/>
    </row>
    <row r="19" spans="1:23" ht="15.75" thickBot="1" x14ac:dyDescent="0.3">
      <c r="A19" s="24"/>
      <c r="B19" s="52"/>
      <c r="C19" s="51"/>
      <c r="D19" s="22"/>
      <c r="E19" s="22"/>
      <c r="F19" s="52" t="str">
        <f t="shared" si="1"/>
        <v/>
      </c>
      <c r="G19" s="53"/>
      <c r="H19" s="51" t="str">
        <f t="shared" si="0"/>
        <v/>
      </c>
      <c r="I19" s="53"/>
      <c r="J19" s="53"/>
      <c r="K19" s="67" t="e">
        <f t="shared" ca="1" si="2"/>
        <v>#VALUE!</v>
      </c>
      <c r="L19" s="37"/>
    </row>
    <row r="20" spans="1:23" x14ac:dyDescent="0.25">
      <c r="A20" s="24"/>
      <c r="B20" s="52"/>
      <c r="C20" s="51"/>
      <c r="D20" s="22"/>
      <c r="E20" s="22"/>
      <c r="F20" s="52" t="str">
        <f t="shared" si="1"/>
        <v/>
      </c>
      <c r="G20" s="53"/>
      <c r="H20" s="51" t="str">
        <f t="shared" si="0"/>
        <v/>
      </c>
      <c r="I20" s="53"/>
      <c r="J20" s="53"/>
      <c r="K20" s="67" t="e">
        <f t="shared" ca="1" si="2"/>
        <v>#VALUE!</v>
      </c>
      <c r="L20" s="48"/>
      <c r="M20" s="85"/>
      <c r="N20" s="86"/>
      <c r="O20" s="87"/>
      <c r="Q20" s="85"/>
      <c r="R20" s="86"/>
      <c r="S20" s="87"/>
      <c r="U20" s="85"/>
      <c r="V20" s="86"/>
      <c r="W20" s="87"/>
    </row>
    <row r="21" spans="1:23" x14ac:dyDescent="0.25">
      <c r="A21" s="24"/>
      <c r="B21" s="52"/>
      <c r="C21" s="51"/>
      <c r="D21" s="22"/>
      <c r="E21" s="22"/>
      <c r="F21" s="52" t="str">
        <f t="shared" si="1"/>
        <v/>
      </c>
      <c r="G21" s="53"/>
      <c r="H21" s="51" t="str">
        <f t="shared" si="0"/>
        <v/>
      </c>
      <c r="I21" s="53"/>
      <c r="J21" s="53"/>
      <c r="K21" s="67" t="e">
        <f t="shared" ca="1" si="2"/>
        <v>#VALUE!</v>
      </c>
      <c r="L21" s="48"/>
      <c r="M21" s="88"/>
      <c r="N21" s="89"/>
      <c r="O21" s="90"/>
      <c r="Q21" s="88"/>
      <c r="R21" s="89"/>
      <c r="S21" s="90"/>
      <c r="U21" s="88"/>
      <c r="V21" s="89"/>
      <c r="W21" s="90"/>
    </row>
    <row r="22" spans="1:23" x14ac:dyDescent="0.25">
      <c r="A22" s="24"/>
      <c r="B22" s="52"/>
      <c r="C22" s="51"/>
      <c r="D22" s="22"/>
      <c r="E22" s="22"/>
      <c r="F22" s="52" t="str">
        <f t="shared" si="1"/>
        <v/>
      </c>
      <c r="G22" s="53"/>
      <c r="H22" s="51" t="str">
        <f t="shared" si="0"/>
        <v/>
      </c>
      <c r="I22" s="53"/>
      <c r="J22" s="53"/>
      <c r="K22" s="67" t="e">
        <f t="shared" ca="1" si="2"/>
        <v>#VALUE!</v>
      </c>
      <c r="L22" s="48"/>
      <c r="M22" s="88"/>
      <c r="N22" s="89"/>
      <c r="O22" s="90"/>
      <c r="Q22" s="88"/>
      <c r="R22" s="89"/>
      <c r="S22" s="90"/>
      <c r="U22" s="88"/>
      <c r="V22" s="89"/>
      <c r="W22" s="90"/>
    </row>
    <row r="23" spans="1:23" x14ac:dyDescent="0.25">
      <c r="A23" s="45"/>
      <c r="B23" s="45"/>
      <c r="C23" s="45"/>
      <c r="D23" s="45"/>
      <c r="E23" s="45"/>
      <c r="F23" s="58"/>
      <c r="G23" s="94" t="s">
        <v>50</v>
      </c>
      <c r="H23" s="95"/>
      <c r="I23" s="65">
        <v>2</v>
      </c>
      <c r="J23" s="65"/>
      <c r="K23" s="65"/>
      <c r="L23" s="45"/>
      <c r="M23" s="88"/>
      <c r="N23" s="89"/>
      <c r="O23" s="90"/>
      <c r="Q23" s="88"/>
      <c r="R23" s="89"/>
      <c r="S23" s="90"/>
      <c r="U23" s="88"/>
      <c r="V23" s="89"/>
      <c r="W23" s="90"/>
    </row>
    <row r="24" spans="1:23" x14ac:dyDescent="0.25">
      <c r="A24" s="45"/>
      <c r="B24" s="45"/>
      <c r="C24" s="45"/>
      <c r="D24" s="45"/>
      <c r="E24" s="45"/>
      <c r="F24" s="41"/>
      <c r="G24" s="94" t="s">
        <v>51</v>
      </c>
      <c r="H24" s="95"/>
      <c r="I24" s="64"/>
      <c r="J24" s="65">
        <v>1</v>
      </c>
      <c r="K24" s="65"/>
      <c r="L24" s="45"/>
      <c r="M24" s="88"/>
      <c r="N24" s="89"/>
      <c r="O24" s="90"/>
      <c r="Q24" s="88"/>
      <c r="R24" s="89"/>
      <c r="S24" s="90"/>
      <c r="U24" s="88"/>
      <c r="V24" s="89"/>
      <c r="W24" s="90"/>
    </row>
    <row r="25" spans="1:23" x14ac:dyDescent="0.25">
      <c r="A25" s="45"/>
      <c r="B25" s="45"/>
      <c r="C25" s="45"/>
      <c r="D25" s="45"/>
      <c r="E25" s="45"/>
      <c r="F25" s="41"/>
      <c r="G25" s="41"/>
      <c r="H25" s="41"/>
      <c r="I25" s="58"/>
      <c r="J25" s="58"/>
      <c r="K25" s="58"/>
      <c r="L25" s="45"/>
      <c r="M25" s="88"/>
      <c r="N25" s="89"/>
      <c r="O25" s="90"/>
      <c r="Q25" s="88"/>
      <c r="R25" s="89"/>
      <c r="S25" s="90"/>
      <c r="U25" s="88"/>
      <c r="V25" s="89"/>
      <c r="W25" s="90"/>
    </row>
    <row r="26" spans="1:23" x14ac:dyDescent="0.25">
      <c r="A26" s="78" t="s">
        <v>34</v>
      </c>
      <c r="B26" s="78"/>
      <c r="C26" s="78"/>
      <c r="D26" s="78"/>
      <c r="E26" s="78"/>
      <c r="F26" s="84"/>
      <c r="G26" s="84"/>
      <c r="H26" s="84"/>
      <c r="I26" s="84"/>
      <c r="J26" s="84"/>
      <c r="K26" s="84"/>
      <c r="L26" s="84"/>
      <c r="M26" s="88"/>
      <c r="N26" s="89"/>
      <c r="O26" s="90"/>
      <c r="Q26" s="88"/>
      <c r="R26" s="89"/>
      <c r="S26" s="90"/>
      <c r="U26" s="88"/>
      <c r="V26" s="89"/>
      <c r="W26" s="90"/>
    </row>
    <row r="27" spans="1:23" x14ac:dyDescent="0.25">
      <c r="A27" s="17" t="s">
        <v>28</v>
      </c>
      <c r="B27" s="17" t="s">
        <v>32</v>
      </c>
      <c r="C27" s="48"/>
      <c r="D27" s="48"/>
      <c r="E27" s="45"/>
      <c r="F27" s="45"/>
      <c r="G27" s="64">
        <v>1</v>
      </c>
      <c r="H27" s="66">
        <v>0</v>
      </c>
      <c r="I27" s="66"/>
      <c r="J27" s="66"/>
      <c r="K27" s="66">
        <f ca="1">COUNT(K3:K22)</f>
        <v>0</v>
      </c>
      <c r="L27" s="45"/>
      <c r="M27" s="88"/>
      <c r="N27" s="89"/>
      <c r="O27" s="90"/>
      <c r="Q27" s="88"/>
      <c r="R27" s="89"/>
      <c r="S27" s="90"/>
      <c r="U27" s="88"/>
      <c r="V27" s="89"/>
      <c r="W27" s="90"/>
    </row>
    <row r="28" spans="1:23" x14ac:dyDescent="0.25">
      <c r="A28" s="17" t="s">
        <v>20</v>
      </c>
      <c r="B28" s="17" t="s">
        <v>33</v>
      </c>
      <c r="C28" s="17"/>
      <c r="D28" s="16"/>
      <c r="E28" s="45"/>
      <c r="F28" s="45"/>
      <c r="G28" s="64">
        <v>2</v>
      </c>
      <c r="H28" s="66">
        <v>30</v>
      </c>
      <c r="I28" s="66"/>
      <c r="J28" s="66"/>
      <c r="K28" s="66"/>
      <c r="L28" s="45"/>
      <c r="M28" s="88"/>
      <c r="N28" s="89"/>
      <c r="O28" s="90"/>
      <c r="Q28" s="88"/>
      <c r="R28" s="89"/>
      <c r="S28" s="90"/>
      <c r="U28" s="88"/>
      <c r="V28" s="89"/>
      <c r="W28" s="90"/>
    </row>
    <row r="29" spans="1:23" x14ac:dyDescent="0.25">
      <c r="A29" s="17" t="s">
        <v>21</v>
      </c>
      <c r="B29" s="17" t="s">
        <v>29</v>
      </c>
      <c r="C29" s="17"/>
      <c r="D29" s="9"/>
      <c r="E29" s="45"/>
      <c r="F29" s="45"/>
      <c r="G29" s="64">
        <v>3</v>
      </c>
      <c r="H29" s="66">
        <v>90</v>
      </c>
      <c r="I29" s="66"/>
      <c r="J29" s="66"/>
      <c r="K29" s="66"/>
      <c r="L29" s="45"/>
      <c r="M29" s="88"/>
      <c r="N29" s="89"/>
      <c r="O29" s="90"/>
      <c r="Q29" s="88"/>
      <c r="R29" s="89"/>
      <c r="S29" s="90"/>
      <c r="U29" s="88"/>
      <c r="V29" s="89"/>
      <c r="W29" s="90"/>
    </row>
    <row r="30" spans="1:23" x14ac:dyDescent="0.25">
      <c r="A30" s="17" t="s">
        <v>22</v>
      </c>
      <c r="B30" s="17" t="s">
        <v>30</v>
      </c>
      <c r="C30" s="17"/>
      <c r="D30" s="14"/>
      <c r="E30" s="45"/>
      <c r="F30" s="45"/>
      <c r="G30" s="64">
        <v>4</v>
      </c>
      <c r="H30" s="66">
        <v>365</v>
      </c>
      <c r="I30" s="66"/>
      <c r="J30" s="66"/>
      <c r="K30" s="66"/>
      <c r="L30" s="45"/>
      <c r="M30" s="88"/>
      <c r="N30" s="89"/>
      <c r="O30" s="90"/>
      <c r="Q30" s="88"/>
      <c r="R30" s="89"/>
      <c r="S30" s="90"/>
      <c r="U30" s="88"/>
      <c r="V30" s="89"/>
      <c r="W30" s="90"/>
    </row>
    <row r="31" spans="1:23" x14ac:dyDescent="0.25">
      <c r="A31" s="17" t="s">
        <v>26</v>
      </c>
      <c r="B31" s="17" t="s">
        <v>31</v>
      </c>
      <c r="C31" s="45"/>
      <c r="D31" s="8"/>
      <c r="E31" s="45"/>
      <c r="F31" s="45"/>
      <c r="G31" s="66"/>
      <c r="H31" s="66"/>
      <c r="I31" s="66"/>
      <c r="J31" s="66"/>
      <c r="K31" s="66"/>
      <c r="L31" s="45"/>
      <c r="M31" s="88"/>
      <c r="N31" s="89"/>
      <c r="O31" s="90"/>
      <c r="Q31" s="88"/>
      <c r="R31" s="89"/>
      <c r="S31" s="90"/>
      <c r="U31" s="88"/>
      <c r="V31" s="89"/>
      <c r="W31" s="90"/>
    </row>
    <row r="32" spans="1:23" x14ac:dyDescent="0.25">
      <c r="A32" s="57"/>
      <c r="B32" s="57"/>
      <c r="C32" s="26"/>
      <c r="D32" s="26"/>
      <c r="E32" s="57"/>
      <c r="F32" s="57"/>
      <c r="G32" s="57"/>
      <c r="H32" s="57"/>
      <c r="I32" s="57"/>
      <c r="J32" s="57"/>
      <c r="K32" s="57"/>
      <c r="L32" s="57"/>
      <c r="M32" s="88"/>
      <c r="N32" s="89"/>
      <c r="O32" s="90"/>
      <c r="Q32" s="88"/>
      <c r="R32" s="89"/>
      <c r="S32" s="90"/>
      <c r="U32" s="88"/>
      <c r="V32" s="89"/>
      <c r="W32" s="90"/>
    </row>
    <row r="33" spans="1:23" x14ac:dyDescent="0.25">
      <c r="A33" s="45"/>
      <c r="B33" s="96" t="s">
        <v>10</v>
      </c>
      <c r="C33" s="97"/>
      <c r="D33" s="97"/>
      <c r="E33" s="97"/>
      <c r="F33" s="97"/>
      <c r="G33" s="45"/>
      <c r="H33" s="45"/>
      <c r="I33" s="45"/>
      <c r="J33" s="45"/>
      <c r="K33" s="45"/>
      <c r="L33" s="45"/>
      <c r="M33" s="88"/>
      <c r="N33" s="89"/>
      <c r="O33" s="90"/>
      <c r="Q33" s="88"/>
      <c r="R33" s="89"/>
      <c r="S33" s="90"/>
      <c r="U33" s="88"/>
      <c r="V33" s="89"/>
      <c r="W33" s="90"/>
    </row>
    <row r="34" spans="1:23" ht="15.75" thickBot="1" x14ac:dyDescent="0.3">
      <c r="A34" s="45"/>
      <c r="B34" s="97"/>
      <c r="C34" s="97"/>
      <c r="D34" s="97"/>
      <c r="E34" s="97"/>
      <c r="F34" s="97"/>
      <c r="G34" s="45"/>
      <c r="H34" s="45"/>
      <c r="I34" s="45"/>
      <c r="J34" s="45"/>
      <c r="K34" s="45"/>
      <c r="L34" s="45"/>
      <c r="M34" s="91"/>
      <c r="N34" s="92"/>
      <c r="O34" s="93"/>
      <c r="Q34" s="91"/>
      <c r="R34" s="92"/>
      <c r="S34" s="93"/>
      <c r="U34" s="91"/>
      <c r="V34" s="92"/>
      <c r="W34" s="93"/>
    </row>
    <row r="35" spans="1:23" x14ac:dyDescent="0.25">
      <c r="A35" s="45"/>
      <c r="B35" s="97"/>
      <c r="C35" s="97"/>
      <c r="D35" s="97"/>
      <c r="E35" s="97"/>
      <c r="F35" s="97"/>
      <c r="G35" s="45"/>
      <c r="H35" s="45"/>
      <c r="I35" s="45"/>
      <c r="J35" s="45"/>
      <c r="K35" s="45"/>
      <c r="L35" s="45"/>
    </row>
    <row r="36" spans="1:23" ht="15.75" thickBot="1" x14ac:dyDescent="0.3"/>
    <row r="37" spans="1:23" x14ac:dyDescent="0.25">
      <c r="M37" s="85"/>
      <c r="N37" s="86"/>
      <c r="O37" s="87"/>
      <c r="Q37" s="85"/>
      <c r="R37" s="86"/>
      <c r="S37" s="87"/>
      <c r="U37" s="85"/>
      <c r="V37" s="86"/>
      <c r="W37" s="87"/>
    </row>
    <row r="38" spans="1:23" x14ac:dyDescent="0.25">
      <c r="M38" s="88"/>
      <c r="N38" s="89"/>
      <c r="O38" s="90"/>
      <c r="Q38" s="88"/>
      <c r="R38" s="89"/>
      <c r="S38" s="90"/>
      <c r="U38" s="88"/>
      <c r="V38" s="89"/>
      <c r="W38" s="90"/>
    </row>
    <row r="39" spans="1:23" x14ac:dyDescent="0.25">
      <c r="M39" s="88"/>
      <c r="N39" s="89"/>
      <c r="O39" s="90"/>
      <c r="Q39" s="88"/>
      <c r="R39" s="89"/>
      <c r="S39" s="90"/>
      <c r="U39" s="88"/>
      <c r="V39" s="89"/>
      <c r="W39" s="90"/>
    </row>
    <row r="40" spans="1:23" x14ac:dyDescent="0.25">
      <c r="M40" s="88"/>
      <c r="N40" s="89"/>
      <c r="O40" s="90"/>
      <c r="Q40" s="88"/>
      <c r="R40" s="89"/>
      <c r="S40" s="90"/>
      <c r="U40" s="88"/>
      <c r="V40" s="89"/>
      <c r="W40" s="90"/>
    </row>
    <row r="41" spans="1:23" x14ac:dyDescent="0.25">
      <c r="M41" s="88"/>
      <c r="N41" s="89"/>
      <c r="O41" s="90"/>
      <c r="Q41" s="88"/>
      <c r="R41" s="89"/>
      <c r="S41" s="90"/>
      <c r="U41" s="88"/>
      <c r="V41" s="89"/>
      <c r="W41" s="90"/>
    </row>
    <row r="42" spans="1:23" x14ac:dyDescent="0.25">
      <c r="M42" s="88"/>
      <c r="N42" s="89"/>
      <c r="O42" s="90"/>
      <c r="Q42" s="88"/>
      <c r="R42" s="89"/>
      <c r="S42" s="90"/>
      <c r="U42" s="88"/>
      <c r="V42" s="89"/>
      <c r="W42" s="90"/>
    </row>
    <row r="43" spans="1:23" x14ac:dyDescent="0.25">
      <c r="D43" s="18"/>
      <c r="M43" s="88"/>
      <c r="N43" s="89"/>
      <c r="O43" s="90"/>
      <c r="Q43" s="88"/>
      <c r="R43" s="89"/>
      <c r="S43" s="90"/>
      <c r="U43" s="88"/>
      <c r="V43" s="89"/>
      <c r="W43" s="90"/>
    </row>
    <row r="44" spans="1:23" x14ac:dyDescent="0.25">
      <c r="D44" s="18"/>
      <c r="M44" s="88"/>
      <c r="N44" s="89"/>
      <c r="O44" s="90"/>
      <c r="Q44" s="88"/>
      <c r="R44" s="89"/>
      <c r="S44" s="90"/>
      <c r="U44" s="88"/>
      <c r="V44" s="89"/>
      <c r="W44" s="90"/>
    </row>
    <row r="45" spans="1:23" x14ac:dyDescent="0.25">
      <c r="D45" s="18"/>
      <c r="M45" s="88"/>
      <c r="N45" s="89"/>
      <c r="O45" s="90"/>
      <c r="Q45" s="88"/>
      <c r="R45" s="89"/>
      <c r="S45" s="90"/>
      <c r="U45" s="88"/>
      <c r="V45" s="89"/>
      <c r="W45" s="90"/>
    </row>
    <row r="46" spans="1:23" x14ac:dyDescent="0.25">
      <c r="D46" s="18"/>
      <c r="M46" s="88"/>
      <c r="N46" s="89"/>
      <c r="O46" s="90"/>
      <c r="Q46" s="88"/>
      <c r="R46" s="89"/>
      <c r="S46" s="90"/>
      <c r="U46" s="88"/>
      <c r="V46" s="89"/>
      <c r="W46" s="90"/>
    </row>
    <row r="47" spans="1:23" x14ac:dyDescent="0.25">
      <c r="D47" s="18"/>
      <c r="M47" s="88"/>
      <c r="N47" s="89"/>
      <c r="O47" s="90"/>
      <c r="Q47" s="88"/>
      <c r="R47" s="89"/>
      <c r="S47" s="90"/>
      <c r="U47" s="88"/>
      <c r="V47" s="89"/>
      <c r="W47" s="90"/>
    </row>
    <row r="48" spans="1:23" x14ac:dyDescent="0.25">
      <c r="M48" s="88"/>
      <c r="N48" s="89"/>
      <c r="O48" s="90"/>
      <c r="Q48" s="88"/>
      <c r="R48" s="89"/>
      <c r="S48" s="90"/>
      <c r="U48" s="88"/>
      <c r="V48" s="89"/>
      <c r="W48" s="90"/>
    </row>
    <row r="49" spans="13:23" x14ac:dyDescent="0.25">
      <c r="M49" s="88"/>
      <c r="N49" s="89"/>
      <c r="O49" s="90"/>
      <c r="Q49" s="88"/>
      <c r="R49" s="89"/>
      <c r="S49" s="90"/>
      <c r="U49" s="88"/>
      <c r="V49" s="89"/>
      <c r="W49" s="90"/>
    </row>
    <row r="50" spans="13:23" x14ac:dyDescent="0.25">
      <c r="M50" s="88"/>
      <c r="N50" s="89"/>
      <c r="O50" s="90"/>
      <c r="Q50" s="88"/>
      <c r="R50" s="89"/>
      <c r="S50" s="90"/>
      <c r="U50" s="88"/>
      <c r="V50" s="89"/>
      <c r="W50" s="90"/>
    </row>
    <row r="51" spans="13:23" ht="15.75" thickBot="1" x14ac:dyDescent="0.3">
      <c r="M51" s="91"/>
      <c r="N51" s="92"/>
      <c r="O51" s="93"/>
      <c r="Q51" s="91"/>
      <c r="R51" s="92"/>
      <c r="S51" s="93"/>
      <c r="U51" s="91"/>
      <c r="V51" s="92"/>
      <c r="W51" s="93"/>
    </row>
    <row r="62" spans="13:23" x14ac:dyDescent="0.25">
      <c r="M62" s="1"/>
    </row>
  </sheetData>
  <mergeCells count="13">
    <mergeCell ref="U37:W51"/>
    <mergeCell ref="G23:H23"/>
    <mergeCell ref="G24:H24"/>
    <mergeCell ref="A26:L26"/>
    <mergeCell ref="B33:F35"/>
    <mergeCell ref="M37:O51"/>
    <mergeCell ref="Q37:S51"/>
    <mergeCell ref="M3:O17"/>
    <mergeCell ref="Q3:S17"/>
    <mergeCell ref="U3:W17"/>
    <mergeCell ref="M20:O34"/>
    <mergeCell ref="Q20:S34"/>
    <mergeCell ref="U20:W34"/>
  </mergeCells>
  <conditionalFormatting sqref="C3:C17">
    <cfRule type="cellIs" dxfId="59" priority="7" stopIfTrue="1" operator="equal">
      <formula>1</formula>
    </cfRule>
    <cfRule type="cellIs" dxfId="58" priority="8" stopIfTrue="1" operator="equal">
      <formula>4</formula>
    </cfRule>
    <cfRule type="cellIs" dxfId="57" priority="9" stopIfTrue="1" operator="equal">
      <formula>3</formula>
    </cfRule>
    <cfRule type="cellIs" dxfId="56" priority="10" stopIfTrue="1" operator="equal">
      <formula>2</formula>
    </cfRule>
    <cfRule type="cellIs" dxfId="55" priority="11" operator="lessThan">
      <formula>1</formula>
    </cfRule>
  </conditionalFormatting>
  <conditionalFormatting sqref="F3:F22">
    <cfRule type="cellIs" dxfId="54" priority="6" operator="lessThan">
      <formula>1/1/2019</formula>
    </cfRule>
  </conditionalFormatting>
  <conditionalFormatting sqref="I3:I22">
    <cfRule type="expression" dxfId="53" priority="2">
      <formula>$G3&gt;$F3</formula>
    </cfRule>
    <cfRule type="expression" dxfId="52" priority="5" stopIfTrue="1">
      <formula>$G3&lt;=$F3</formula>
    </cfRule>
  </conditionalFormatting>
  <conditionalFormatting sqref="I3:I22">
    <cfRule type="expression" dxfId="51" priority="1">
      <formula>$B3=""</formula>
    </cfRule>
  </conditionalFormatting>
  <conditionalFormatting sqref="J3:J15">
    <cfRule type="expression" priority="3" stopIfTrue="1">
      <formula>$G3&lt;&gt;""</formula>
    </cfRule>
    <cfRule type="expression" dxfId="50" priority="4">
      <formula>TODAY()&gt;($F3-($H3/3))</formula>
    </cfRule>
  </conditionalFormatting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71DE0-9747-498A-B5A3-09209F494B33}">
  <sheetPr>
    <tabColor rgb="FF92D050"/>
  </sheetPr>
  <dimension ref="A1:W62"/>
  <sheetViews>
    <sheetView workbookViewId="0">
      <selection activeCell="I39" sqref="I39"/>
    </sheetView>
  </sheetViews>
  <sheetFormatPr defaultColWidth="9.140625" defaultRowHeight="15" x14ac:dyDescent="0.25"/>
  <cols>
    <col min="1" max="1" width="49.7109375" style="43" customWidth="1"/>
    <col min="2" max="2" width="16.7109375" style="43" customWidth="1"/>
    <col min="3" max="3" width="8.7109375" style="18" customWidth="1"/>
    <col min="4" max="4" width="16" style="43" bestFit="1" customWidth="1"/>
    <col min="5" max="5" width="4.85546875" style="18" bestFit="1" customWidth="1"/>
    <col min="6" max="6" width="14.85546875" style="18" bestFit="1" customWidth="1"/>
    <col min="7" max="7" width="18.28515625" style="18" customWidth="1"/>
    <col min="8" max="8" width="10.42578125" style="18" hidden="1" customWidth="1"/>
    <col min="9" max="9" width="10.140625" style="18" customWidth="1"/>
    <col min="10" max="10" width="13.85546875" style="18" customWidth="1"/>
    <col min="11" max="11" width="0.140625" style="18" customWidth="1"/>
    <col min="12" max="12" width="3.85546875" style="18" customWidth="1"/>
    <col min="13" max="15" width="10.7109375" style="43" customWidth="1"/>
    <col min="16" max="16" width="3.7109375" style="43" customWidth="1"/>
    <col min="17" max="19" width="10.7109375" style="43" customWidth="1"/>
    <col min="20" max="20" width="3.7109375" style="43" customWidth="1"/>
    <col min="21" max="23" width="10.7109375" style="43" customWidth="1"/>
    <col min="24" max="16384" width="9.140625" style="43"/>
  </cols>
  <sheetData>
    <row r="1" spans="1:23" x14ac:dyDescent="0.25">
      <c r="A1" s="19" t="s">
        <v>0</v>
      </c>
      <c r="B1" s="50" t="s">
        <v>38</v>
      </c>
      <c r="C1" s="50" t="s">
        <v>16</v>
      </c>
      <c r="D1" s="50" t="s">
        <v>18</v>
      </c>
      <c r="E1" s="50" t="s">
        <v>17</v>
      </c>
      <c r="F1" s="50" t="s">
        <v>37</v>
      </c>
      <c r="G1" s="50" t="s">
        <v>19</v>
      </c>
      <c r="H1" s="50" t="s">
        <v>35</v>
      </c>
      <c r="I1" s="50" t="s">
        <v>36</v>
      </c>
      <c r="J1" s="50" t="s">
        <v>49</v>
      </c>
      <c r="K1" s="50"/>
      <c r="L1" s="50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5.75" thickBot="1" x14ac:dyDescent="0.3">
      <c r="A2" s="38"/>
      <c r="B2" s="68">
        <f>COUNT(B3:B22)</f>
        <v>0</v>
      </c>
      <c r="C2" s="69"/>
      <c r="D2" s="38"/>
      <c r="E2" s="68"/>
      <c r="F2" s="39"/>
      <c r="G2" s="68">
        <f>COUNT(G3:G22)</f>
        <v>0</v>
      </c>
      <c r="H2" s="39"/>
      <c r="I2" s="39"/>
      <c r="J2" s="39"/>
      <c r="K2" s="39"/>
      <c r="L2" s="54"/>
      <c r="M2" s="44" t="s">
        <v>24</v>
      </c>
      <c r="N2" s="44"/>
      <c r="O2" s="44"/>
      <c r="P2" s="44"/>
      <c r="Q2" s="44" t="s">
        <v>47</v>
      </c>
      <c r="R2" s="44"/>
      <c r="S2" s="44"/>
      <c r="T2" s="44"/>
      <c r="U2" s="44" t="s">
        <v>25</v>
      </c>
      <c r="V2" s="44"/>
      <c r="W2" s="44"/>
    </row>
    <row r="3" spans="1:23" x14ac:dyDescent="0.25">
      <c r="A3" s="21"/>
      <c r="B3" s="52"/>
      <c r="C3" s="22"/>
      <c r="D3" s="22"/>
      <c r="E3" s="22"/>
      <c r="F3" s="52" t="str">
        <f>IFERROR(B3+H3,"")</f>
        <v/>
      </c>
      <c r="G3" s="53"/>
      <c r="H3" s="51" t="str">
        <f t="shared" ref="H3:H22" si="0">IFERROR(VLOOKUP(C3,Priolijst,2),"")</f>
        <v/>
      </c>
      <c r="I3" s="53"/>
      <c r="J3" s="63"/>
      <c r="K3" s="67" t="e">
        <f ca="1">IF(AND(TODAY()&gt;F3-(H3/3),G3=""),1,0)</f>
        <v>#VALUE!</v>
      </c>
      <c r="L3" s="55"/>
      <c r="M3" s="85"/>
      <c r="N3" s="86"/>
      <c r="O3" s="87"/>
      <c r="Q3" s="85"/>
      <c r="R3" s="86"/>
      <c r="S3" s="87"/>
      <c r="U3" s="85"/>
      <c r="V3" s="86"/>
      <c r="W3" s="87"/>
    </row>
    <row r="4" spans="1:23" x14ac:dyDescent="0.25">
      <c r="A4" s="21"/>
      <c r="B4" s="52"/>
      <c r="C4" s="22"/>
      <c r="D4" s="22"/>
      <c r="E4" s="22"/>
      <c r="F4" s="52" t="str">
        <f t="shared" ref="F4:F22" si="1">IFERROR(B4+H4,"")</f>
        <v/>
      </c>
      <c r="G4" s="53"/>
      <c r="H4" s="51" t="str">
        <f t="shared" si="0"/>
        <v/>
      </c>
      <c r="I4" s="53"/>
      <c r="J4" s="63"/>
      <c r="K4" s="67" t="e">
        <f t="shared" ref="K4:K22" ca="1" si="2">IF(AND(TODAY()&gt;F4-(H4/3),G4=""),1,0)</f>
        <v>#VALUE!</v>
      </c>
      <c r="L4" s="55"/>
      <c r="M4" s="88"/>
      <c r="N4" s="89"/>
      <c r="O4" s="90"/>
      <c r="Q4" s="88"/>
      <c r="R4" s="89"/>
      <c r="S4" s="90"/>
      <c r="U4" s="88"/>
      <c r="V4" s="89"/>
      <c r="W4" s="90"/>
    </row>
    <row r="5" spans="1:23" x14ac:dyDescent="0.25">
      <c r="A5" s="21"/>
      <c r="B5" s="52"/>
      <c r="C5" s="22"/>
      <c r="D5" s="22"/>
      <c r="E5" s="22"/>
      <c r="F5" s="52" t="str">
        <f t="shared" si="1"/>
        <v/>
      </c>
      <c r="G5" s="53"/>
      <c r="H5" s="51" t="str">
        <f t="shared" si="0"/>
        <v/>
      </c>
      <c r="I5" s="53"/>
      <c r="J5" s="63"/>
      <c r="K5" s="67" t="e">
        <f t="shared" ca="1" si="2"/>
        <v>#VALUE!</v>
      </c>
      <c r="L5" s="55"/>
      <c r="M5" s="88"/>
      <c r="N5" s="89"/>
      <c r="O5" s="90"/>
      <c r="Q5" s="88"/>
      <c r="R5" s="89"/>
      <c r="S5" s="90"/>
      <c r="U5" s="88"/>
      <c r="V5" s="89"/>
      <c r="W5" s="90"/>
    </row>
    <row r="6" spans="1:23" x14ac:dyDescent="0.25">
      <c r="A6" s="21"/>
      <c r="B6" s="52"/>
      <c r="C6" s="22"/>
      <c r="D6" s="22"/>
      <c r="E6" s="22"/>
      <c r="F6" s="52" t="str">
        <f t="shared" si="1"/>
        <v/>
      </c>
      <c r="G6" s="53"/>
      <c r="H6" s="51" t="str">
        <f t="shared" si="0"/>
        <v/>
      </c>
      <c r="I6" s="53"/>
      <c r="J6" s="63"/>
      <c r="K6" s="67" t="e">
        <f t="shared" ca="1" si="2"/>
        <v>#VALUE!</v>
      </c>
      <c r="L6" s="55"/>
      <c r="M6" s="88"/>
      <c r="N6" s="89"/>
      <c r="O6" s="90"/>
      <c r="Q6" s="88"/>
      <c r="R6" s="89"/>
      <c r="S6" s="90"/>
      <c r="U6" s="88"/>
      <c r="V6" s="89"/>
      <c r="W6" s="90"/>
    </row>
    <row r="7" spans="1:23" x14ac:dyDescent="0.25">
      <c r="A7" s="21"/>
      <c r="B7" s="52"/>
      <c r="C7" s="22"/>
      <c r="D7" s="22"/>
      <c r="E7" s="22"/>
      <c r="F7" s="52" t="str">
        <f t="shared" si="1"/>
        <v/>
      </c>
      <c r="G7" s="53"/>
      <c r="H7" s="51" t="str">
        <f t="shared" si="0"/>
        <v/>
      </c>
      <c r="I7" s="53"/>
      <c r="J7" s="63"/>
      <c r="K7" s="67" t="e">
        <f t="shared" ca="1" si="2"/>
        <v>#VALUE!</v>
      </c>
      <c r="L7" s="55"/>
      <c r="M7" s="88"/>
      <c r="N7" s="89"/>
      <c r="O7" s="90"/>
      <c r="Q7" s="88"/>
      <c r="R7" s="89"/>
      <c r="S7" s="90"/>
      <c r="U7" s="88"/>
      <c r="V7" s="89"/>
      <c r="W7" s="90"/>
    </row>
    <row r="8" spans="1:23" x14ac:dyDescent="0.25">
      <c r="A8" s="21"/>
      <c r="B8" s="52"/>
      <c r="C8" s="22"/>
      <c r="D8" s="22"/>
      <c r="E8" s="22"/>
      <c r="F8" s="52" t="str">
        <f>IFERROR(B8+H8,"")</f>
        <v/>
      </c>
      <c r="G8" s="53"/>
      <c r="H8" s="51" t="str">
        <f t="shared" si="0"/>
        <v/>
      </c>
      <c r="I8" s="53"/>
      <c r="J8" s="63"/>
      <c r="K8" s="67" t="e">
        <f t="shared" ca="1" si="2"/>
        <v>#VALUE!</v>
      </c>
      <c r="L8" s="55"/>
      <c r="M8" s="88"/>
      <c r="N8" s="89"/>
      <c r="O8" s="90"/>
      <c r="Q8" s="88"/>
      <c r="R8" s="89"/>
      <c r="S8" s="90"/>
      <c r="U8" s="88"/>
      <c r="V8" s="89"/>
      <c r="W8" s="90"/>
    </row>
    <row r="9" spans="1:23" x14ac:dyDescent="0.25">
      <c r="A9" s="21"/>
      <c r="B9" s="52"/>
      <c r="C9" s="22"/>
      <c r="D9" s="22"/>
      <c r="E9" s="22"/>
      <c r="F9" s="52" t="str">
        <f t="shared" si="1"/>
        <v/>
      </c>
      <c r="G9" s="53"/>
      <c r="H9" s="51" t="str">
        <f t="shared" si="0"/>
        <v/>
      </c>
      <c r="I9" s="53"/>
      <c r="J9" s="63"/>
      <c r="K9" s="67" t="e">
        <f t="shared" ca="1" si="2"/>
        <v>#VALUE!</v>
      </c>
      <c r="L9" s="55"/>
      <c r="M9" s="88"/>
      <c r="N9" s="89"/>
      <c r="O9" s="90"/>
      <c r="Q9" s="88"/>
      <c r="R9" s="89"/>
      <c r="S9" s="90"/>
      <c r="U9" s="88"/>
      <c r="V9" s="89"/>
      <c r="W9" s="90"/>
    </row>
    <row r="10" spans="1:23" x14ac:dyDescent="0.25">
      <c r="A10" s="21"/>
      <c r="B10" s="52"/>
      <c r="C10" s="22"/>
      <c r="D10" s="22"/>
      <c r="E10" s="22"/>
      <c r="F10" s="52" t="str">
        <f t="shared" si="1"/>
        <v/>
      </c>
      <c r="G10" s="53"/>
      <c r="H10" s="51" t="str">
        <f t="shared" si="0"/>
        <v/>
      </c>
      <c r="I10" s="53"/>
      <c r="J10" s="63"/>
      <c r="K10" s="67" t="e">
        <f t="shared" ca="1" si="2"/>
        <v>#VALUE!</v>
      </c>
      <c r="L10" s="55"/>
      <c r="M10" s="88"/>
      <c r="N10" s="89"/>
      <c r="O10" s="90"/>
      <c r="Q10" s="88"/>
      <c r="R10" s="89"/>
      <c r="S10" s="90"/>
      <c r="U10" s="88"/>
      <c r="V10" s="89"/>
      <c r="W10" s="90"/>
    </row>
    <row r="11" spans="1:23" x14ac:dyDescent="0.25">
      <c r="A11" s="21"/>
      <c r="B11" s="52"/>
      <c r="C11" s="22"/>
      <c r="D11" s="22"/>
      <c r="E11" s="22"/>
      <c r="F11" s="52" t="str">
        <f t="shared" si="1"/>
        <v/>
      </c>
      <c r="G11" s="53"/>
      <c r="H11" s="51" t="str">
        <f t="shared" si="0"/>
        <v/>
      </c>
      <c r="I11" s="53"/>
      <c r="J11" s="63"/>
      <c r="K11" s="67" t="e">
        <f t="shared" ca="1" si="2"/>
        <v>#VALUE!</v>
      </c>
      <c r="L11" s="55"/>
      <c r="M11" s="88"/>
      <c r="N11" s="89"/>
      <c r="O11" s="90"/>
      <c r="Q11" s="88"/>
      <c r="R11" s="89"/>
      <c r="S11" s="90"/>
      <c r="U11" s="88"/>
      <c r="V11" s="89"/>
      <c r="W11" s="90"/>
    </row>
    <row r="12" spans="1:23" x14ac:dyDescent="0.25">
      <c r="A12" s="21"/>
      <c r="B12" s="52"/>
      <c r="C12" s="22"/>
      <c r="D12" s="22"/>
      <c r="E12" s="22"/>
      <c r="F12" s="52" t="str">
        <f t="shared" si="1"/>
        <v/>
      </c>
      <c r="G12" s="53"/>
      <c r="H12" s="51" t="str">
        <f t="shared" si="0"/>
        <v/>
      </c>
      <c r="I12" s="53"/>
      <c r="J12" s="63"/>
      <c r="K12" s="67" t="e">
        <f t="shared" ca="1" si="2"/>
        <v>#VALUE!</v>
      </c>
      <c r="L12" s="55"/>
      <c r="M12" s="88"/>
      <c r="N12" s="89"/>
      <c r="O12" s="90"/>
      <c r="Q12" s="88"/>
      <c r="R12" s="89"/>
      <c r="S12" s="90"/>
      <c r="U12" s="88"/>
      <c r="V12" s="89"/>
      <c r="W12" s="90"/>
    </row>
    <row r="13" spans="1:23" x14ac:dyDescent="0.25">
      <c r="A13" s="21"/>
      <c r="B13" s="52"/>
      <c r="C13" s="22"/>
      <c r="D13" s="22"/>
      <c r="E13" s="22"/>
      <c r="F13" s="52" t="str">
        <f t="shared" si="1"/>
        <v/>
      </c>
      <c r="G13" s="53"/>
      <c r="H13" s="51" t="str">
        <f t="shared" si="0"/>
        <v/>
      </c>
      <c r="I13" s="53"/>
      <c r="J13" s="63"/>
      <c r="K13" s="67" t="e">
        <f t="shared" ca="1" si="2"/>
        <v>#VALUE!</v>
      </c>
      <c r="L13" s="55"/>
      <c r="M13" s="88"/>
      <c r="N13" s="89"/>
      <c r="O13" s="90"/>
      <c r="Q13" s="88"/>
      <c r="R13" s="89"/>
      <c r="S13" s="90"/>
      <c r="U13" s="88"/>
      <c r="V13" s="89"/>
      <c r="W13" s="90"/>
    </row>
    <row r="14" spans="1:23" x14ac:dyDescent="0.25">
      <c r="A14" s="21"/>
      <c r="B14" s="52"/>
      <c r="C14" s="22"/>
      <c r="D14" s="22"/>
      <c r="E14" s="22"/>
      <c r="F14" s="52" t="str">
        <f t="shared" si="1"/>
        <v/>
      </c>
      <c r="G14" s="53"/>
      <c r="H14" s="51" t="str">
        <f t="shared" si="0"/>
        <v/>
      </c>
      <c r="I14" s="53"/>
      <c r="J14" s="63"/>
      <c r="K14" s="67" t="e">
        <f t="shared" ca="1" si="2"/>
        <v>#VALUE!</v>
      </c>
      <c r="L14" s="55"/>
      <c r="M14" s="88"/>
      <c r="N14" s="89"/>
      <c r="O14" s="90"/>
      <c r="Q14" s="88"/>
      <c r="R14" s="89"/>
      <c r="S14" s="90"/>
      <c r="U14" s="88"/>
      <c r="V14" s="89"/>
      <c r="W14" s="90"/>
    </row>
    <row r="15" spans="1:23" x14ac:dyDescent="0.25">
      <c r="A15" s="21"/>
      <c r="B15" s="52"/>
      <c r="C15" s="22"/>
      <c r="D15" s="22"/>
      <c r="E15" s="22"/>
      <c r="F15" s="52" t="str">
        <f t="shared" si="1"/>
        <v/>
      </c>
      <c r="G15" s="53"/>
      <c r="H15" s="51" t="str">
        <f t="shared" si="0"/>
        <v/>
      </c>
      <c r="I15" s="53"/>
      <c r="J15" s="63"/>
      <c r="K15" s="67" t="e">
        <f t="shared" ca="1" si="2"/>
        <v>#VALUE!</v>
      </c>
      <c r="L15" s="55"/>
      <c r="M15" s="88"/>
      <c r="N15" s="89"/>
      <c r="O15" s="90"/>
      <c r="Q15" s="88"/>
      <c r="R15" s="89"/>
      <c r="S15" s="90"/>
      <c r="U15" s="88"/>
      <c r="V15" s="89"/>
      <c r="W15" s="90"/>
    </row>
    <row r="16" spans="1:23" x14ac:dyDescent="0.25">
      <c r="A16" s="21"/>
      <c r="B16" s="52"/>
      <c r="C16" s="22"/>
      <c r="D16" s="22"/>
      <c r="E16" s="22"/>
      <c r="F16" s="52" t="str">
        <f t="shared" si="1"/>
        <v/>
      </c>
      <c r="G16" s="53"/>
      <c r="H16" s="51" t="str">
        <f t="shared" si="0"/>
        <v/>
      </c>
      <c r="I16" s="53"/>
      <c r="J16" s="63"/>
      <c r="K16" s="67" t="e">
        <f t="shared" ca="1" si="2"/>
        <v>#VALUE!</v>
      </c>
      <c r="L16" s="55"/>
      <c r="M16" s="88"/>
      <c r="N16" s="89"/>
      <c r="O16" s="90"/>
      <c r="Q16" s="88"/>
      <c r="R16" s="89"/>
      <c r="S16" s="90"/>
      <c r="U16" s="88"/>
      <c r="V16" s="89"/>
      <c r="W16" s="90"/>
    </row>
    <row r="17" spans="1:23" ht="15.75" thickBot="1" x14ac:dyDescent="0.3">
      <c r="A17" s="21"/>
      <c r="B17" s="52"/>
      <c r="C17" s="22"/>
      <c r="D17" s="22"/>
      <c r="E17" s="22"/>
      <c r="F17" s="52" t="str">
        <f t="shared" si="1"/>
        <v/>
      </c>
      <c r="G17" s="53"/>
      <c r="H17" s="51" t="str">
        <f t="shared" si="0"/>
        <v/>
      </c>
      <c r="I17" s="53"/>
      <c r="J17" s="53"/>
      <c r="K17" s="67" t="e">
        <f t="shared" ca="1" si="2"/>
        <v>#VALUE!</v>
      </c>
      <c r="L17" s="55"/>
      <c r="M17" s="91"/>
      <c r="N17" s="92"/>
      <c r="O17" s="93"/>
      <c r="Q17" s="91"/>
      <c r="R17" s="92"/>
      <c r="S17" s="93"/>
      <c r="U17" s="91"/>
      <c r="V17" s="92"/>
      <c r="W17" s="93"/>
    </row>
    <row r="18" spans="1:23" x14ac:dyDescent="0.25">
      <c r="A18" s="24"/>
      <c r="B18" s="52"/>
      <c r="C18" s="51"/>
      <c r="D18" s="22"/>
      <c r="E18" s="22"/>
      <c r="F18" s="52" t="str">
        <f t="shared" si="1"/>
        <v/>
      </c>
      <c r="G18" s="53"/>
      <c r="H18" s="51" t="str">
        <f t="shared" si="0"/>
        <v/>
      </c>
      <c r="I18" s="53"/>
      <c r="J18" s="53"/>
      <c r="K18" s="67" t="e">
        <f t="shared" ca="1" si="2"/>
        <v>#VALUE!</v>
      </c>
      <c r="L18" s="56"/>
    </row>
    <row r="19" spans="1:23" ht="15.75" thickBot="1" x14ac:dyDescent="0.3">
      <c r="A19" s="24"/>
      <c r="B19" s="52"/>
      <c r="C19" s="51"/>
      <c r="D19" s="22"/>
      <c r="E19" s="22"/>
      <c r="F19" s="52" t="str">
        <f t="shared" si="1"/>
        <v/>
      </c>
      <c r="G19" s="53"/>
      <c r="H19" s="51" t="str">
        <f t="shared" si="0"/>
        <v/>
      </c>
      <c r="I19" s="53"/>
      <c r="J19" s="53"/>
      <c r="K19" s="67" t="e">
        <f t="shared" ca="1" si="2"/>
        <v>#VALUE!</v>
      </c>
      <c r="L19" s="37"/>
    </row>
    <row r="20" spans="1:23" x14ac:dyDescent="0.25">
      <c r="A20" s="24"/>
      <c r="B20" s="52"/>
      <c r="C20" s="51"/>
      <c r="D20" s="22"/>
      <c r="E20" s="22"/>
      <c r="F20" s="52" t="str">
        <f t="shared" si="1"/>
        <v/>
      </c>
      <c r="G20" s="53"/>
      <c r="H20" s="51" t="str">
        <f t="shared" si="0"/>
        <v/>
      </c>
      <c r="I20" s="53"/>
      <c r="J20" s="53"/>
      <c r="K20" s="67" t="e">
        <f t="shared" ca="1" si="2"/>
        <v>#VALUE!</v>
      </c>
      <c r="L20" s="48"/>
      <c r="M20" s="85"/>
      <c r="N20" s="86"/>
      <c r="O20" s="87"/>
      <c r="Q20" s="85"/>
      <c r="R20" s="86"/>
      <c r="S20" s="87"/>
      <c r="U20" s="85"/>
      <c r="V20" s="86"/>
      <c r="W20" s="87"/>
    </row>
    <row r="21" spans="1:23" x14ac:dyDescent="0.25">
      <c r="A21" s="24"/>
      <c r="B21" s="52"/>
      <c r="C21" s="51"/>
      <c r="D21" s="22"/>
      <c r="E21" s="22"/>
      <c r="F21" s="52" t="str">
        <f t="shared" si="1"/>
        <v/>
      </c>
      <c r="G21" s="53"/>
      <c r="H21" s="51" t="str">
        <f t="shared" si="0"/>
        <v/>
      </c>
      <c r="I21" s="53"/>
      <c r="J21" s="53"/>
      <c r="K21" s="67" t="e">
        <f t="shared" ca="1" si="2"/>
        <v>#VALUE!</v>
      </c>
      <c r="L21" s="48"/>
      <c r="M21" s="88"/>
      <c r="N21" s="89"/>
      <c r="O21" s="90"/>
      <c r="Q21" s="88"/>
      <c r="R21" s="89"/>
      <c r="S21" s="90"/>
      <c r="U21" s="88"/>
      <c r="V21" s="89"/>
      <c r="W21" s="90"/>
    </row>
    <row r="22" spans="1:23" x14ac:dyDescent="0.25">
      <c r="A22" s="24"/>
      <c r="B22" s="52"/>
      <c r="C22" s="51"/>
      <c r="D22" s="22"/>
      <c r="E22" s="22"/>
      <c r="F22" s="52" t="str">
        <f t="shared" si="1"/>
        <v/>
      </c>
      <c r="G22" s="53"/>
      <c r="H22" s="51" t="str">
        <f t="shared" si="0"/>
        <v/>
      </c>
      <c r="I22" s="53"/>
      <c r="J22" s="53"/>
      <c r="K22" s="67" t="e">
        <f t="shared" ca="1" si="2"/>
        <v>#VALUE!</v>
      </c>
      <c r="L22" s="48"/>
      <c r="M22" s="88"/>
      <c r="N22" s="89"/>
      <c r="O22" s="90"/>
      <c r="Q22" s="88"/>
      <c r="R22" s="89"/>
      <c r="S22" s="90"/>
      <c r="U22" s="88"/>
      <c r="V22" s="89"/>
      <c r="W22" s="90"/>
    </row>
    <row r="23" spans="1:23" x14ac:dyDescent="0.25">
      <c r="A23" s="45"/>
      <c r="B23" s="45"/>
      <c r="C23" s="45"/>
      <c r="D23" s="45"/>
      <c r="E23" s="45"/>
      <c r="F23" s="58"/>
      <c r="G23" s="94" t="s">
        <v>50</v>
      </c>
      <c r="H23" s="95"/>
      <c r="I23" s="65">
        <v>2</v>
      </c>
      <c r="J23" s="65"/>
      <c r="K23" s="65"/>
      <c r="L23" s="45"/>
      <c r="M23" s="88"/>
      <c r="N23" s="89"/>
      <c r="O23" s="90"/>
      <c r="Q23" s="88"/>
      <c r="R23" s="89"/>
      <c r="S23" s="90"/>
      <c r="U23" s="88"/>
      <c r="V23" s="89"/>
      <c r="W23" s="90"/>
    </row>
    <row r="24" spans="1:23" x14ac:dyDescent="0.25">
      <c r="A24" s="45"/>
      <c r="B24" s="45"/>
      <c r="C24" s="45"/>
      <c r="D24" s="45"/>
      <c r="E24" s="45"/>
      <c r="F24" s="41"/>
      <c r="G24" s="94" t="s">
        <v>51</v>
      </c>
      <c r="H24" s="95"/>
      <c r="I24" s="64"/>
      <c r="J24" s="65">
        <v>1</v>
      </c>
      <c r="K24" s="65"/>
      <c r="L24" s="45"/>
      <c r="M24" s="88"/>
      <c r="N24" s="89"/>
      <c r="O24" s="90"/>
      <c r="Q24" s="88"/>
      <c r="R24" s="89"/>
      <c r="S24" s="90"/>
      <c r="U24" s="88"/>
      <c r="V24" s="89"/>
      <c r="W24" s="90"/>
    </row>
    <row r="25" spans="1:23" x14ac:dyDescent="0.25">
      <c r="A25" s="45"/>
      <c r="B25" s="45"/>
      <c r="C25" s="45"/>
      <c r="D25" s="45"/>
      <c r="E25" s="45"/>
      <c r="F25" s="41"/>
      <c r="G25" s="41"/>
      <c r="H25" s="41"/>
      <c r="I25" s="58"/>
      <c r="J25" s="58"/>
      <c r="K25" s="58"/>
      <c r="L25" s="45"/>
      <c r="M25" s="88"/>
      <c r="N25" s="89"/>
      <c r="O25" s="90"/>
      <c r="Q25" s="88"/>
      <c r="R25" s="89"/>
      <c r="S25" s="90"/>
      <c r="U25" s="88"/>
      <c r="V25" s="89"/>
      <c r="W25" s="90"/>
    </row>
    <row r="26" spans="1:23" x14ac:dyDescent="0.25">
      <c r="A26" s="78" t="s">
        <v>34</v>
      </c>
      <c r="B26" s="78"/>
      <c r="C26" s="78"/>
      <c r="D26" s="78"/>
      <c r="E26" s="78"/>
      <c r="F26" s="84"/>
      <c r="G26" s="84"/>
      <c r="H26" s="84"/>
      <c r="I26" s="84"/>
      <c r="J26" s="84"/>
      <c r="K26" s="84"/>
      <c r="L26" s="84"/>
      <c r="M26" s="88"/>
      <c r="N26" s="89"/>
      <c r="O26" s="90"/>
      <c r="Q26" s="88"/>
      <c r="R26" s="89"/>
      <c r="S26" s="90"/>
      <c r="U26" s="88"/>
      <c r="V26" s="89"/>
      <c r="W26" s="90"/>
    </row>
    <row r="27" spans="1:23" x14ac:dyDescent="0.25">
      <c r="A27" s="17" t="s">
        <v>28</v>
      </c>
      <c r="B27" s="17" t="s">
        <v>32</v>
      </c>
      <c r="C27" s="48"/>
      <c r="D27" s="48"/>
      <c r="E27" s="45"/>
      <c r="F27" s="45"/>
      <c r="G27" s="64">
        <v>1</v>
      </c>
      <c r="H27" s="66">
        <v>0</v>
      </c>
      <c r="I27" s="66"/>
      <c r="J27" s="66"/>
      <c r="K27" s="66">
        <f ca="1">COUNT(K3:K22)</f>
        <v>0</v>
      </c>
      <c r="L27" s="45"/>
      <c r="M27" s="88"/>
      <c r="N27" s="89"/>
      <c r="O27" s="90"/>
      <c r="Q27" s="88"/>
      <c r="R27" s="89"/>
      <c r="S27" s="90"/>
      <c r="U27" s="88"/>
      <c r="V27" s="89"/>
      <c r="W27" s="90"/>
    </row>
    <row r="28" spans="1:23" x14ac:dyDescent="0.25">
      <c r="A28" s="17" t="s">
        <v>20</v>
      </c>
      <c r="B28" s="17" t="s">
        <v>33</v>
      </c>
      <c r="C28" s="17"/>
      <c r="D28" s="16"/>
      <c r="E28" s="45"/>
      <c r="F28" s="45"/>
      <c r="G28" s="64">
        <v>2</v>
      </c>
      <c r="H28" s="66">
        <v>30</v>
      </c>
      <c r="I28" s="66"/>
      <c r="J28" s="66"/>
      <c r="K28" s="66"/>
      <c r="L28" s="45"/>
      <c r="M28" s="88"/>
      <c r="N28" s="89"/>
      <c r="O28" s="90"/>
      <c r="Q28" s="88"/>
      <c r="R28" s="89"/>
      <c r="S28" s="90"/>
      <c r="U28" s="88"/>
      <c r="V28" s="89"/>
      <c r="W28" s="90"/>
    </row>
    <row r="29" spans="1:23" x14ac:dyDescent="0.25">
      <c r="A29" s="17" t="s">
        <v>21</v>
      </c>
      <c r="B29" s="17" t="s">
        <v>29</v>
      </c>
      <c r="C29" s="17"/>
      <c r="D29" s="9"/>
      <c r="E29" s="45"/>
      <c r="F29" s="45"/>
      <c r="G29" s="64">
        <v>3</v>
      </c>
      <c r="H29" s="66">
        <v>90</v>
      </c>
      <c r="I29" s="66"/>
      <c r="J29" s="66"/>
      <c r="K29" s="66"/>
      <c r="L29" s="45"/>
      <c r="M29" s="88"/>
      <c r="N29" s="89"/>
      <c r="O29" s="90"/>
      <c r="Q29" s="88"/>
      <c r="R29" s="89"/>
      <c r="S29" s="90"/>
      <c r="U29" s="88"/>
      <c r="V29" s="89"/>
      <c r="W29" s="90"/>
    </row>
    <row r="30" spans="1:23" x14ac:dyDescent="0.25">
      <c r="A30" s="17" t="s">
        <v>22</v>
      </c>
      <c r="B30" s="17" t="s">
        <v>30</v>
      </c>
      <c r="C30" s="17"/>
      <c r="D30" s="14"/>
      <c r="E30" s="45"/>
      <c r="F30" s="45"/>
      <c r="G30" s="64">
        <v>4</v>
      </c>
      <c r="H30" s="66">
        <v>365</v>
      </c>
      <c r="I30" s="66"/>
      <c r="J30" s="66"/>
      <c r="K30" s="66"/>
      <c r="L30" s="45"/>
      <c r="M30" s="88"/>
      <c r="N30" s="89"/>
      <c r="O30" s="90"/>
      <c r="Q30" s="88"/>
      <c r="R30" s="89"/>
      <c r="S30" s="90"/>
      <c r="U30" s="88"/>
      <c r="V30" s="89"/>
      <c r="W30" s="90"/>
    </row>
    <row r="31" spans="1:23" x14ac:dyDescent="0.25">
      <c r="A31" s="17" t="s">
        <v>26</v>
      </c>
      <c r="B31" s="17" t="s">
        <v>31</v>
      </c>
      <c r="C31" s="45"/>
      <c r="D31" s="8"/>
      <c r="E31" s="45"/>
      <c r="F31" s="45"/>
      <c r="G31" s="66"/>
      <c r="H31" s="66"/>
      <c r="I31" s="66"/>
      <c r="J31" s="66"/>
      <c r="K31" s="66"/>
      <c r="L31" s="45"/>
      <c r="M31" s="88"/>
      <c r="N31" s="89"/>
      <c r="O31" s="90"/>
      <c r="Q31" s="88"/>
      <c r="R31" s="89"/>
      <c r="S31" s="90"/>
      <c r="U31" s="88"/>
      <c r="V31" s="89"/>
      <c r="W31" s="90"/>
    </row>
    <row r="32" spans="1:23" x14ac:dyDescent="0.25">
      <c r="A32" s="57"/>
      <c r="B32" s="57"/>
      <c r="C32" s="26"/>
      <c r="D32" s="26"/>
      <c r="E32" s="57"/>
      <c r="F32" s="57"/>
      <c r="G32" s="57"/>
      <c r="H32" s="57"/>
      <c r="I32" s="57"/>
      <c r="J32" s="57"/>
      <c r="K32" s="57"/>
      <c r="L32" s="57"/>
      <c r="M32" s="88"/>
      <c r="N32" s="89"/>
      <c r="O32" s="90"/>
      <c r="Q32" s="88"/>
      <c r="R32" s="89"/>
      <c r="S32" s="90"/>
      <c r="U32" s="88"/>
      <c r="V32" s="89"/>
      <c r="W32" s="90"/>
    </row>
    <row r="33" spans="1:23" x14ac:dyDescent="0.25">
      <c r="A33" s="45"/>
      <c r="B33" s="96" t="s">
        <v>11</v>
      </c>
      <c r="C33" s="97"/>
      <c r="D33" s="97"/>
      <c r="E33" s="97"/>
      <c r="F33" s="97"/>
      <c r="G33" s="45"/>
      <c r="H33" s="45"/>
      <c r="I33" s="45"/>
      <c r="J33" s="45"/>
      <c r="K33" s="45"/>
      <c r="L33" s="45"/>
      <c r="M33" s="88"/>
      <c r="N33" s="89"/>
      <c r="O33" s="90"/>
      <c r="Q33" s="88"/>
      <c r="R33" s="89"/>
      <c r="S33" s="90"/>
      <c r="U33" s="88"/>
      <c r="V33" s="89"/>
      <c r="W33" s="90"/>
    </row>
    <row r="34" spans="1:23" ht="15.75" thickBot="1" x14ac:dyDescent="0.3">
      <c r="A34" s="45"/>
      <c r="B34" s="97"/>
      <c r="C34" s="97"/>
      <c r="D34" s="97"/>
      <c r="E34" s="97"/>
      <c r="F34" s="97"/>
      <c r="G34" s="45"/>
      <c r="H34" s="45"/>
      <c r="I34" s="45"/>
      <c r="J34" s="45"/>
      <c r="K34" s="45"/>
      <c r="L34" s="45"/>
      <c r="M34" s="91"/>
      <c r="N34" s="92"/>
      <c r="O34" s="93"/>
      <c r="Q34" s="91"/>
      <c r="R34" s="92"/>
      <c r="S34" s="93"/>
      <c r="U34" s="91"/>
      <c r="V34" s="92"/>
      <c r="W34" s="93"/>
    </row>
    <row r="35" spans="1:23" x14ac:dyDescent="0.25">
      <c r="A35" s="45"/>
      <c r="B35" s="97"/>
      <c r="C35" s="97"/>
      <c r="D35" s="97"/>
      <c r="E35" s="97"/>
      <c r="F35" s="97"/>
      <c r="G35" s="45"/>
      <c r="H35" s="45"/>
      <c r="I35" s="45"/>
      <c r="J35" s="45"/>
      <c r="K35" s="45"/>
      <c r="L35" s="45"/>
    </row>
    <row r="36" spans="1:23" ht="15.75" thickBot="1" x14ac:dyDescent="0.3"/>
    <row r="37" spans="1:23" x14ac:dyDescent="0.25">
      <c r="M37" s="85"/>
      <c r="N37" s="86"/>
      <c r="O37" s="87"/>
      <c r="Q37" s="85"/>
      <c r="R37" s="86"/>
      <c r="S37" s="87"/>
      <c r="U37" s="85"/>
      <c r="V37" s="86"/>
      <c r="W37" s="87"/>
    </row>
    <row r="38" spans="1:23" x14ac:dyDescent="0.25">
      <c r="M38" s="88"/>
      <c r="N38" s="89"/>
      <c r="O38" s="90"/>
      <c r="Q38" s="88"/>
      <c r="R38" s="89"/>
      <c r="S38" s="90"/>
      <c r="U38" s="88"/>
      <c r="V38" s="89"/>
      <c r="W38" s="90"/>
    </row>
    <row r="39" spans="1:23" x14ac:dyDescent="0.25">
      <c r="M39" s="88"/>
      <c r="N39" s="89"/>
      <c r="O39" s="90"/>
      <c r="Q39" s="88"/>
      <c r="R39" s="89"/>
      <c r="S39" s="90"/>
      <c r="U39" s="88"/>
      <c r="V39" s="89"/>
      <c r="W39" s="90"/>
    </row>
    <row r="40" spans="1:23" x14ac:dyDescent="0.25">
      <c r="M40" s="88"/>
      <c r="N40" s="89"/>
      <c r="O40" s="90"/>
      <c r="Q40" s="88"/>
      <c r="R40" s="89"/>
      <c r="S40" s="90"/>
      <c r="U40" s="88"/>
      <c r="V40" s="89"/>
      <c r="W40" s="90"/>
    </row>
    <row r="41" spans="1:23" x14ac:dyDescent="0.25">
      <c r="M41" s="88"/>
      <c r="N41" s="89"/>
      <c r="O41" s="90"/>
      <c r="Q41" s="88"/>
      <c r="R41" s="89"/>
      <c r="S41" s="90"/>
      <c r="U41" s="88"/>
      <c r="V41" s="89"/>
      <c r="W41" s="90"/>
    </row>
    <row r="42" spans="1:23" x14ac:dyDescent="0.25">
      <c r="M42" s="88"/>
      <c r="N42" s="89"/>
      <c r="O42" s="90"/>
      <c r="Q42" s="88"/>
      <c r="R42" s="89"/>
      <c r="S42" s="90"/>
      <c r="U42" s="88"/>
      <c r="V42" s="89"/>
      <c r="W42" s="90"/>
    </row>
    <row r="43" spans="1:23" x14ac:dyDescent="0.25">
      <c r="D43" s="18"/>
      <c r="M43" s="88"/>
      <c r="N43" s="89"/>
      <c r="O43" s="90"/>
      <c r="Q43" s="88"/>
      <c r="R43" s="89"/>
      <c r="S43" s="90"/>
      <c r="U43" s="88"/>
      <c r="V43" s="89"/>
      <c r="W43" s="90"/>
    </row>
    <row r="44" spans="1:23" x14ac:dyDescent="0.25">
      <c r="D44" s="18"/>
      <c r="M44" s="88"/>
      <c r="N44" s="89"/>
      <c r="O44" s="90"/>
      <c r="Q44" s="88"/>
      <c r="R44" s="89"/>
      <c r="S44" s="90"/>
      <c r="U44" s="88"/>
      <c r="V44" s="89"/>
      <c r="W44" s="90"/>
    </row>
    <row r="45" spans="1:23" x14ac:dyDescent="0.25">
      <c r="D45" s="18"/>
      <c r="M45" s="88"/>
      <c r="N45" s="89"/>
      <c r="O45" s="90"/>
      <c r="Q45" s="88"/>
      <c r="R45" s="89"/>
      <c r="S45" s="90"/>
      <c r="U45" s="88"/>
      <c r="V45" s="89"/>
      <c r="W45" s="90"/>
    </row>
    <row r="46" spans="1:23" x14ac:dyDescent="0.25">
      <c r="D46" s="18"/>
      <c r="M46" s="88"/>
      <c r="N46" s="89"/>
      <c r="O46" s="90"/>
      <c r="Q46" s="88"/>
      <c r="R46" s="89"/>
      <c r="S46" s="90"/>
      <c r="U46" s="88"/>
      <c r="V46" s="89"/>
      <c r="W46" s="90"/>
    </row>
    <row r="47" spans="1:23" x14ac:dyDescent="0.25">
      <c r="D47" s="18"/>
      <c r="M47" s="88"/>
      <c r="N47" s="89"/>
      <c r="O47" s="90"/>
      <c r="Q47" s="88"/>
      <c r="R47" s="89"/>
      <c r="S47" s="90"/>
      <c r="U47" s="88"/>
      <c r="V47" s="89"/>
      <c r="W47" s="90"/>
    </row>
    <row r="48" spans="1:23" x14ac:dyDescent="0.25">
      <c r="M48" s="88"/>
      <c r="N48" s="89"/>
      <c r="O48" s="90"/>
      <c r="Q48" s="88"/>
      <c r="R48" s="89"/>
      <c r="S48" s="90"/>
      <c r="U48" s="88"/>
      <c r="V48" s="89"/>
      <c r="W48" s="90"/>
    </row>
    <row r="49" spans="13:23" x14ac:dyDescent="0.25">
      <c r="M49" s="88"/>
      <c r="N49" s="89"/>
      <c r="O49" s="90"/>
      <c r="Q49" s="88"/>
      <c r="R49" s="89"/>
      <c r="S49" s="90"/>
      <c r="U49" s="88"/>
      <c r="V49" s="89"/>
      <c r="W49" s="90"/>
    </row>
    <row r="50" spans="13:23" x14ac:dyDescent="0.25">
      <c r="M50" s="88"/>
      <c r="N50" s="89"/>
      <c r="O50" s="90"/>
      <c r="Q50" s="88"/>
      <c r="R50" s="89"/>
      <c r="S50" s="90"/>
      <c r="U50" s="88"/>
      <c r="V50" s="89"/>
      <c r="W50" s="90"/>
    </row>
    <row r="51" spans="13:23" ht="15.75" thickBot="1" x14ac:dyDescent="0.3">
      <c r="M51" s="91"/>
      <c r="N51" s="92"/>
      <c r="O51" s="93"/>
      <c r="Q51" s="91"/>
      <c r="R51" s="92"/>
      <c r="S51" s="93"/>
      <c r="U51" s="91"/>
      <c r="V51" s="92"/>
      <c r="W51" s="93"/>
    </row>
    <row r="62" spans="13:23" x14ac:dyDescent="0.25">
      <c r="M62" s="1"/>
    </row>
  </sheetData>
  <mergeCells count="13">
    <mergeCell ref="M3:O17"/>
    <mergeCell ref="Q3:S17"/>
    <mergeCell ref="U3:W17"/>
    <mergeCell ref="M20:O34"/>
    <mergeCell ref="Q20:S34"/>
    <mergeCell ref="U20:W34"/>
    <mergeCell ref="U37:W51"/>
    <mergeCell ref="G23:H23"/>
    <mergeCell ref="G24:H24"/>
    <mergeCell ref="A26:L26"/>
    <mergeCell ref="B33:F35"/>
    <mergeCell ref="M37:O51"/>
    <mergeCell ref="Q37:S51"/>
  </mergeCells>
  <conditionalFormatting sqref="C3:C17">
    <cfRule type="cellIs" dxfId="49" priority="7" stopIfTrue="1" operator="equal">
      <formula>1</formula>
    </cfRule>
    <cfRule type="cellIs" dxfId="48" priority="8" stopIfTrue="1" operator="equal">
      <formula>4</formula>
    </cfRule>
    <cfRule type="cellIs" dxfId="47" priority="9" stopIfTrue="1" operator="equal">
      <formula>3</formula>
    </cfRule>
    <cfRule type="cellIs" dxfId="46" priority="10" stopIfTrue="1" operator="equal">
      <formula>2</formula>
    </cfRule>
    <cfRule type="cellIs" dxfId="45" priority="11" operator="lessThan">
      <formula>1</formula>
    </cfRule>
  </conditionalFormatting>
  <conditionalFormatting sqref="F3:F22">
    <cfRule type="cellIs" dxfId="44" priority="6" operator="lessThan">
      <formula>1/1/2019</formula>
    </cfRule>
  </conditionalFormatting>
  <conditionalFormatting sqref="I3:I22">
    <cfRule type="expression" dxfId="43" priority="2">
      <formula>$G3&gt;$F3</formula>
    </cfRule>
    <cfRule type="expression" dxfId="42" priority="5" stopIfTrue="1">
      <formula>$G3&lt;=$F3</formula>
    </cfRule>
  </conditionalFormatting>
  <conditionalFormatting sqref="I3:I22">
    <cfRule type="expression" dxfId="41" priority="1">
      <formula>$B3=""</formula>
    </cfRule>
  </conditionalFormatting>
  <conditionalFormatting sqref="J3:J15">
    <cfRule type="expression" priority="3" stopIfTrue="1">
      <formula>$G3&lt;&gt;""</formula>
    </cfRule>
    <cfRule type="expression" dxfId="40" priority="4">
      <formula>TODAY()&gt;($F3-($H3/3))</formula>
    </cfRule>
  </conditionalFormatting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4055F-0569-4519-AF4B-E41F2871549D}">
  <sheetPr>
    <tabColor rgb="FF92D050"/>
  </sheetPr>
  <dimension ref="A1:W62"/>
  <sheetViews>
    <sheetView workbookViewId="0">
      <selection activeCell="G17" sqref="G17"/>
    </sheetView>
  </sheetViews>
  <sheetFormatPr defaultColWidth="9.140625" defaultRowHeight="15" x14ac:dyDescent="0.25"/>
  <cols>
    <col min="1" max="1" width="49.7109375" style="43" customWidth="1"/>
    <col min="2" max="2" width="16.7109375" style="43" customWidth="1"/>
    <col min="3" max="3" width="8.7109375" style="18" customWidth="1"/>
    <col min="4" max="4" width="16" style="43" bestFit="1" customWidth="1"/>
    <col min="5" max="5" width="4.85546875" style="18" bestFit="1" customWidth="1"/>
    <col min="6" max="6" width="14.85546875" style="18" bestFit="1" customWidth="1"/>
    <col min="7" max="7" width="18.28515625" style="18" customWidth="1"/>
    <col min="8" max="8" width="10.42578125" style="18" hidden="1" customWidth="1"/>
    <col min="9" max="9" width="10.140625" style="18" customWidth="1"/>
    <col min="10" max="10" width="13.85546875" style="18" customWidth="1"/>
    <col min="11" max="11" width="0.140625" style="18" customWidth="1"/>
    <col min="12" max="12" width="3.85546875" style="18" customWidth="1"/>
    <col min="13" max="15" width="10.7109375" style="43" customWidth="1"/>
    <col min="16" max="16" width="3.7109375" style="43" customWidth="1"/>
    <col min="17" max="19" width="10.7109375" style="43" customWidth="1"/>
    <col min="20" max="20" width="3.7109375" style="43" customWidth="1"/>
    <col min="21" max="23" width="10.7109375" style="43" customWidth="1"/>
    <col min="24" max="16384" width="9.140625" style="43"/>
  </cols>
  <sheetData>
    <row r="1" spans="1:23" x14ac:dyDescent="0.25">
      <c r="A1" s="19" t="s">
        <v>0</v>
      </c>
      <c r="B1" s="50" t="s">
        <v>38</v>
      </c>
      <c r="C1" s="50" t="s">
        <v>16</v>
      </c>
      <c r="D1" s="50" t="s">
        <v>18</v>
      </c>
      <c r="E1" s="50" t="s">
        <v>17</v>
      </c>
      <c r="F1" s="50" t="s">
        <v>37</v>
      </c>
      <c r="G1" s="50" t="s">
        <v>19</v>
      </c>
      <c r="H1" s="50" t="s">
        <v>35</v>
      </c>
      <c r="I1" s="50" t="s">
        <v>36</v>
      </c>
      <c r="J1" s="50" t="s">
        <v>49</v>
      </c>
      <c r="K1" s="50"/>
      <c r="L1" s="50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5.75" thickBot="1" x14ac:dyDescent="0.3">
      <c r="A2" s="38"/>
      <c r="B2" s="68">
        <f>COUNT(B3:B22)</f>
        <v>0</v>
      </c>
      <c r="C2" s="69"/>
      <c r="D2" s="38"/>
      <c r="E2" s="68"/>
      <c r="F2" s="39"/>
      <c r="G2" s="68">
        <f>COUNT(G3:G22)</f>
        <v>0</v>
      </c>
      <c r="H2" s="39"/>
      <c r="I2" s="39"/>
      <c r="J2" s="39"/>
      <c r="K2" s="39"/>
      <c r="L2" s="54"/>
      <c r="M2" s="44" t="s">
        <v>24</v>
      </c>
      <c r="N2" s="44"/>
      <c r="O2" s="44"/>
      <c r="P2" s="44"/>
      <c r="Q2" s="44" t="s">
        <v>47</v>
      </c>
      <c r="R2" s="44"/>
      <c r="S2" s="44"/>
      <c r="T2" s="44"/>
      <c r="U2" s="44" t="s">
        <v>25</v>
      </c>
      <c r="V2" s="44"/>
      <c r="W2" s="44"/>
    </row>
    <row r="3" spans="1:23" x14ac:dyDescent="0.25">
      <c r="A3" s="21"/>
      <c r="B3" s="52"/>
      <c r="C3" s="22"/>
      <c r="D3" s="22"/>
      <c r="E3" s="22"/>
      <c r="F3" s="52" t="str">
        <f>IFERROR(B3+H3,"")</f>
        <v/>
      </c>
      <c r="G3" s="53"/>
      <c r="H3" s="51" t="str">
        <f t="shared" ref="H3:H22" si="0">IFERROR(VLOOKUP(C3,Priolijst,2),"")</f>
        <v/>
      </c>
      <c r="I3" s="53"/>
      <c r="J3" s="63"/>
      <c r="K3" s="67" t="e">
        <f ca="1">IF(AND(TODAY()&gt;F3-(H3/3),G3=""),1,0)</f>
        <v>#VALUE!</v>
      </c>
      <c r="L3" s="55"/>
      <c r="M3" s="85"/>
      <c r="N3" s="86"/>
      <c r="O3" s="87"/>
      <c r="Q3" s="85"/>
      <c r="R3" s="86"/>
      <c r="S3" s="87"/>
      <c r="U3" s="85"/>
      <c r="V3" s="86"/>
      <c r="W3" s="87"/>
    </row>
    <row r="4" spans="1:23" x14ac:dyDescent="0.25">
      <c r="A4" s="21"/>
      <c r="B4" s="52"/>
      <c r="C4" s="22"/>
      <c r="D4" s="22"/>
      <c r="E4" s="22"/>
      <c r="F4" s="52" t="str">
        <f t="shared" ref="F4:F22" si="1">IFERROR(B4+H4,"")</f>
        <v/>
      </c>
      <c r="G4" s="53"/>
      <c r="H4" s="51" t="str">
        <f t="shared" si="0"/>
        <v/>
      </c>
      <c r="I4" s="53"/>
      <c r="J4" s="63"/>
      <c r="K4" s="67" t="e">
        <f t="shared" ref="K4:K22" ca="1" si="2">IF(AND(TODAY()&gt;F4-(H4/3),G4=""),1,0)</f>
        <v>#VALUE!</v>
      </c>
      <c r="L4" s="55"/>
      <c r="M4" s="88"/>
      <c r="N4" s="89"/>
      <c r="O4" s="90"/>
      <c r="Q4" s="88"/>
      <c r="R4" s="89"/>
      <c r="S4" s="90"/>
      <c r="U4" s="88"/>
      <c r="V4" s="89"/>
      <c r="W4" s="90"/>
    </row>
    <row r="5" spans="1:23" x14ac:dyDescent="0.25">
      <c r="A5" s="21"/>
      <c r="B5" s="52"/>
      <c r="C5" s="22"/>
      <c r="D5" s="22"/>
      <c r="E5" s="22"/>
      <c r="F5" s="52" t="str">
        <f t="shared" si="1"/>
        <v/>
      </c>
      <c r="G5" s="53"/>
      <c r="H5" s="51" t="str">
        <f t="shared" si="0"/>
        <v/>
      </c>
      <c r="I5" s="53"/>
      <c r="J5" s="63"/>
      <c r="K5" s="67" t="e">
        <f t="shared" ca="1" si="2"/>
        <v>#VALUE!</v>
      </c>
      <c r="L5" s="55"/>
      <c r="M5" s="88"/>
      <c r="N5" s="89"/>
      <c r="O5" s="90"/>
      <c r="Q5" s="88"/>
      <c r="R5" s="89"/>
      <c r="S5" s="90"/>
      <c r="U5" s="88"/>
      <c r="V5" s="89"/>
      <c r="W5" s="90"/>
    </row>
    <row r="6" spans="1:23" x14ac:dyDescent="0.25">
      <c r="A6" s="21"/>
      <c r="B6" s="52"/>
      <c r="C6" s="22"/>
      <c r="D6" s="22"/>
      <c r="E6" s="22"/>
      <c r="F6" s="52" t="str">
        <f t="shared" si="1"/>
        <v/>
      </c>
      <c r="G6" s="53"/>
      <c r="H6" s="51" t="str">
        <f t="shared" si="0"/>
        <v/>
      </c>
      <c r="I6" s="53"/>
      <c r="J6" s="63"/>
      <c r="K6" s="67" t="e">
        <f t="shared" ca="1" si="2"/>
        <v>#VALUE!</v>
      </c>
      <c r="L6" s="55"/>
      <c r="M6" s="88"/>
      <c r="N6" s="89"/>
      <c r="O6" s="90"/>
      <c r="Q6" s="88"/>
      <c r="R6" s="89"/>
      <c r="S6" s="90"/>
      <c r="U6" s="88"/>
      <c r="V6" s="89"/>
      <c r="W6" s="90"/>
    </row>
    <row r="7" spans="1:23" x14ac:dyDescent="0.25">
      <c r="A7" s="21"/>
      <c r="B7" s="52"/>
      <c r="C7" s="22"/>
      <c r="D7" s="22"/>
      <c r="E7" s="22"/>
      <c r="F7" s="52" t="str">
        <f t="shared" si="1"/>
        <v/>
      </c>
      <c r="G7" s="53"/>
      <c r="H7" s="51" t="str">
        <f t="shared" si="0"/>
        <v/>
      </c>
      <c r="I7" s="53"/>
      <c r="J7" s="63"/>
      <c r="K7" s="67" t="e">
        <f t="shared" ca="1" si="2"/>
        <v>#VALUE!</v>
      </c>
      <c r="L7" s="55"/>
      <c r="M7" s="88"/>
      <c r="N7" s="89"/>
      <c r="O7" s="90"/>
      <c r="Q7" s="88"/>
      <c r="R7" s="89"/>
      <c r="S7" s="90"/>
      <c r="U7" s="88"/>
      <c r="V7" s="89"/>
      <c r="W7" s="90"/>
    </row>
    <row r="8" spans="1:23" x14ac:dyDescent="0.25">
      <c r="A8" s="21"/>
      <c r="B8" s="52"/>
      <c r="C8" s="22"/>
      <c r="D8" s="22"/>
      <c r="E8" s="22"/>
      <c r="F8" s="52" t="str">
        <f>IFERROR(B8+H8,"")</f>
        <v/>
      </c>
      <c r="G8" s="53"/>
      <c r="H8" s="51" t="str">
        <f t="shared" si="0"/>
        <v/>
      </c>
      <c r="I8" s="53"/>
      <c r="J8" s="63"/>
      <c r="K8" s="67" t="e">
        <f t="shared" ca="1" si="2"/>
        <v>#VALUE!</v>
      </c>
      <c r="L8" s="55"/>
      <c r="M8" s="88"/>
      <c r="N8" s="89"/>
      <c r="O8" s="90"/>
      <c r="Q8" s="88"/>
      <c r="R8" s="89"/>
      <c r="S8" s="90"/>
      <c r="U8" s="88"/>
      <c r="V8" s="89"/>
      <c r="W8" s="90"/>
    </row>
    <row r="9" spans="1:23" x14ac:dyDescent="0.25">
      <c r="A9" s="21"/>
      <c r="B9" s="52"/>
      <c r="C9" s="22"/>
      <c r="D9" s="22"/>
      <c r="E9" s="22"/>
      <c r="F9" s="52" t="str">
        <f t="shared" si="1"/>
        <v/>
      </c>
      <c r="G9" s="53"/>
      <c r="H9" s="51" t="str">
        <f t="shared" si="0"/>
        <v/>
      </c>
      <c r="I9" s="53"/>
      <c r="J9" s="63"/>
      <c r="K9" s="67" t="e">
        <f t="shared" ca="1" si="2"/>
        <v>#VALUE!</v>
      </c>
      <c r="L9" s="55"/>
      <c r="M9" s="88"/>
      <c r="N9" s="89"/>
      <c r="O9" s="90"/>
      <c r="Q9" s="88"/>
      <c r="R9" s="89"/>
      <c r="S9" s="90"/>
      <c r="U9" s="88"/>
      <c r="V9" s="89"/>
      <c r="W9" s="90"/>
    </row>
    <row r="10" spans="1:23" x14ac:dyDescent="0.25">
      <c r="A10" s="21"/>
      <c r="B10" s="52"/>
      <c r="C10" s="22"/>
      <c r="D10" s="22"/>
      <c r="E10" s="22"/>
      <c r="F10" s="52" t="str">
        <f t="shared" si="1"/>
        <v/>
      </c>
      <c r="G10" s="53"/>
      <c r="H10" s="51" t="str">
        <f t="shared" si="0"/>
        <v/>
      </c>
      <c r="I10" s="53"/>
      <c r="J10" s="63"/>
      <c r="K10" s="67" t="e">
        <f t="shared" ca="1" si="2"/>
        <v>#VALUE!</v>
      </c>
      <c r="L10" s="55"/>
      <c r="M10" s="88"/>
      <c r="N10" s="89"/>
      <c r="O10" s="90"/>
      <c r="Q10" s="88"/>
      <c r="R10" s="89"/>
      <c r="S10" s="90"/>
      <c r="U10" s="88"/>
      <c r="V10" s="89"/>
      <c r="W10" s="90"/>
    </row>
    <row r="11" spans="1:23" x14ac:dyDescent="0.25">
      <c r="A11" s="21"/>
      <c r="B11" s="52"/>
      <c r="C11" s="22"/>
      <c r="D11" s="22"/>
      <c r="E11" s="22"/>
      <c r="F11" s="52" t="str">
        <f t="shared" si="1"/>
        <v/>
      </c>
      <c r="G11" s="53"/>
      <c r="H11" s="51" t="str">
        <f t="shared" si="0"/>
        <v/>
      </c>
      <c r="I11" s="53"/>
      <c r="J11" s="63"/>
      <c r="K11" s="67" t="e">
        <f t="shared" ca="1" si="2"/>
        <v>#VALUE!</v>
      </c>
      <c r="L11" s="55"/>
      <c r="M11" s="88"/>
      <c r="N11" s="89"/>
      <c r="O11" s="90"/>
      <c r="Q11" s="88"/>
      <c r="R11" s="89"/>
      <c r="S11" s="90"/>
      <c r="U11" s="88"/>
      <c r="V11" s="89"/>
      <c r="W11" s="90"/>
    </row>
    <row r="12" spans="1:23" x14ac:dyDescent="0.25">
      <c r="A12" s="21"/>
      <c r="B12" s="52"/>
      <c r="C12" s="22"/>
      <c r="D12" s="22"/>
      <c r="E12" s="22"/>
      <c r="F12" s="52" t="str">
        <f t="shared" si="1"/>
        <v/>
      </c>
      <c r="G12" s="53"/>
      <c r="H12" s="51" t="str">
        <f t="shared" si="0"/>
        <v/>
      </c>
      <c r="I12" s="53"/>
      <c r="J12" s="63"/>
      <c r="K12" s="67" t="e">
        <f t="shared" ca="1" si="2"/>
        <v>#VALUE!</v>
      </c>
      <c r="L12" s="55"/>
      <c r="M12" s="88"/>
      <c r="N12" s="89"/>
      <c r="O12" s="90"/>
      <c r="Q12" s="88"/>
      <c r="R12" s="89"/>
      <c r="S12" s="90"/>
      <c r="U12" s="88"/>
      <c r="V12" s="89"/>
      <c r="W12" s="90"/>
    </row>
    <row r="13" spans="1:23" x14ac:dyDescent="0.25">
      <c r="A13" s="21"/>
      <c r="B13" s="52"/>
      <c r="C13" s="22"/>
      <c r="D13" s="22"/>
      <c r="E13" s="22"/>
      <c r="F13" s="52" t="str">
        <f t="shared" si="1"/>
        <v/>
      </c>
      <c r="G13" s="53"/>
      <c r="H13" s="51" t="str">
        <f t="shared" si="0"/>
        <v/>
      </c>
      <c r="I13" s="53"/>
      <c r="J13" s="63"/>
      <c r="K13" s="67" t="e">
        <f t="shared" ca="1" si="2"/>
        <v>#VALUE!</v>
      </c>
      <c r="L13" s="55"/>
      <c r="M13" s="88"/>
      <c r="N13" s="89"/>
      <c r="O13" s="90"/>
      <c r="Q13" s="88"/>
      <c r="R13" s="89"/>
      <c r="S13" s="90"/>
      <c r="U13" s="88"/>
      <c r="V13" s="89"/>
      <c r="W13" s="90"/>
    </row>
    <row r="14" spans="1:23" x14ac:dyDescent="0.25">
      <c r="A14" s="21"/>
      <c r="B14" s="52"/>
      <c r="C14" s="22"/>
      <c r="D14" s="22"/>
      <c r="E14" s="22"/>
      <c r="F14" s="52" t="str">
        <f t="shared" si="1"/>
        <v/>
      </c>
      <c r="G14" s="53"/>
      <c r="H14" s="51" t="str">
        <f t="shared" si="0"/>
        <v/>
      </c>
      <c r="I14" s="53"/>
      <c r="J14" s="63"/>
      <c r="K14" s="67" t="e">
        <f t="shared" ca="1" si="2"/>
        <v>#VALUE!</v>
      </c>
      <c r="L14" s="55"/>
      <c r="M14" s="88"/>
      <c r="N14" s="89"/>
      <c r="O14" s="90"/>
      <c r="Q14" s="88"/>
      <c r="R14" s="89"/>
      <c r="S14" s="90"/>
      <c r="U14" s="88"/>
      <c r="V14" s="89"/>
      <c r="W14" s="90"/>
    </row>
    <row r="15" spans="1:23" x14ac:dyDescent="0.25">
      <c r="A15" s="21"/>
      <c r="B15" s="52"/>
      <c r="C15" s="22"/>
      <c r="D15" s="22"/>
      <c r="E15" s="22"/>
      <c r="F15" s="52" t="str">
        <f t="shared" si="1"/>
        <v/>
      </c>
      <c r="G15" s="53"/>
      <c r="H15" s="51" t="str">
        <f t="shared" si="0"/>
        <v/>
      </c>
      <c r="I15" s="53"/>
      <c r="J15" s="63"/>
      <c r="K15" s="67" t="e">
        <f t="shared" ca="1" si="2"/>
        <v>#VALUE!</v>
      </c>
      <c r="L15" s="55"/>
      <c r="M15" s="88"/>
      <c r="N15" s="89"/>
      <c r="O15" s="90"/>
      <c r="Q15" s="88"/>
      <c r="R15" s="89"/>
      <c r="S15" s="90"/>
      <c r="U15" s="88"/>
      <c r="V15" s="89"/>
      <c r="W15" s="90"/>
    </row>
    <row r="16" spans="1:23" x14ac:dyDescent="0.25">
      <c r="A16" s="21"/>
      <c r="B16" s="52"/>
      <c r="C16" s="22"/>
      <c r="D16" s="22"/>
      <c r="E16" s="22"/>
      <c r="F16" s="52" t="str">
        <f t="shared" si="1"/>
        <v/>
      </c>
      <c r="G16" s="53"/>
      <c r="H16" s="51" t="str">
        <f t="shared" si="0"/>
        <v/>
      </c>
      <c r="I16" s="53"/>
      <c r="J16" s="63"/>
      <c r="K16" s="67" t="e">
        <f t="shared" ca="1" si="2"/>
        <v>#VALUE!</v>
      </c>
      <c r="L16" s="55"/>
      <c r="M16" s="88"/>
      <c r="N16" s="89"/>
      <c r="O16" s="90"/>
      <c r="Q16" s="88"/>
      <c r="R16" s="89"/>
      <c r="S16" s="90"/>
      <c r="U16" s="88"/>
      <c r="V16" s="89"/>
      <c r="W16" s="90"/>
    </row>
    <row r="17" spans="1:23" ht="15.75" thickBot="1" x14ac:dyDescent="0.3">
      <c r="A17" s="21"/>
      <c r="B17" s="52"/>
      <c r="C17" s="22"/>
      <c r="D17" s="22"/>
      <c r="E17" s="22"/>
      <c r="F17" s="52" t="str">
        <f t="shared" si="1"/>
        <v/>
      </c>
      <c r="G17" s="53"/>
      <c r="H17" s="51" t="str">
        <f t="shared" si="0"/>
        <v/>
      </c>
      <c r="I17" s="53"/>
      <c r="J17" s="53"/>
      <c r="K17" s="67" t="e">
        <f t="shared" ca="1" si="2"/>
        <v>#VALUE!</v>
      </c>
      <c r="L17" s="55"/>
      <c r="M17" s="91"/>
      <c r="N17" s="92"/>
      <c r="O17" s="93"/>
      <c r="Q17" s="91"/>
      <c r="R17" s="92"/>
      <c r="S17" s="93"/>
      <c r="U17" s="91"/>
      <c r="V17" s="92"/>
      <c r="W17" s="93"/>
    </row>
    <row r="18" spans="1:23" x14ac:dyDescent="0.25">
      <c r="A18" s="24"/>
      <c r="B18" s="52"/>
      <c r="C18" s="51"/>
      <c r="D18" s="22"/>
      <c r="E18" s="22"/>
      <c r="F18" s="52" t="str">
        <f t="shared" si="1"/>
        <v/>
      </c>
      <c r="G18" s="53"/>
      <c r="H18" s="51" t="str">
        <f t="shared" si="0"/>
        <v/>
      </c>
      <c r="I18" s="53"/>
      <c r="J18" s="53"/>
      <c r="K18" s="67" t="e">
        <f t="shared" ca="1" si="2"/>
        <v>#VALUE!</v>
      </c>
      <c r="L18" s="56"/>
    </row>
    <row r="19" spans="1:23" ht="15.75" thickBot="1" x14ac:dyDescent="0.3">
      <c r="A19" s="24"/>
      <c r="B19" s="52"/>
      <c r="C19" s="51"/>
      <c r="D19" s="22"/>
      <c r="E19" s="22"/>
      <c r="F19" s="52" t="str">
        <f t="shared" si="1"/>
        <v/>
      </c>
      <c r="G19" s="53"/>
      <c r="H19" s="51" t="str">
        <f t="shared" si="0"/>
        <v/>
      </c>
      <c r="I19" s="53"/>
      <c r="J19" s="53"/>
      <c r="K19" s="67" t="e">
        <f t="shared" ca="1" si="2"/>
        <v>#VALUE!</v>
      </c>
      <c r="L19" s="37"/>
    </row>
    <row r="20" spans="1:23" x14ac:dyDescent="0.25">
      <c r="A20" s="24"/>
      <c r="B20" s="52"/>
      <c r="C20" s="51"/>
      <c r="D20" s="22"/>
      <c r="E20" s="22"/>
      <c r="F20" s="52" t="str">
        <f t="shared" si="1"/>
        <v/>
      </c>
      <c r="G20" s="53"/>
      <c r="H20" s="51" t="str">
        <f t="shared" si="0"/>
        <v/>
      </c>
      <c r="I20" s="53"/>
      <c r="J20" s="53"/>
      <c r="K20" s="67" t="e">
        <f t="shared" ca="1" si="2"/>
        <v>#VALUE!</v>
      </c>
      <c r="L20" s="48"/>
      <c r="M20" s="85"/>
      <c r="N20" s="86"/>
      <c r="O20" s="87"/>
      <c r="Q20" s="85"/>
      <c r="R20" s="86"/>
      <c r="S20" s="87"/>
      <c r="U20" s="85"/>
      <c r="V20" s="86"/>
      <c r="W20" s="87"/>
    </row>
    <row r="21" spans="1:23" x14ac:dyDescent="0.25">
      <c r="A21" s="24"/>
      <c r="B21" s="52"/>
      <c r="C21" s="51"/>
      <c r="D21" s="22"/>
      <c r="E21" s="22"/>
      <c r="F21" s="52" t="str">
        <f t="shared" si="1"/>
        <v/>
      </c>
      <c r="G21" s="53"/>
      <c r="H21" s="51" t="str">
        <f t="shared" si="0"/>
        <v/>
      </c>
      <c r="I21" s="53"/>
      <c r="J21" s="53"/>
      <c r="K21" s="67" t="e">
        <f t="shared" ca="1" si="2"/>
        <v>#VALUE!</v>
      </c>
      <c r="L21" s="48"/>
      <c r="M21" s="88"/>
      <c r="N21" s="89"/>
      <c r="O21" s="90"/>
      <c r="Q21" s="88"/>
      <c r="R21" s="89"/>
      <c r="S21" s="90"/>
      <c r="U21" s="88"/>
      <c r="V21" s="89"/>
      <c r="W21" s="90"/>
    </row>
    <row r="22" spans="1:23" x14ac:dyDescent="0.25">
      <c r="A22" s="24"/>
      <c r="B22" s="52"/>
      <c r="C22" s="51"/>
      <c r="D22" s="22"/>
      <c r="E22" s="22"/>
      <c r="F22" s="52" t="str">
        <f t="shared" si="1"/>
        <v/>
      </c>
      <c r="G22" s="53"/>
      <c r="H22" s="51" t="str">
        <f t="shared" si="0"/>
        <v/>
      </c>
      <c r="I22" s="53"/>
      <c r="J22" s="53"/>
      <c r="K22" s="67" t="e">
        <f t="shared" ca="1" si="2"/>
        <v>#VALUE!</v>
      </c>
      <c r="L22" s="48"/>
      <c r="M22" s="88"/>
      <c r="N22" s="89"/>
      <c r="O22" s="90"/>
      <c r="Q22" s="88"/>
      <c r="R22" s="89"/>
      <c r="S22" s="90"/>
      <c r="U22" s="88"/>
      <c r="V22" s="89"/>
      <c r="W22" s="90"/>
    </row>
    <row r="23" spans="1:23" x14ac:dyDescent="0.25">
      <c r="A23" s="45"/>
      <c r="B23" s="45"/>
      <c r="C23" s="45"/>
      <c r="D23" s="45"/>
      <c r="E23" s="45"/>
      <c r="F23" s="58"/>
      <c r="G23" s="94" t="s">
        <v>50</v>
      </c>
      <c r="H23" s="95"/>
      <c r="I23" s="65">
        <v>2</v>
      </c>
      <c r="J23" s="65"/>
      <c r="K23" s="65"/>
      <c r="L23" s="45"/>
      <c r="M23" s="88"/>
      <c r="N23" s="89"/>
      <c r="O23" s="90"/>
      <c r="Q23" s="88"/>
      <c r="R23" s="89"/>
      <c r="S23" s="90"/>
      <c r="U23" s="88"/>
      <c r="V23" s="89"/>
      <c r="W23" s="90"/>
    </row>
    <row r="24" spans="1:23" x14ac:dyDescent="0.25">
      <c r="A24" s="45"/>
      <c r="B24" s="45"/>
      <c r="C24" s="45"/>
      <c r="D24" s="45"/>
      <c r="E24" s="45"/>
      <c r="F24" s="41"/>
      <c r="G24" s="94" t="s">
        <v>51</v>
      </c>
      <c r="H24" s="95"/>
      <c r="I24" s="64"/>
      <c r="J24" s="65">
        <v>1</v>
      </c>
      <c r="K24" s="65"/>
      <c r="L24" s="45"/>
      <c r="M24" s="88"/>
      <c r="N24" s="89"/>
      <c r="O24" s="90"/>
      <c r="Q24" s="88"/>
      <c r="R24" s="89"/>
      <c r="S24" s="90"/>
      <c r="U24" s="88"/>
      <c r="V24" s="89"/>
      <c r="W24" s="90"/>
    </row>
    <row r="25" spans="1:23" x14ac:dyDescent="0.25">
      <c r="A25" s="45"/>
      <c r="B25" s="45"/>
      <c r="C25" s="45"/>
      <c r="D25" s="45"/>
      <c r="E25" s="45"/>
      <c r="F25" s="41"/>
      <c r="G25" s="41"/>
      <c r="H25" s="41"/>
      <c r="I25" s="58"/>
      <c r="J25" s="58"/>
      <c r="K25" s="58"/>
      <c r="L25" s="45"/>
      <c r="M25" s="88"/>
      <c r="N25" s="89"/>
      <c r="O25" s="90"/>
      <c r="Q25" s="88"/>
      <c r="R25" s="89"/>
      <c r="S25" s="90"/>
      <c r="U25" s="88"/>
      <c r="V25" s="89"/>
      <c r="W25" s="90"/>
    </row>
    <row r="26" spans="1:23" x14ac:dyDescent="0.25">
      <c r="A26" s="78" t="s">
        <v>34</v>
      </c>
      <c r="B26" s="78"/>
      <c r="C26" s="78"/>
      <c r="D26" s="78"/>
      <c r="E26" s="78"/>
      <c r="F26" s="84"/>
      <c r="G26" s="84"/>
      <c r="H26" s="84"/>
      <c r="I26" s="84"/>
      <c r="J26" s="84"/>
      <c r="K26" s="84"/>
      <c r="L26" s="84"/>
      <c r="M26" s="88"/>
      <c r="N26" s="89"/>
      <c r="O26" s="90"/>
      <c r="Q26" s="88"/>
      <c r="R26" s="89"/>
      <c r="S26" s="90"/>
      <c r="U26" s="88"/>
      <c r="V26" s="89"/>
      <c r="W26" s="90"/>
    </row>
    <row r="27" spans="1:23" x14ac:dyDescent="0.25">
      <c r="A27" s="17" t="s">
        <v>28</v>
      </c>
      <c r="B27" s="17" t="s">
        <v>32</v>
      </c>
      <c r="C27" s="48"/>
      <c r="D27" s="48"/>
      <c r="E27" s="45"/>
      <c r="F27" s="45"/>
      <c r="G27" s="64">
        <v>1</v>
      </c>
      <c r="H27" s="66">
        <v>0</v>
      </c>
      <c r="I27" s="66"/>
      <c r="J27" s="66"/>
      <c r="K27" s="66">
        <f ca="1">COUNT(K3:K22)</f>
        <v>0</v>
      </c>
      <c r="L27" s="45"/>
      <c r="M27" s="88"/>
      <c r="N27" s="89"/>
      <c r="O27" s="90"/>
      <c r="Q27" s="88"/>
      <c r="R27" s="89"/>
      <c r="S27" s="90"/>
      <c r="U27" s="88"/>
      <c r="V27" s="89"/>
      <c r="W27" s="90"/>
    </row>
    <row r="28" spans="1:23" x14ac:dyDescent="0.25">
      <c r="A28" s="17" t="s">
        <v>20</v>
      </c>
      <c r="B28" s="17" t="s">
        <v>33</v>
      </c>
      <c r="C28" s="17"/>
      <c r="D28" s="16"/>
      <c r="E28" s="45"/>
      <c r="F28" s="45"/>
      <c r="G28" s="64">
        <v>2</v>
      </c>
      <c r="H28" s="66">
        <v>30</v>
      </c>
      <c r="I28" s="66"/>
      <c r="J28" s="66"/>
      <c r="K28" s="66"/>
      <c r="L28" s="45"/>
      <c r="M28" s="88"/>
      <c r="N28" s="89"/>
      <c r="O28" s="90"/>
      <c r="Q28" s="88"/>
      <c r="R28" s="89"/>
      <c r="S28" s="90"/>
      <c r="U28" s="88"/>
      <c r="V28" s="89"/>
      <c r="W28" s="90"/>
    </row>
    <row r="29" spans="1:23" x14ac:dyDescent="0.25">
      <c r="A29" s="17" t="s">
        <v>21</v>
      </c>
      <c r="B29" s="17" t="s">
        <v>29</v>
      </c>
      <c r="C29" s="17"/>
      <c r="D29" s="9"/>
      <c r="E29" s="45"/>
      <c r="F29" s="45"/>
      <c r="G29" s="64">
        <v>3</v>
      </c>
      <c r="H29" s="66">
        <v>90</v>
      </c>
      <c r="I29" s="66"/>
      <c r="J29" s="66"/>
      <c r="K29" s="66"/>
      <c r="L29" s="45"/>
      <c r="M29" s="88"/>
      <c r="N29" s="89"/>
      <c r="O29" s="90"/>
      <c r="Q29" s="88"/>
      <c r="R29" s="89"/>
      <c r="S29" s="90"/>
      <c r="U29" s="88"/>
      <c r="V29" s="89"/>
      <c r="W29" s="90"/>
    </row>
    <row r="30" spans="1:23" x14ac:dyDescent="0.25">
      <c r="A30" s="17" t="s">
        <v>22</v>
      </c>
      <c r="B30" s="17" t="s">
        <v>30</v>
      </c>
      <c r="C30" s="17"/>
      <c r="D30" s="14"/>
      <c r="E30" s="45"/>
      <c r="F30" s="45"/>
      <c r="G30" s="64">
        <v>4</v>
      </c>
      <c r="H30" s="66">
        <v>365</v>
      </c>
      <c r="I30" s="66"/>
      <c r="J30" s="66"/>
      <c r="K30" s="66"/>
      <c r="L30" s="45"/>
      <c r="M30" s="88"/>
      <c r="N30" s="89"/>
      <c r="O30" s="90"/>
      <c r="Q30" s="88"/>
      <c r="R30" s="89"/>
      <c r="S30" s="90"/>
      <c r="U30" s="88"/>
      <c r="V30" s="89"/>
      <c r="W30" s="90"/>
    </row>
    <row r="31" spans="1:23" x14ac:dyDescent="0.25">
      <c r="A31" s="17" t="s">
        <v>26</v>
      </c>
      <c r="B31" s="17" t="s">
        <v>31</v>
      </c>
      <c r="C31" s="45"/>
      <c r="D31" s="8"/>
      <c r="E31" s="45"/>
      <c r="F31" s="45"/>
      <c r="G31" s="66"/>
      <c r="H31" s="66"/>
      <c r="I31" s="66"/>
      <c r="J31" s="66"/>
      <c r="K31" s="66"/>
      <c r="L31" s="45"/>
      <c r="M31" s="88"/>
      <c r="N31" s="89"/>
      <c r="O31" s="90"/>
      <c r="Q31" s="88"/>
      <c r="R31" s="89"/>
      <c r="S31" s="90"/>
      <c r="U31" s="88"/>
      <c r="V31" s="89"/>
      <c r="W31" s="90"/>
    </row>
    <row r="32" spans="1:23" x14ac:dyDescent="0.25">
      <c r="A32" s="57"/>
      <c r="B32" s="57"/>
      <c r="C32" s="26"/>
      <c r="D32" s="26"/>
      <c r="E32" s="57"/>
      <c r="F32" s="57"/>
      <c r="G32" s="57"/>
      <c r="H32" s="57"/>
      <c r="I32" s="57"/>
      <c r="J32" s="57"/>
      <c r="K32" s="57"/>
      <c r="L32" s="57"/>
      <c r="M32" s="88"/>
      <c r="N32" s="89"/>
      <c r="O32" s="90"/>
      <c r="Q32" s="88"/>
      <c r="R32" s="89"/>
      <c r="S32" s="90"/>
      <c r="U32" s="88"/>
      <c r="V32" s="89"/>
      <c r="W32" s="90"/>
    </row>
    <row r="33" spans="1:23" x14ac:dyDescent="0.25">
      <c r="A33" s="45"/>
      <c r="B33" s="96" t="s">
        <v>12</v>
      </c>
      <c r="C33" s="97"/>
      <c r="D33" s="97"/>
      <c r="E33" s="97"/>
      <c r="F33" s="97"/>
      <c r="G33" s="45"/>
      <c r="H33" s="45"/>
      <c r="I33" s="45"/>
      <c r="J33" s="45"/>
      <c r="K33" s="45"/>
      <c r="L33" s="45"/>
      <c r="M33" s="88"/>
      <c r="N33" s="89"/>
      <c r="O33" s="90"/>
      <c r="Q33" s="88"/>
      <c r="R33" s="89"/>
      <c r="S33" s="90"/>
      <c r="U33" s="88"/>
      <c r="V33" s="89"/>
      <c r="W33" s="90"/>
    </row>
    <row r="34" spans="1:23" ht="15.75" thickBot="1" x14ac:dyDescent="0.3">
      <c r="A34" s="45"/>
      <c r="B34" s="97"/>
      <c r="C34" s="97"/>
      <c r="D34" s="97"/>
      <c r="E34" s="97"/>
      <c r="F34" s="97"/>
      <c r="G34" s="45"/>
      <c r="H34" s="45"/>
      <c r="I34" s="45"/>
      <c r="J34" s="45"/>
      <c r="K34" s="45"/>
      <c r="L34" s="45"/>
      <c r="M34" s="91"/>
      <c r="N34" s="92"/>
      <c r="O34" s="93"/>
      <c r="Q34" s="91"/>
      <c r="R34" s="92"/>
      <c r="S34" s="93"/>
      <c r="U34" s="91"/>
      <c r="V34" s="92"/>
      <c r="W34" s="93"/>
    </row>
    <row r="35" spans="1:23" x14ac:dyDescent="0.25">
      <c r="A35" s="45"/>
      <c r="B35" s="97"/>
      <c r="C35" s="97"/>
      <c r="D35" s="97"/>
      <c r="E35" s="97"/>
      <c r="F35" s="97"/>
      <c r="G35" s="45"/>
      <c r="H35" s="45"/>
      <c r="I35" s="45"/>
      <c r="J35" s="45"/>
      <c r="K35" s="45"/>
      <c r="L35" s="45"/>
    </row>
    <row r="36" spans="1:23" ht="15.75" thickBot="1" x14ac:dyDescent="0.3"/>
    <row r="37" spans="1:23" x14ac:dyDescent="0.25">
      <c r="M37" s="85"/>
      <c r="N37" s="86"/>
      <c r="O37" s="87"/>
      <c r="Q37" s="85"/>
      <c r="R37" s="86"/>
      <c r="S37" s="87"/>
      <c r="U37" s="85"/>
      <c r="V37" s="86"/>
      <c r="W37" s="87"/>
    </row>
    <row r="38" spans="1:23" x14ac:dyDescent="0.25">
      <c r="M38" s="88"/>
      <c r="N38" s="89"/>
      <c r="O38" s="90"/>
      <c r="Q38" s="88"/>
      <c r="R38" s="89"/>
      <c r="S38" s="90"/>
      <c r="U38" s="88"/>
      <c r="V38" s="89"/>
      <c r="W38" s="90"/>
    </row>
    <row r="39" spans="1:23" x14ac:dyDescent="0.25">
      <c r="M39" s="88"/>
      <c r="N39" s="89"/>
      <c r="O39" s="90"/>
      <c r="Q39" s="88"/>
      <c r="R39" s="89"/>
      <c r="S39" s="90"/>
      <c r="U39" s="88"/>
      <c r="V39" s="89"/>
      <c r="W39" s="90"/>
    </row>
    <row r="40" spans="1:23" x14ac:dyDescent="0.25">
      <c r="M40" s="88"/>
      <c r="N40" s="89"/>
      <c r="O40" s="90"/>
      <c r="Q40" s="88"/>
      <c r="R40" s="89"/>
      <c r="S40" s="90"/>
      <c r="U40" s="88"/>
      <c r="V40" s="89"/>
      <c r="W40" s="90"/>
    </row>
    <row r="41" spans="1:23" x14ac:dyDescent="0.25">
      <c r="M41" s="88"/>
      <c r="N41" s="89"/>
      <c r="O41" s="90"/>
      <c r="Q41" s="88"/>
      <c r="R41" s="89"/>
      <c r="S41" s="90"/>
      <c r="U41" s="88"/>
      <c r="V41" s="89"/>
      <c r="W41" s="90"/>
    </row>
    <row r="42" spans="1:23" x14ac:dyDescent="0.25">
      <c r="M42" s="88"/>
      <c r="N42" s="89"/>
      <c r="O42" s="90"/>
      <c r="Q42" s="88"/>
      <c r="R42" s="89"/>
      <c r="S42" s="90"/>
      <c r="U42" s="88"/>
      <c r="V42" s="89"/>
      <c r="W42" s="90"/>
    </row>
    <row r="43" spans="1:23" x14ac:dyDescent="0.25">
      <c r="D43" s="18"/>
      <c r="M43" s="88"/>
      <c r="N43" s="89"/>
      <c r="O43" s="90"/>
      <c r="Q43" s="88"/>
      <c r="R43" s="89"/>
      <c r="S43" s="90"/>
      <c r="U43" s="88"/>
      <c r="V43" s="89"/>
      <c r="W43" s="90"/>
    </row>
    <row r="44" spans="1:23" x14ac:dyDescent="0.25">
      <c r="D44" s="18"/>
      <c r="M44" s="88"/>
      <c r="N44" s="89"/>
      <c r="O44" s="90"/>
      <c r="Q44" s="88"/>
      <c r="R44" s="89"/>
      <c r="S44" s="90"/>
      <c r="U44" s="88"/>
      <c r="V44" s="89"/>
      <c r="W44" s="90"/>
    </row>
    <row r="45" spans="1:23" x14ac:dyDescent="0.25">
      <c r="D45" s="18"/>
      <c r="M45" s="88"/>
      <c r="N45" s="89"/>
      <c r="O45" s="90"/>
      <c r="Q45" s="88"/>
      <c r="R45" s="89"/>
      <c r="S45" s="90"/>
      <c r="U45" s="88"/>
      <c r="V45" s="89"/>
      <c r="W45" s="90"/>
    </row>
    <row r="46" spans="1:23" x14ac:dyDescent="0.25">
      <c r="D46" s="18"/>
      <c r="M46" s="88"/>
      <c r="N46" s="89"/>
      <c r="O46" s="90"/>
      <c r="Q46" s="88"/>
      <c r="R46" s="89"/>
      <c r="S46" s="90"/>
      <c r="U46" s="88"/>
      <c r="V46" s="89"/>
      <c r="W46" s="90"/>
    </row>
    <row r="47" spans="1:23" x14ac:dyDescent="0.25">
      <c r="D47" s="18"/>
      <c r="M47" s="88"/>
      <c r="N47" s="89"/>
      <c r="O47" s="90"/>
      <c r="Q47" s="88"/>
      <c r="R47" s="89"/>
      <c r="S47" s="90"/>
      <c r="U47" s="88"/>
      <c r="V47" s="89"/>
      <c r="W47" s="90"/>
    </row>
    <row r="48" spans="1:23" x14ac:dyDescent="0.25">
      <c r="M48" s="88"/>
      <c r="N48" s="89"/>
      <c r="O48" s="90"/>
      <c r="Q48" s="88"/>
      <c r="R48" s="89"/>
      <c r="S48" s="90"/>
      <c r="U48" s="88"/>
      <c r="V48" s="89"/>
      <c r="W48" s="90"/>
    </row>
    <row r="49" spans="13:23" x14ac:dyDescent="0.25">
      <c r="M49" s="88"/>
      <c r="N49" s="89"/>
      <c r="O49" s="90"/>
      <c r="Q49" s="88"/>
      <c r="R49" s="89"/>
      <c r="S49" s="90"/>
      <c r="U49" s="88"/>
      <c r="V49" s="89"/>
      <c r="W49" s="90"/>
    </row>
    <row r="50" spans="13:23" x14ac:dyDescent="0.25">
      <c r="M50" s="88"/>
      <c r="N50" s="89"/>
      <c r="O50" s="90"/>
      <c r="Q50" s="88"/>
      <c r="R50" s="89"/>
      <c r="S50" s="90"/>
      <c r="U50" s="88"/>
      <c r="V50" s="89"/>
      <c r="W50" s="90"/>
    </row>
    <row r="51" spans="13:23" ht="15.75" thickBot="1" x14ac:dyDescent="0.3">
      <c r="M51" s="91"/>
      <c r="N51" s="92"/>
      <c r="O51" s="93"/>
      <c r="Q51" s="91"/>
      <c r="R51" s="92"/>
      <c r="S51" s="93"/>
      <c r="U51" s="91"/>
      <c r="V51" s="92"/>
      <c r="W51" s="93"/>
    </row>
    <row r="62" spans="13:23" x14ac:dyDescent="0.25">
      <c r="M62" s="1"/>
    </row>
  </sheetData>
  <mergeCells count="13">
    <mergeCell ref="M3:O17"/>
    <mergeCell ref="Q3:S17"/>
    <mergeCell ref="U3:W17"/>
    <mergeCell ref="M20:O34"/>
    <mergeCell ref="Q20:S34"/>
    <mergeCell ref="U20:W34"/>
    <mergeCell ref="U37:W51"/>
    <mergeCell ref="G23:H23"/>
    <mergeCell ref="G24:H24"/>
    <mergeCell ref="A26:L26"/>
    <mergeCell ref="B33:F35"/>
    <mergeCell ref="M37:O51"/>
    <mergeCell ref="Q37:S51"/>
  </mergeCells>
  <conditionalFormatting sqref="C3:C17">
    <cfRule type="cellIs" dxfId="39" priority="7" stopIfTrue="1" operator="equal">
      <formula>1</formula>
    </cfRule>
    <cfRule type="cellIs" dxfId="38" priority="8" stopIfTrue="1" operator="equal">
      <formula>4</formula>
    </cfRule>
    <cfRule type="cellIs" dxfId="37" priority="9" stopIfTrue="1" operator="equal">
      <formula>3</formula>
    </cfRule>
    <cfRule type="cellIs" dxfId="36" priority="10" stopIfTrue="1" operator="equal">
      <formula>2</formula>
    </cfRule>
    <cfRule type="cellIs" dxfId="35" priority="11" operator="lessThan">
      <formula>1</formula>
    </cfRule>
  </conditionalFormatting>
  <conditionalFormatting sqref="F3:F22">
    <cfRule type="cellIs" dxfId="34" priority="6" operator="lessThan">
      <formula>1/1/2019</formula>
    </cfRule>
  </conditionalFormatting>
  <conditionalFormatting sqref="I3:I22">
    <cfRule type="expression" dxfId="33" priority="2">
      <formula>$G3&gt;$F3</formula>
    </cfRule>
    <cfRule type="expression" dxfId="32" priority="5" stopIfTrue="1">
      <formula>$G3&lt;=$F3</formula>
    </cfRule>
  </conditionalFormatting>
  <conditionalFormatting sqref="I3:I22">
    <cfRule type="expression" dxfId="31" priority="1">
      <formula>$B3=""</formula>
    </cfRule>
  </conditionalFormatting>
  <conditionalFormatting sqref="J3:J15">
    <cfRule type="expression" priority="3" stopIfTrue="1">
      <formula>$G3&lt;&gt;""</formula>
    </cfRule>
    <cfRule type="expression" dxfId="30" priority="4">
      <formula>TODAY()&gt;($F3-($H3/3))</formula>
    </cfRule>
  </conditionalFormatting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40440-13FD-4D33-B34F-A4E2A98BEA22}">
  <sheetPr>
    <tabColor rgb="FF92D050"/>
  </sheetPr>
  <dimension ref="A1:W62"/>
  <sheetViews>
    <sheetView workbookViewId="0">
      <selection activeCell="D12" sqref="D12"/>
    </sheetView>
  </sheetViews>
  <sheetFormatPr defaultColWidth="9.140625" defaultRowHeight="15" x14ac:dyDescent="0.25"/>
  <cols>
    <col min="1" max="1" width="49.7109375" style="43" customWidth="1"/>
    <col min="2" max="2" width="16.7109375" style="43" customWidth="1"/>
    <col min="3" max="3" width="8.7109375" style="18" customWidth="1"/>
    <col min="4" max="4" width="16" style="43" bestFit="1" customWidth="1"/>
    <col min="5" max="5" width="4.85546875" style="18" bestFit="1" customWidth="1"/>
    <col min="6" max="6" width="14.85546875" style="18" bestFit="1" customWidth="1"/>
    <col min="7" max="7" width="18.28515625" style="18" customWidth="1"/>
    <col min="8" max="8" width="10.42578125" style="18" hidden="1" customWidth="1"/>
    <col min="9" max="9" width="10.140625" style="18" customWidth="1"/>
    <col min="10" max="10" width="13.85546875" style="18" customWidth="1"/>
    <col min="11" max="11" width="0.140625" style="18" customWidth="1"/>
    <col min="12" max="12" width="3.85546875" style="18" customWidth="1"/>
    <col min="13" max="15" width="10.7109375" style="43" customWidth="1"/>
    <col min="16" max="16" width="3.7109375" style="43" customWidth="1"/>
    <col min="17" max="19" width="10.7109375" style="43" customWidth="1"/>
    <col min="20" max="20" width="3.7109375" style="43" customWidth="1"/>
    <col min="21" max="23" width="10.7109375" style="43" customWidth="1"/>
    <col min="24" max="16384" width="9.140625" style="43"/>
  </cols>
  <sheetData>
    <row r="1" spans="1:23" x14ac:dyDescent="0.25">
      <c r="A1" s="19" t="s">
        <v>0</v>
      </c>
      <c r="B1" s="50" t="s">
        <v>38</v>
      </c>
      <c r="C1" s="50" t="s">
        <v>16</v>
      </c>
      <c r="D1" s="50" t="s">
        <v>18</v>
      </c>
      <c r="E1" s="50" t="s">
        <v>17</v>
      </c>
      <c r="F1" s="50" t="s">
        <v>37</v>
      </c>
      <c r="G1" s="50" t="s">
        <v>19</v>
      </c>
      <c r="H1" s="50" t="s">
        <v>35</v>
      </c>
      <c r="I1" s="50" t="s">
        <v>36</v>
      </c>
      <c r="J1" s="50" t="s">
        <v>49</v>
      </c>
      <c r="K1" s="50"/>
      <c r="L1" s="50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5.75" thickBot="1" x14ac:dyDescent="0.3">
      <c r="A2" s="38"/>
      <c r="B2" s="68">
        <f>COUNT(B3:B22)</f>
        <v>0</v>
      </c>
      <c r="C2" s="69"/>
      <c r="D2" s="38"/>
      <c r="E2" s="68"/>
      <c r="F2" s="39"/>
      <c r="G2" s="68">
        <f>COUNT(G3:G22)</f>
        <v>0</v>
      </c>
      <c r="H2" s="39"/>
      <c r="I2" s="39"/>
      <c r="J2" s="39"/>
      <c r="K2" s="39"/>
      <c r="L2" s="54"/>
      <c r="M2" s="44" t="s">
        <v>24</v>
      </c>
      <c r="N2" s="44"/>
      <c r="O2" s="44"/>
      <c r="P2" s="44"/>
      <c r="Q2" s="44" t="s">
        <v>47</v>
      </c>
      <c r="R2" s="44"/>
      <c r="S2" s="44"/>
      <c r="T2" s="44"/>
      <c r="U2" s="44" t="s">
        <v>25</v>
      </c>
      <c r="V2" s="44"/>
      <c r="W2" s="44"/>
    </row>
    <row r="3" spans="1:23" x14ac:dyDescent="0.25">
      <c r="A3" s="21"/>
      <c r="B3" s="52"/>
      <c r="C3" s="22"/>
      <c r="D3" s="22"/>
      <c r="E3" s="22"/>
      <c r="F3" s="52" t="str">
        <f>IFERROR(B3+H3,"")</f>
        <v/>
      </c>
      <c r="G3" s="53"/>
      <c r="H3" s="51" t="str">
        <f t="shared" ref="H3:H22" si="0">IFERROR(VLOOKUP(C3,Priolijst,2),"")</f>
        <v/>
      </c>
      <c r="I3" s="53"/>
      <c r="J3" s="63"/>
      <c r="K3" s="67" t="e">
        <f ca="1">IF(AND(TODAY()&gt;F3-(H3/3),G3=""),1,0)</f>
        <v>#VALUE!</v>
      </c>
      <c r="L3" s="55"/>
      <c r="M3" s="85"/>
      <c r="N3" s="86"/>
      <c r="O3" s="87"/>
      <c r="Q3" s="85"/>
      <c r="R3" s="86"/>
      <c r="S3" s="87"/>
      <c r="U3" s="85"/>
      <c r="V3" s="86"/>
      <c r="W3" s="87"/>
    </row>
    <row r="4" spans="1:23" x14ac:dyDescent="0.25">
      <c r="A4" s="21"/>
      <c r="B4" s="52"/>
      <c r="C4" s="22"/>
      <c r="D4" s="22"/>
      <c r="E4" s="22"/>
      <c r="F4" s="52" t="str">
        <f t="shared" ref="F4:F22" si="1">IFERROR(B4+H4,"")</f>
        <v/>
      </c>
      <c r="G4" s="53"/>
      <c r="H4" s="51" t="str">
        <f t="shared" si="0"/>
        <v/>
      </c>
      <c r="I4" s="53"/>
      <c r="J4" s="63"/>
      <c r="K4" s="67" t="e">
        <f t="shared" ref="K4:K22" ca="1" si="2">IF(AND(TODAY()&gt;F4-(H4/3),G4=""),1,0)</f>
        <v>#VALUE!</v>
      </c>
      <c r="L4" s="55"/>
      <c r="M4" s="88"/>
      <c r="N4" s="89"/>
      <c r="O4" s="90"/>
      <c r="Q4" s="88"/>
      <c r="R4" s="89"/>
      <c r="S4" s="90"/>
      <c r="U4" s="88"/>
      <c r="V4" s="89"/>
      <c r="W4" s="90"/>
    </row>
    <row r="5" spans="1:23" x14ac:dyDescent="0.25">
      <c r="A5" s="21"/>
      <c r="B5" s="52"/>
      <c r="C5" s="22"/>
      <c r="D5" s="22"/>
      <c r="E5" s="22"/>
      <c r="F5" s="52" t="str">
        <f t="shared" si="1"/>
        <v/>
      </c>
      <c r="G5" s="53"/>
      <c r="H5" s="51" t="str">
        <f t="shared" si="0"/>
        <v/>
      </c>
      <c r="I5" s="53"/>
      <c r="J5" s="63"/>
      <c r="K5" s="67" t="e">
        <f t="shared" ca="1" si="2"/>
        <v>#VALUE!</v>
      </c>
      <c r="L5" s="55"/>
      <c r="M5" s="88"/>
      <c r="N5" s="89"/>
      <c r="O5" s="90"/>
      <c r="Q5" s="88"/>
      <c r="R5" s="89"/>
      <c r="S5" s="90"/>
      <c r="U5" s="88"/>
      <c r="V5" s="89"/>
      <c r="W5" s="90"/>
    </row>
    <row r="6" spans="1:23" x14ac:dyDescent="0.25">
      <c r="A6" s="21"/>
      <c r="B6" s="52"/>
      <c r="C6" s="22"/>
      <c r="D6" s="22"/>
      <c r="E6" s="22"/>
      <c r="F6" s="52" t="str">
        <f t="shared" si="1"/>
        <v/>
      </c>
      <c r="G6" s="53"/>
      <c r="H6" s="51" t="str">
        <f t="shared" si="0"/>
        <v/>
      </c>
      <c r="I6" s="53"/>
      <c r="J6" s="63"/>
      <c r="K6" s="67" t="e">
        <f t="shared" ca="1" si="2"/>
        <v>#VALUE!</v>
      </c>
      <c r="L6" s="55"/>
      <c r="M6" s="88"/>
      <c r="N6" s="89"/>
      <c r="O6" s="90"/>
      <c r="Q6" s="88"/>
      <c r="R6" s="89"/>
      <c r="S6" s="90"/>
      <c r="U6" s="88"/>
      <c r="V6" s="89"/>
      <c r="W6" s="90"/>
    </row>
    <row r="7" spans="1:23" x14ac:dyDescent="0.25">
      <c r="A7" s="21"/>
      <c r="B7" s="52"/>
      <c r="C7" s="22"/>
      <c r="D7" s="22"/>
      <c r="E7" s="22"/>
      <c r="F7" s="52" t="str">
        <f t="shared" si="1"/>
        <v/>
      </c>
      <c r="G7" s="53"/>
      <c r="H7" s="51" t="str">
        <f t="shared" si="0"/>
        <v/>
      </c>
      <c r="I7" s="53"/>
      <c r="J7" s="63"/>
      <c r="K7" s="67" t="e">
        <f t="shared" ca="1" si="2"/>
        <v>#VALUE!</v>
      </c>
      <c r="L7" s="55"/>
      <c r="M7" s="88"/>
      <c r="N7" s="89"/>
      <c r="O7" s="90"/>
      <c r="Q7" s="88"/>
      <c r="R7" s="89"/>
      <c r="S7" s="90"/>
      <c r="U7" s="88"/>
      <c r="V7" s="89"/>
      <c r="W7" s="90"/>
    </row>
    <row r="8" spans="1:23" x14ac:dyDescent="0.25">
      <c r="A8" s="21"/>
      <c r="B8" s="52"/>
      <c r="C8" s="22"/>
      <c r="D8" s="22"/>
      <c r="E8" s="22"/>
      <c r="F8" s="52" t="str">
        <f>IFERROR(B8+H8,"")</f>
        <v/>
      </c>
      <c r="G8" s="53"/>
      <c r="H8" s="51" t="str">
        <f t="shared" si="0"/>
        <v/>
      </c>
      <c r="I8" s="53"/>
      <c r="J8" s="63"/>
      <c r="K8" s="67" t="e">
        <f t="shared" ca="1" si="2"/>
        <v>#VALUE!</v>
      </c>
      <c r="L8" s="55"/>
      <c r="M8" s="88"/>
      <c r="N8" s="89"/>
      <c r="O8" s="90"/>
      <c r="Q8" s="88"/>
      <c r="R8" s="89"/>
      <c r="S8" s="90"/>
      <c r="U8" s="88"/>
      <c r="V8" s="89"/>
      <c r="W8" s="90"/>
    </row>
    <row r="9" spans="1:23" x14ac:dyDescent="0.25">
      <c r="A9" s="21"/>
      <c r="B9" s="52"/>
      <c r="C9" s="22"/>
      <c r="D9" s="22"/>
      <c r="E9" s="22"/>
      <c r="F9" s="52" t="str">
        <f t="shared" si="1"/>
        <v/>
      </c>
      <c r="G9" s="53"/>
      <c r="H9" s="51" t="str">
        <f t="shared" si="0"/>
        <v/>
      </c>
      <c r="I9" s="53"/>
      <c r="J9" s="63"/>
      <c r="K9" s="67" t="e">
        <f t="shared" ca="1" si="2"/>
        <v>#VALUE!</v>
      </c>
      <c r="L9" s="55"/>
      <c r="M9" s="88"/>
      <c r="N9" s="89"/>
      <c r="O9" s="90"/>
      <c r="Q9" s="88"/>
      <c r="R9" s="89"/>
      <c r="S9" s="90"/>
      <c r="U9" s="88"/>
      <c r="V9" s="89"/>
      <c r="W9" s="90"/>
    </row>
    <row r="10" spans="1:23" x14ac:dyDescent="0.25">
      <c r="A10" s="21"/>
      <c r="B10" s="52"/>
      <c r="C10" s="22"/>
      <c r="D10" s="22"/>
      <c r="E10" s="22"/>
      <c r="F10" s="52" t="str">
        <f t="shared" si="1"/>
        <v/>
      </c>
      <c r="G10" s="53"/>
      <c r="H10" s="51" t="str">
        <f t="shared" si="0"/>
        <v/>
      </c>
      <c r="I10" s="53"/>
      <c r="J10" s="63"/>
      <c r="K10" s="67" t="e">
        <f t="shared" ca="1" si="2"/>
        <v>#VALUE!</v>
      </c>
      <c r="L10" s="55"/>
      <c r="M10" s="88"/>
      <c r="N10" s="89"/>
      <c r="O10" s="90"/>
      <c r="Q10" s="88"/>
      <c r="R10" s="89"/>
      <c r="S10" s="90"/>
      <c r="U10" s="88"/>
      <c r="V10" s="89"/>
      <c r="W10" s="90"/>
    </row>
    <row r="11" spans="1:23" x14ac:dyDescent="0.25">
      <c r="A11" s="21"/>
      <c r="B11" s="52"/>
      <c r="C11" s="22"/>
      <c r="D11" s="22"/>
      <c r="E11" s="22"/>
      <c r="F11" s="52" t="str">
        <f t="shared" si="1"/>
        <v/>
      </c>
      <c r="G11" s="53"/>
      <c r="H11" s="51" t="str">
        <f t="shared" si="0"/>
        <v/>
      </c>
      <c r="I11" s="53"/>
      <c r="J11" s="63"/>
      <c r="K11" s="67" t="e">
        <f t="shared" ca="1" si="2"/>
        <v>#VALUE!</v>
      </c>
      <c r="L11" s="55"/>
      <c r="M11" s="88"/>
      <c r="N11" s="89"/>
      <c r="O11" s="90"/>
      <c r="Q11" s="88"/>
      <c r="R11" s="89"/>
      <c r="S11" s="90"/>
      <c r="U11" s="88"/>
      <c r="V11" s="89"/>
      <c r="W11" s="90"/>
    </row>
    <row r="12" spans="1:23" x14ac:dyDescent="0.25">
      <c r="A12" s="21"/>
      <c r="B12" s="52"/>
      <c r="C12" s="22"/>
      <c r="D12" s="22"/>
      <c r="E12" s="22"/>
      <c r="F12" s="52" t="str">
        <f t="shared" si="1"/>
        <v/>
      </c>
      <c r="G12" s="53"/>
      <c r="H12" s="51" t="str">
        <f t="shared" si="0"/>
        <v/>
      </c>
      <c r="I12" s="53"/>
      <c r="J12" s="63"/>
      <c r="K12" s="67" t="e">
        <f t="shared" ca="1" si="2"/>
        <v>#VALUE!</v>
      </c>
      <c r="L12" s="55"/>
      <c r="M12" s="88"/>
      <c r="N12" s="89"/>
      <c r="O12" s="90"/>
      <c r="Q12" s="88"/>
      <c r="R12" s="89"/>
      <c r="S12" s="90"/>
      <c r="U12" s="88"/>
      <c r="V12" s="89"/>
      <c r="W12" s="90"/>
    </row>
    <row r="13" spans="1:23" x14ac:dyDescent="0.25">
      <c r="A13" s="21"/>
      <c r="B13" s="52"/>
      <c r="C13" s="22"/>
      <c r="D13" s="22"/>
      <c r="E13" s="22"/>
      <c r="F13" s="52" t="str">
        <f t="shared" si="1"/>
        <v/>
      </c>
      <c r="G13" s="53"/>
      <c r="H13" s="51" t="str">
        <f t="shared" si="0"/>
        <v/>
      </c>
      <c r="I13" s="53"/>
      <c r="J13" s="63"/>
      <c r="K13" s="67" t="e">
        <f t="shared" ca="1" si="2"/>
        <v>#VALUE!</v>
      </c>
      <c r="L13" s="55"/>
      <c r="M13" s="88"/>
      <c r="N13" s="89"/>
      <c r="O13" s="90"/>
      <c r="Q13" s="88"/>
      <c r="R13" s="89"/>
      <c r="S13" s="90"/>
      <c r="U13" s="88"/>
      <c r="V13" s="89"/>
      <c r="W13" s="90"/>
    </row>
    <row r="14" spans="1:23" x14ac:dyDescent="0.25">
      <c r="A14" s="21"/>
      <c r="B14" s="52"/>
      <c r="C14" s="22"/>
      <c r="D14" s="22"/>
      <c r="E14" s="22"/>
      <c r="F14" s="52" t="str">
        <f t="shared" si="1"/>
        <v/>
      </c>
      <c r="G14" s="53"/>
      <c r="H14" s="51" t="str">
        <f t="shared" si="0"/>
        <v/>
      </c>
      <c r="I14" s="53"/>
      <c r="J14" s="63"/>
      <c r="K14" s="67" t="e">
        <f t="shared" ca="1" si="2"/>
        <v>#VALUE!</v>
      </c>
      <c r="L14" s="55"/>
      <c r="M14" s="88"/>
      <c r="N14" s="89"/>
      <c r="O14" s="90"/>
      <c r="Q14" s="88"/>
      <c r="R14" s="89"/>
      <c r="S14" s="90"/>
      <c r="U14" s="88"/>
      <c r="V14" s="89"/>
      <c r="W14" s="90"/>
    </row>
    <row r="15" spans="1:23" x14ac:dyDescent="0.25">
      <c r="A15" s="21"/>
      <c r="B15" s="52"/>
      <c r="C15" s="22"/>
      <c r="D15" s="22"/>
      <c r="E15" s="22"/>
      <c r="F15" s="52" t="str">
        <f t="shared" si="1"/>
        <v/>
      </c>
      <c r="G15" s="53"/>
      <c r="H15" s="51" t="str">
        <f t="shared" si="0"/>
        <v/>
      </c>
      <c r="I15" s="53"/>
      <c r="J15" s="63"/>
      <c r="K15" s="67" t="e">
        <f t="shared" ca="1" si="2"/>
        <v>#VALUE!</v>
      </c>
      <c r="L15" s="55"/>
      <c r="M15" s="88"/>
      <c r="N15" s="89"/>
      <c r="O15" s="90"/>
      <c r="Q15" s="88"/>
      <c r="R15" s="89"/>
      <c r="S15" s="90"/>
      <c r="U15" s="88"/>
      <c r="V15" s="89"/>
      <c r="W15" s="90"/>
    </row>
    <row r="16" spans="1:23" x14ac:dyDescent="0.25">
      <c r="A16" s="21"/>
      <c r="B16" s="52"/>
      <c r="C16" s="22"/>
      <c r="D16" s="22"/>
      <c r="E16" s="22"/>
      <c r="F16" s="52" t="str">
        <f t="shared" si="1"/>
        <v/>
      </c>
      <c r="G16" s="53"/>
      <c r="H16" s="51" t="str">
        <f t="shared" si="0"/>
        <v/>
      </c>
      <c r="I16" s="53"/>
      <c r="J16" s="63"/>
      <c r="K16" s="67" t="e">
        <f t="shared" ca="1" si="2"/>
        <v>#VALUE!</v>
      </c>
      <c r="L16" s="55"/>
      <c r="M16" s="88"/>
      <c r="N16" s="89"/>
      <c r="O16" s="90"/>
      <c r="Q16" s="88"/>
      <c r="R16" s="89"/>
      <c r="S16" s="90"/>
      <c r="U16" s="88"/>
      <c r="V16" s="89"/>
      <c r="W16" s="90"/>
    </row>
    <row r="17" spans="1:23" ht="15.75" thickBot="1" x14ac:dyDescent="0.3">
      <c r="A17" s="21"/>
      <c r="B17" s="52"/>
      <c r="C17" s="22"/>
      <c r="D17" s="22"/>
      <c r="E17" s="22"/>
      <c r="F17" s="52" t="str">
        <f t="shared" si="1"/>
        <v/>
      </c>
      <c r="G17" s="53"/>
      <c r="H17" s="51" t="str">
        <f t="shared" si="0"/>
        <v/>
      </c>
      <c r="I17" s="53"/>
      <c r="J17" s="53"/>
      <c r="K17" s="67" t="e">
        <f t="shared" ca="1" si="2"/>
        <v>#VALUE!</v>
      </c>
      <c r="L17" s="55"/>
      <c r="M17" s="91"/>
      <c r="N17" s="92"/>
      <c r="O17" s="93"/>
      <c r="Q17" s="91"/>
      <c r="R17" s="92"/>
      <c r="S17" s="93"/>
      <c r="U17" s="91"/>
      <c r="V17" s="92"/>
      <c r="W17" s="93"/>
    </row>
    <row r="18" spans="1:23" x14ac:dyDescent="0.25">
      <c r="A18" s="24"/>
      <c r="B18" s="52"/>
      <c r="C18" s="51"/>
      <c r="D18" s="22"/>
      <c r="E18" s="22"/>
      <c r="F18" s="52" t="str">
        <f t="shared" si="1"/>
        <v/>
      </c>
      <c r="G18" s="53"/>
      <c r="H18" s="51" t="str">
        <f t="shared" si="0"/>
        <v/>
      </c>
      <c r="I18" s="53"/>
      <c r="J18" s="53"/>
      <c r="K18" s="67" t="e">
        <f t="shared" ca="1" si="2"/>
        <v>#VALUE!</v>
      </c>
      <c r="L18" s="56"/>
    </row>
    <row r="19" spans="1:23" ht="15.75" thickBot="1" x14ac:dyDescent="0.3">
      <c r="A19" s="24"/>
      <c r="B19" s="52"/>
      <c r="C19" s="51"/>
      <c r="D19" s="22"/>
      <c r="E19" s="22"/>
      <c r="F19" s="52" t="str">
        <f t="shared" si="1"/>
        <v/>
      </c>
      <c r="G19" s="53"/>
      <c r="H19" s="51" t="str">
        <f t="shared" si="0"/>
        <v/>
      </c>
      <c r="I19" s="53"/>
      <c r="J19" s="53"/>
      <c r="K19" s="67" t="e">
        <f t="shared" ca="1" si="2"/>
        <v>#VALUE!</v>
      </c>
      <c r="L19" s="37"/>
    </row>
    <row r="20" spans="1:23" x14ac:dyDescent="0.25">
      <c r="A20" s="24"/>
      <c r="B20" s="52"/>
      <c r="C20" s="51"/>
      <c r="D20" s="22"/>
      <c r="E20" s="22"/>
      <c r="F20" s="52" t="str">
        <f t="shared" si="1"/>
        <v/>
      </c>
      <c r="G20" s="53"/>
      <c r="H20" s="51" t="str">
        <f t="shared" si="0"/>
        <v/>
      </c>
      <c r="I20" s="53"/>
      <c r="J20" s="53"/>
      <c r="K20" s="67" t="e">
        <f t="shared" ca="1" si="2"/>
        <v>#VALUE!</v>
      </c>
      <c r="L20" s="48"/>
      <c r="M20" s="85"/>
      <c r="N20" s="86"/>
      <c r="O20" s="87"/>
      <c r="Q20" s="85"/>
      <c r="R20" s="86"/>
      <c r="S20" s="87"/>
      <c r="U20" s="85"/>
      <c r="V20" s="86"/>
      <c r="W20" s="87"/>
    </row>
    <row r="21" spans="1:23" x14ac:dyDescent="0.25">
      <c r="A21" s="24"/>
      <c r="B21" s="52"/>
      <c r="C21" s="51"/>
      <c r="D21" s="22"/>
      <c r="E21" s="22"/>
      <c r="F21" s="52" t="str">
        <f t="shared" si="1"/>
        <v/>
      </c>
      <c r="G21" s="53"/>
      <c r="H21" s="51" t="str">
        <f t="shared" si="0"/>
        <v/>
      </c>
      <c r="I21" s="53"/>
      <c r="J21" s="53"/>
      <c r="K21" s="67" t="e">
        <f t="shared" ca="1" si="2"/>
        <v>#VALUE!</v>
      </c>
      <c r="L21" s="48"/>
      <c r="M21" s="88"/>
      <c r="N21" s="89"/>
      <c r="O21" s="90"/>
      <c r="Q21" s="88"/>
      <c r="R21" s="89"/>
      <c r="S21" s="90"/>
      <c r="U21" s="88"/>
      <c r="V21" s="89"/>
      <c r="W21" s="90"/>
    </row>
    <row r="22" spans="1:23" x14ac:dyDescent="0.25">
      <c r="A22" s="24"/>
      <c r="B22" s="52"/>
      <c r="C22" s="51"/>
      <c r="D22" s="22"/>
      <c r="E22" s="22"/>
      <c r="F22" s="52" t="str">
        <f t="shared" si="1"/>
        <v/>
      </c>
      <c r="G22" s="53"/>
      <c r="H22" s="51" t="str">
        <f t="shared" si="0"/>
        <v/>
      </c>
      <c r="I22" s="53"/>
      <c r="J22" s="53"/>
      <c r="K22" s="67" t="e">
        <f t="shared" ca="1" si="2"/>
        <v>#VALUE!</v>
      </c>
      <c r="L22" s="48"/>
      <c r="M22" s="88"/>
      <c r="N22" s="89"/>
      <c r="O22" s="90"/>
      <c r="Q22" s="88"/>
      <c r="R22" s="89"/>
      <c r="S22" s="90"/>
      <c r="U22" s="88"/>
      <c r="V22" s="89"/>
      <c r="W22" s="90"/>
    </row>
    <row r="23" spans="1:23" x14ac:dyDescent="0.25">
      <c r="A23" s="45"/>
      <c r="B23" s="45"/>
      <c r="C23" s="45"/>
      <c r="D23" s="45"/>
      <c r="E23" s="45"/>
      <c r="F23" s="58"/>
      <c r="G23" s="94" t="s">
        <v>50</v>
      </c>
      <c r="H23" s="95"/>
      <c r="I23" s="65">
        <v>2</v>
      </c>
      <c r="J23" s="65"/>
      <c r="K23" s="65"/>
      <c r="L23" s="45"/>
      <c r="M23" s="88"/>
      <c r="N23" s="89"/>
      <c r="O23" s="90"/>
      <c r="Q23" s="88"/>
      <c r="R23" s="89"/>
      <c r="S23" s="90"/>
      <c r="U23" s="88"/>
      <c r="V23" s="89"/>
      <c r="W23" s="90"/>
    </row>
    <row r="24" spans="1:23" x14ac:dyDescent="0.25">
      <c r="A24" s="45"/>
      <c r="B24" s="45"/>
      <c r="C24" s="45"/>
      <c r="D24" s="45"/>
      <c r="E24" s="45"/>
      <c r="F24" s="41"/>
      <c r="G24" s="94" t="s">
        <v>51</v>
      </c>
      <c r="H24" s="95"/>
      <c r="I24" s="64"/>
      <c r="J24" s="65">
        <v>1</v>
      </c>
      <c r="K24" s="65"/>
      <c r="L24" s="45"/>
      <c r="M24" s="88"/>
      <c r="N24" s="89"/>
      <c r="O24" s="90"/>
      <c r="Q24" s="88"/>
      <c r="R24" s="89"/>
      <c r="S24" s="90"/>
      <c r="U24" s="88"/>
      <c r="V24" s="89"/>
      <c r="W24" s="90"/>
    </row>
    <row r="25" spans="1:23" x14ac:dyDescent="0.25">
      <c r="A25" s="45"/>
      <c r="B25" s="45"/>
      <c r="C25" s="45"/>
      <c r="D25" s="45"/>
      <c r="E25" s="45"/>
      <c r="F25" s="41"/>
      <c r="G25" s="41"/>
      <c r="H25" s="41"/>
      <c r="I25" s="58"/>
      <c r="J25" s="58"/>
      <c r="K25" s="58"/>
      <c r="L25" s="45"/>
      <c r="M25" s="88"/>
      <c r="N25" s="89"/>
      <c r="O25" s="90"/>
      <c r="Q25" s="88"/>
      <c r="R25" s="89"/>
      <c r="S25" s="90"/>
      <c r="U25" s="88"/>
      <c r="V25" s="89"/>
      <c r="W25" s="90"/>
    </row>
    <row r="26" spans="1:23" x14ac:dyDescent="0.25">
      <c r="A26" s="78" t="s">
        <v>34</v>
      </c>
      <c r="B26" s="78"/>
      <c r="C26" s="78"/>
      <c r="D26" s="78"/>
      <c r="E26" s="78"/>
      <c r="F26" s="84"/>
      <c r="G26" s="84"/>
      <c r="H26" s="84"/>
      <c r="I26" s="84"/>
      <c r="J26" s="84"/>
      <c r="K26" s="84"/>
      <c r="L26" s="84"/>
      <c r="M26" s="88"/>
      <c r="N26" s="89"/>
      <c r="O26" s="90"/>
      <c r="Q26" s="88"/>
      <c r="R26" s="89"/>
      <c r="S26" s="90"/>
      <c r="U26" s="88"/>
      <c r="V26" s="89"/>
      <c r="W26" s="90"/>
    </row>
    <row r="27" spans="1:23" x14ac:dyDescent="0.25">
      <c r="A27" s="17" t="s">
        <v>28</v>
      </c>
      <c r="B27" s="17" t="s">
        <v>32</v>
      </c>
      <c r="C27" s="48"/>
      <c r="D27" s="48"/>
      <c r="E27" s="45"/>
      <c r="F27" s="45"/>
      <c r="G27" s="64">
        <v>1</v>
      </c>
      <c r="H27" s="66">
        <v>0</v>
      </c>
      <c r="I27" s="66"/>
      <c r="J27" s="66"/>
      <c r="K27" s="66">
        <f ca="1">COUNT(K3:K22)</f>
        <v>0</v>
      </c>
      <c r="L27" s="45"/>
      <c r="M27" s="88"/>
      <c r="N27" s="89"/>
      <c r="O27" s="90"/>
      <c r="Q27" s="88"/>
      <c r="R27" s="89"/>
      <c r="S27" s="90"/>
      <c r="U27" s="88"/>
      <c r="V27" s="89"/>
      <c r="W27" s="90"/>
    </row>
    <row r="28" spans="1:23" x14ac:dyDescent="0.25">
      <c r="A28" s="17" t="s">
        <v>20</v>
      </c>
      <c r="B28" s="17" t="s">
        <v>33</v>
      </c>
      <c r="C28" s="17"/>
      <c r="D28" s="16"/>
      <c r="E28" s="45"/>
      <c r="F28" s="45"/>
      <c r="G28" s="64">
        <v>2</v>
      </c>
      <c r="H28" s="66">
        <v>30</v>
      </c>
      <c r="I28" s="66"/>
      <c r="J28" s="66"/>
      <c r="K28" s="66"/>
      <c r="L28" s="45"/>
      <c r="M28" s="88"/>
      <c r="N28" s="89"/>
      <c r="O28" s="90"/>
      <c r="Q28" s="88"/>
      <c r="R28" s="89"/>
      <c r="S28" s="90"/>
      <c r="U28" s="88"/>
      <c r="V28" s="89"/>
      <c r="W28" s="90"/>
    </row>
    <row r="29" spans="1:23" x14ac:dyDescent="0.25">
      <c r="A29" s="17" t="s">
        <v>21</v>
      </c>
      <c r="B29" s="17" t="s">
        <v>29</v>
      </c>
      <c r="C29" s="17"/>
      <c r="D29" s="9"/>
      <c r="E29" s="45"/>
      <c r="F29" s="45"/>
      <c r="G29" s="64">
        <v>3</v>
      </c>
      <c r="H29" s="66">
        <v>90</v>
      </c>
      <c r="I29" s="66"/>
      <c r="J29" s="66"/>
      <c r="K29" s="66"/>
      <c r="L29" s="45"/>
      <c r="M29" s="88"/>
      <c r="N29" s="89"/>
      <c r="O29" s="90"/>
      <c r="Q29" s="88"/>
      <c r="R29" s="89"/>
      <c r="S29" s="90"/>
      <c r="U29" s="88"/>
      <c r="V29" s="89"/>
      <c r="W29" s="90"/>
    </row>
    <row r="30" spans="1:23" x14ac:dyDescent="0.25">
      <c r="A30" s="17" t="s">
        <v>22</v>
      </c>
      <c r="B30" s="17" t="s">
        <v>30</v>
      </c>
      <c r="C30" s="17"/>
      <c r="D30" s="14"/>
      <c r="E30" s="45"/>
      <c r="F30" s="45"/>
      <c r="G30" s="64">
        <v>4</v>
      </c>
      <c r="H30" s="66">
        <v>365</v>
      </c>
      <c r="I30" s="66"/>
      <c r="J30" s="66"/>
      <c r="K30" s="66"/>
      <c r="L30" s="45"/>
      <c r="M30" s="88"/>
      <c r="N30" s="89"/>
      <c r="O30" s="90"/>
      <c r="Q30" s="88"/>
      <c r="R30" s="89"/>
      <c r="S30" s="90"/>
      <c r="U30" s="88"/>
      <c r="V30" s="89"/>
      <c r="W30" s="90"/>
    </row>
    <row r="31" spans="1:23" x14ac:dyDescent="0.25">
      <c r="A31" s="17" t="s">
        <v>26</v>
      </c>
      <c r="B31" s="17" t="s">
        <v>31</v>
      </c>
      <c r="C31" s="45"/>
      <c r="D31" s="8"/>
      <c r="E31" s="45"/>
      <c r="F31" s="45"/>
      <c r="G31" s="66"/>
      <c r="H31" s="66"/>
      <c r="I31" s="66"/>
      <c r="J31" s="66"/>
      <c r="K31" s="66"/>
      <c r="L31" s="45"/>
      <c r="M31" s="88"/>
      <c r="N31" s="89"/>
      <c r="O31" s="90"/>
      <c r="Q31" s="88"/>
      <c r="R31" s="89"/>
      <c r="S31" s="90"/>
      <c r="U31" s="88"/>
      <c r="V31" s="89"/>
      <c r="W31" s="90"/>
    </row>
    <row r="32" spans="1:23" x14ac:dyDescent="0.25">
      <c r="A32" s="57"/>
      <c r="B32" s="57"/>
      <c r="C32" s="26"/>
      <c r="D32" s="26"/>
      <c r="E32" s="57"/>
      <c r="F32" s="57"/>
      <c r="G32" s="57"/>
      <c r="H32" s="57"/>
      <c r="I32" s="57"/>
      <c r="J32" s="57"/>
      <c r="K32" s="57"/>
      <c r="L32" s="57"/>
      <c r="M32" s="88"/>
      <c r="N32" s="89"/>
      <c r="O32" s="90"/>
      <c r="Q32" s="88"/>
      <c r="R32" s="89"/>
      <c r="S32" s="90"/>
      <c r="U32" s="88"/>
      <c r="V32" s="89"/>
      <c r="W32" s="90"/>
    </row>
    <row r="33" spans="1:23" x14ac:dyDescent="0.25">
      <c r="A33" s="45"/>
      <c r="B33" s="96" t="s">
        <v>13</v>
      </c>
      <c r="C33" s="97"/>
      <c r="D33" s="97"/>
      <c r="E33" s="97"/>
      <c r="F33" s="97"/>
      <c r="G33" s="45"/>
      <c r="H33" s="45"/>
      <c r="I33" s="45"/>
      <c r="J33" s="45"/>
      <c r="K33" s="45"/>
      <c r="L33" s="45"/>
      <c r="M33" s="88"/>
      <c r="N33" s="89"/>
      <c r="O33" s="90"/>
      <c r="Q33" s="88"/>
      <c r="R33" s="89"/>
      <c r="S33" s="90"/>
      <c r="U33" s="88"/>
      <c r="V33" s="89"/>
      <c r="W33" s="90"/>
    </row>
    <row r="34" spans="1:23" ht="15.75" thickBot="1" x14ac:dyDescent="0.3">
      <c r="A34" s="45"/>
      <c r="B34" s="97"/>
      <c r="C34" s="97"/>
      <c r="D34" s="97"/>
      <c r="E34" s="97"/>
      <c r="F34" s="97"/>
      <c r="G34" s="45"/>
      <c r="H34" s="45"/>
      <c r="I34" s="45"/>
      <c r="J34" s="45"/>
      <c r="K34" s="45"/>
      <c r="L34" s="45"/>
      <c r="M34" s="91"/>
      <c r="N34" s="92"/>
      <c r="O34" s="93"/>
      <c r="Q34" s="91"/>
      <c r="R34" s="92"/>
      <c r="S34" s="93"/>
      <c r="U34" s="91"/>
      <c r="V34" s="92"/>
      <c r="W34" s="93"/>
    </row>
    <row r="35" spans="1:23" x14ac:dyDescent="0.25">
      <c r="A35" s="45"/>
      <c r="B35" s="97"/>
      <c r="C35" s="97"/>
      <c r="D35" s="97"/>
      <c r="E35" s="97"/>
      <c r="F35" s="97"/>
      <c r="G35" s="45"/>
      <c r="H35" s="45"/>
      <c r="I35" s="45"/>
      <c r="J35" s="45"/>
      <c r="K35" s="45"/>
      <c r="L35" s="45"/>
    </row>
    <row r="36" spans="1:23" ht="15.75" thickBot="1" x14ac:dyDescent="0.3"/>
    <row r="37" spans="1:23" x14ac:dyDescent="0.25">
      <c r="M37" s="85"/>
      <c r="N37" s="86"/>
      <c r="O37" s="87"/>
      <c r="Q37" s="85"/>
      <c r="R37" s="86"/>
      <c r="S37" s="87"/>
      <c r="U37" s="85"/>
      <c r="V37" s="86"/>
      <c r="W37" s="87"/>
    </row>
    <row r="38" spans="1:23" x14ac:dyDescent="0.25">
      <c r="M38" s="88"/>
      <c r="N38" s="89"/>
      <c r="O38" s="90"/>
      <c r="Q38" s="88"/>
      <c r="R38" s="89"/>
      <c r="S38" s="90"/>
      <c r="U38" s="88"/>
      <c r="V38" s="89"/>
      <c r="W38" s="90"/>
    </row>
    <row r="39" spans="1:23" x14ac:dyDescent="0.25">
      <c r="M39" s="88"/>
      <c r="N39" s="89"/>
      <c r="O39" s="90"/>
      <c r="Q39" s="88"/>
      <c r="R39" s="89"/>
      <c r="S39" s="90"/>
      <c r="U39" s="88"/>
      <c r="V39" s="89"/>
      <c r="W39" s="90"/>
    </row>
    <row r="40" spans="1:23" x14ac:dyDescent="0.25">
      <c r="M40" s="88"/>
      <c r="N40" s="89"/>
      <c r="O40" s="90"/>
      <c r="Q40" s="88"/>
      <c r="R40" s="89"/>
      <c r="S40" s="90"/>
      <c r="U40" s="88"/>
      <c r="V40" s="89"/>
      <c r="W40" s="90"/>
    </row>
    <row r="41" spans="1:23" x14ac:dyDescent="0.25">
      <c r="M41" s="88"/>
      <c r="N41" s="89"/>
      <c r="O41" s="90"/>
      <c r="Q41" s="88"/>
      <c r="R41" s="89"/>
      <c r="S41" s="90"/>
      <c r="U41" s="88"/>
      <c r="V41" s="89"/>
      <c r="W41" s="90"/>
    </row>
    <row r="42" spans="1:23" x14ac:dyDescent="0.25">
      <c r="M42" s="88"/>
      <c r="N42" s="89"/>
      <c r="O42" s="90"/>
      <c r="Q42" s="88"/>
      <c r="R42" s="89"/>
      <c r="S42" s="90"/>
      <c r="U42" s="88"/>
      <c r="V42" s="89"/>
      <c r="W42" s="90"/>
    </row>
    <row r="43" spans="1:23" x14ac:dyDescent="0.25">
      <c r="D43" s="18"/>
      <c r="M43" s="88"/>
      <c r="N43" s="89"/>
      <c r="O43" s="90"/>
      <c r="Q43" s="88"/>
      <c r="R43" s="89"/>
      <c r="S43" s="90"/>
      <c r="U43" s="88"/>
      <c r="V43" s="89"/>
      <c r="W43" s="90"/>
    </row>
    <row r="44" spans="1:23" x14ac:dyDescent="0.25">
      <c r="D44" s="18"/>
      <c r="M44" s="88"/>
      <c r="N44" s="89"/>
      <c r="O44" s="90"/>
      <c r="Q44" s="88"/>
      <c r="R44" s="89"/>
      <c r="S44" s="90"/>
      <c r="U44" s="88"/>
      <c r="V44" s="89"/>
      <c r="W44" s="90"/>
    </row>
    <row r="45" spans="1:23" x14ac:dyDescent="0.25">
      <c r="D45" s="18"/>
      <c r="M45" s="88"/>
      <c r="N45" s="89"/>
      <c r="O45" s="90"/>
      <c r="Q45" s="88"/>
      <c r="R45" s="89"/>
      <c r="S45" s="90"/>
      <c r="U45" s="88"/>
      <c r="V45" s="89"/>
      <c r="W45" s="90"/>
    </row>
    <row r="46" spans="1:23" x14ac:dyDescent="0.25">
      <c r="D46" s="18"/>
      <c r="M46" s="88"/>
      <c r="N46" s="89"/>
      <c r="O46" s="90"/>
      <c r="Q46" s="88"/>
      <c r="R46" s="89"/>
      <c r="S46" s="90"/>
      <c r="U46" s="88"/>
      <c r="V46" s="89"/>
      <c r="W46" s="90"/>
    </row>
    <row r="47" spans="1:23" x14ac:dyDescent="0.25">
      <c r="D47" s="18"/>
      <c r="M47" s="88"/>
      <c r="N47" s="89"/>
      <c r="O47" s="90"/>
      <c r="Q47" s="88"/>
      <c r="R47" s="89"/>
      <c r="S47" s="90"/>
      <c r="U47" s="88"/>
      <c r="V47" s="89"/>
      <c r="W47" s="90"/>
    </row>
    <row r="48" spans="1:23" x14ac:dyDescent="0.25">
      <c r="M48" s="88"/>
      <c r="N48" s="89"/>
      <c r="O48" s="90"/>
      <c r="Q48" s="88"/>
      <c r="R48" s="89"/>
      <c r="S48" s="90"/>
      <c r="U48" s="88"/>
      <c r="V48" s="89"/>
      <c r="W48" s="90"/>
    </row>
    <row r="49" spans="13:23" x14ac:dyDescent="0.25">
      <c r="M49" s="88"/>
      <c r="N49" s="89"/>
      <c r="O49" s="90"/>
      <c r="Q49" s="88"/>
      <c r="R49" s="89"/>
      <c r="S49" s="90"/>
      <c r="U49" s="88"/>
      <c r="V49" s="89"/>
      <c r="W49" s="90"/>
    </row>
    <row r="50" spans="13:23" x14ac:dyDescent="0.25">
      <c r="M50" s="88"/>
      <c r="N50" s="89"/>
      <c r="O50" s="90"/>
      <c r="Q50" s="88"/>
      <c r="R50" s="89"/>
      <c r="S50" s="90"/>
      <c r="U50" s="88"/>
      <c r="V50" s="89"/>
      <c r="W50" s="90"/>
    </row>
    <row r="51" spans="13:23" ht="15.75" thickBot="1" x14ac:dyDescent="0.3">
      <c r="M51" s="91"/>
      <c r="N51" s="92"/>
      <c r="O51" s="93"/>
      <c r="Q51" s="91"/>
      <c r="R51" s="92"/>
      <c r="S51" s="93"/>
      <c r="U51" s="91"/>
      <c r="V51" s="92"/>
      <c r="W51" s="93"/>
    </row>
    <row r="62" spans="13:23" x14ac:dyDescent="0.25">
      <c r="M62" s="1"/>
    </row>
  </sheetData>
  <mergeCells count="13">
    <mergeCell ref="M3:O17"/>
    <mergeCell ref="Q3:S17"/>
    <mergeCell ref="U3:W17"/>
    <mergeCell ref="M20:O34"/>
    <mergeCell ref="Q20:S34"/>
    <mergeCell ref="U20:W34"/>
    <mergeCell ref="U37:W51"/>
    <mergeCell ref="G23:H23"/>
    <mergeCell ref="G24:H24"/>
    <mergeCell ref="A26:L26"/>
    <mergeCell ref="B33:F35"/>
    <mergeCell ref="M37:O51"/>
    <mergeCell ref="Q37:S51"/>
  </mergeCells>
  <conditionalFormatting sqref="C3:C17">
    <cfRule type="cellIs" dxfId="29" priority="7" stopIfTrue="1" operator="equal">
      <formula>1</formula>
    </cfRule>
    <cfRule type="cellIs" dxfId="28" priority="8" stopIfTrue="1" operator="equal">
      <formula>4</formula>
    </cfRule>
    <cfRule type="cellIs" dxfId="27" priority="9" stopIfTrue="1" operator="equal">
      <formula>3</formula>
    </cfRule>
    <cfRule type="cellIs" dxfId="26" priority="10" stopIfTrue="1" operator="equal">
      <formula>2</formula>
    </cfRule>
    <cfRule type="cellIs" dxfId="25" priority="11" operator="lessThan">
      <formula>1</formula>
    </cfRule>
  </conditionalFormatting>
  <conditionalFormatting sqref="F3:F22">
    <cfRule type="cellIs" dxfId="24" priority="6" operator="lessThan">
      <formula>1/1/2019</formula>
    </cfRule>
  </conditionalFormatting>
  <conditionalFormatting sqref="I3:I22">
    <cfRule type="expression" dxfId="23" priority="2">
      <formula>$G3&gt;$F3</formula>
    </cfRule>
    <cfRule type="expression" dxfId="22" priority="5" stopIfTrue="1">
      <formula>$G3&lt;=$F3</formula>
    </cfRule>
  </conditionalFormatting>
  <conditionalFormatting sqref="I3:I22">
    <cfRule type="expression" dxfId="21" priority="1">
      <formula>$B3=""</formula>
    </cfRule>
  </conditionalFormatting>
  <conditionalFormatting sqref="J3:J15">
    <cfRule type="expression" priority="3" stopIfTrue="1">
      <formula>$G3&lt;&gt;""</formula>
    </cfRule>
    <cfRule type="expression" dxfId="20" priority="4">
      <formula>TODAY()&gt;($F3-($H3/3))</formula>
    </cfRule>
  </conditionalFormatting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91034-1944-4F03-9CE1-8E0932659FAA}">
  <sheetPr>
    <tabColor rgb="FF92D050"/>
  </sheetPr>
  <dimension ref="A1:W62"/>
  <sheetViews>
    <sheetView workbookViewId="0">
      <selection activeCell="F37" sqref="F37"/>
    </sheetView>
  </sheetViews>
  <sheetFormatPr defaultColWidth="9.140625" defaultRowHeight="15" x14ac:dyDescent="0.25"/>
  <cols>
    <col min="1" max="1" width="49.7109375" style="43" customWidth="1"/>
    <col min="2" max="2" width="16.7109375" style="43" customWidth="1"/>
    <col min="3" max="3" width="8.7109375" style="18" customWidth="1"/>
    <col min="4" max="4" width="16" style="43" bestFit="1" customWidth="1"/>
    <col min="5" max="5" width="4.85546875" style="18" bestFit="1" customWidth="1"/>
    <col min="6" max="6" width="14.85546875" style="18" bestFit="1" customWidth="1"/>
    <col min="7" max="7" width="18.28515625" style="18" customWidth="1"/>
    <col min="8" max="8" width="10.42578125" style="18" hidden="1" customWidth="1"/>
    <col min="9" max="9" width="10.140625" style="18" customWidth="1"/>
    <col min="10" max="10" width="13.85546875" style="18" customWidth="1"/>
    <col min="11" max="11" width="0.140625" style="18" customWidth="1"/>
    <col min="12" max="12" width="3.85546875" style="18" customWidth="1"/>
    <col min="13" max="15" width="10.7109375" style="43" customWidth="1"/>
    <col min="16" max="16" width="3.7109375" style="43" customWidth="1"/>
    <col min="17" max="19" width="10.7109375" style="43" customWidth="1"/>
    <col min="20" max="20" width="3.7109375" style="43" customWidth="1"/>
    <col min="21" max="23" width="10.7109375" style="43" customWidth="1"/>
    <col min="24" max="16384" width="9.140625" style="43"/>
  </cols>
  <sheetData>
    <row r="1" spans="1:23" x14ac:dyDescent="0.25">
      <c r="A1" s="19" t="s">
        <v>0</v>
      </c>
      <c r="B1" s="50" t="s">
        <v>38</v>
      </c>
      <c r="C1" s="50" t="s">
        <v>16</v>
      </c>
      <c r="D1" s="50" t="s">
        <v>18</v>
      </c>
      <c r="E1" s="50" t="s">
        <v>17</v>
      </c>
      <c r="F1" s="50" t="s">
        <v>37</v>
      </c>
      <c r="G1" s="50" t="s">
        <v>19</v>
      </c>
      <c r="H1" s="50" t="s">
        <v>35</v>
      </c>
      <c r="I1" s="50" t="s">
        <v>36</v>
      </c>
      <c r="J1" s="50" t="s">
        <v>49</v>
      </c>
      <c r="K1" s="50"/>
      <c r="L1" s="50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5.75" thickBot="1" x14ac:dyDescent="0.3">
      <c r="A2" s="38"/>
      <c r="B2" s="68">
        <f>COUNT(B3:B22)</f>
        <v>0</v>
      </c>
      <c r="C2" s="69"/>
      <c r="D2" s="38"/>
      <c r="E2" s="68"/>
      <c r="F2" s="39"/>
      <c r="G2" s="68">
        <f>COUNT(G3:G22)</f>
        <v>0</v>
      </c>
      <c r="H2" s="39"/>
      <c r="I2" s="39"/>
      <c r="J2" s="39"/>
      <c r="K2" s="39"/>
      <c r="L2" s="54"/>
      <c r="M2" s="44" t="s">
        <v>24</v>
      </c>
      <c r="N2" s="44"/>
      <c r="O2" s="44"/>
      <c r="P2" s="44"/>
      <c r="Q2" s="44" t="s">
        <v>47</v>
      </c>
      <c r="R2" s="44"/>
      <c r="S2" s="44"/>
      <c r="T2" s="44"/>
      <c r="U2" s="44" t="s">
        <v>25</v>
      </c>
      <c r="V2" s="44"/>
      <c r="W2" s="44"/>
    </row>
    <row r="3" spans="1:23" x14ac:dyDescent="0.25">
      <c r="A3" s="21"/>
      <c r="B3" s="52"/>
      <c r="C3" s="22"/>
      <c r="D3" s="22"/>
      <c r="E3" s="22"/>
      <c r="F3" s="52" t="str">
        <f>IFERROR(B3+H3,"")</f>
        <v/>
      </c>
      <c r="G3" s="53"/>
      <c r="H3" s="51" t="str">
        <f t="shared" ref="H3:H22" si="0">IFERROR(VLOOKUP(C3,Priolijst,2),"")</f>
        <v/>
      </c>
      <c r="I3" s="53"/>
      <c r="J3" s="63"/>
      <c r="K3" s="67" t="e">
        <f ca="1">IF(AND(TODAY()&gt;F3-(H3/3),G3=""),1,0)</f>
        <v>#VALUE!</v>
      </c>
      <c r="L3" s="55"/>
      <c r="M3" s="85"/>
      <c r="N3" s="86"/>
      <c r="O3" s="87"/>
      <c r="Q3" s="85"/>
      <c r="R3" s="86"/>
      <c r="S3" s="87"/>
      <c r="U3" s="85"/>
      <c r="V3" s="86"/>
      <c r="W3" s="87"/>
    </row>
    <row r="4" spans="1:23" x14ac:dyDescent="0.25">
      <c r="A4" s="21"/>
      <c r="B4" s="52"/>
      <c r="C4" s="22"/>
      <c r="D4" s="22"/>
      <c r="E4" s="22"/>
      <c r="F4" s="52" t="str">
        <f t="shared" ref="F4:F22" si="1">IFERROR(B4+H4,"")</f>
        <v/>
      </c>
      <c r="G4" s="53"/>
      <c r="H4" s="51" t="str">
        <f t="shared" si="0"/>
        <v/>
      </c>
      <c r="I4" s="53"/>
      <c r="J4" s="63"/>
      <c r="K4" s="67" t="e">
        <f t="shared" ref="K4:K22" ca="1" si="2">IF(AND(TODAY()&gt;F4-(H4/3),G4=""),1,0)</f>
        <v>#VALUE!</v>
      </c>
      <c r="L4" s="55"/>
      <c r="M4" s="88"/>
      <c r="N4" s="89"/>
      <c r="O4" s="90"/>
      <c r="Q4" s="88"/>
      <c r="R4" s="89"/>
      <c r="S4" s="90"/>
      <c r="U4" s="88"/>
      <c r="V4" s="89"/>
      <c r="W4" s="90"/>
    </row>
    <row r="5" spans="1:23" x14ac:dyDescent="0.25">
      <c r="A5" s="21"/>
      <c r="B5" s="52"/>
      <c r="C5" s="22"/>
      <c r="D5" s="22"/>
      <c r="E5" s="22"/>
      <c r="F5" s="52" t="str">
        <f t="shared" si="1"/>
        <v/>
      </c>
      <c r="G5" s="53"/>
      <c r="H5" s="51" t="str">
        <f t="shared" si="0"/>
        <v/>
      </c>
      <c r="I5" s="53"/>
      <c r="J5" s="63"/>
      <c r="K5" s="67" t="e">
        <f t="shared" ca="1" si="2"/>
        <v>#VALUE!</v>
      </c>
      <c r="L5" s="55"/>
      <c r="M5" s="88"/>
      <c r="N5" s="89"/>
      <c r="O5" s="90"/>
      <c r="Q5" s="88"/>
      <c r="R5" s="89"/>
      <c r="S5" s="90"/>
      <c r="U5" s="88"/>
      <c r="V5" s="89"/>
      <c r="W5" s="90"/>
    </row>
    <row r="6" spans="1:23" x14ac:dyDescent="0.25">
      <c r="A6" s="21"/>
      <c r="B6" s="52"/>
      <c r="C6" s="22"/>
      <c r="D6" s="22"/>
      <c r="E6" s="22"/>
      <c r="F6" s="52" t="str">
        <f t="shared" si="1"/>
        <v/>
      </c>
      <c r="G6" s="53"/>
      <c r="H6" s="51" t="str">
        <f t="shared" si="0"/>
        <v/>
      </c>
      <c r="I6" s="53"/>
      <c r="J6" s="63"/>
      <c r="K6" s="67" t="e">
        <f t="shared" ca="1" si="2"/>
        <v>#VALUE!</v>
      </c>
      <c r="L6" s="55"/>
      <c r="M6" s="88"/>
      <c r="N6" s="89"/>
      <c r="O6" s="90"/>
      <c r="Q6" s="88"/>
      <c r="R6" s="89"/>
      <c r="S6" s="90"/>
      <c r="U6" s="88"/>
      <c r="V6" s="89"/>
      <c r="W6" s="90"/>
    </row>
    <row r="7" spans="1:23" x14ac:dyDescent="0.25">
      <c r="A7" s="21"/>
      <c r="B7" s="52"/>
      <c r="C7" s="22"/>
      <c r="D7" s="22"/>
      <c r="E7" s="22"/>
      <c r="F7" s="52" t="str">
        <f t="shared" si="1"/>
        <v/>
      </c>
      <c r="G7" s="53"/>
      <c r="H7" s="51" t="str">
        <f t="shared" si="0"/>
        <v/>
      </c>
      <c r="I7" s="53"/>
      <c r="J7" s="63"/>
      <c r="K7" s="67" t="e">
        <f t="shared" ca="1" si="2"/>
        <v>#VALUE!</v>
      </c>
      <c r="L7" s="55"/>
      <c r="M7" s="88"/>
      <c r="N7" s="89"/>
      <c r="O7" s="90"/>
      <c r="Q7" s="88"/>
      <c r="R7" s="89"/>
      <c r="S7" s="90"/>
      <c r="U7" s="88"/>
      <c r="V7" s="89"/>
      <c r="W7" s="90"/>
    </row>
    <row r="8" spans="1:23" x14ac:dyDescent="0.25">
      <c r="A8" s="21"/>
      <c r="B8" s="52"/>
      <c r="C8" s="22"/>
      <c r="D8" s="22"/>
      <c r="E8" s="22"/>
      <c r="F8" s="52" t="str">
        <f>IFERROR(B8+H8,"")</f>
        <v/>
      </c>
      <c r="G8" s="53"/>
      <c r="H8" s="51" t="str">
        <f t="shared" si="0"/>
        <v/>
      </c>
      <c r="I8" s="53"/>
      <c r="J8" s="63"/>
      <c r="K8" s="67" t="e">
        <f t="shared" ca="1" si="2"/>
        <v>#VALUE!</v>
      </c>
      <c r="L8" s="55"/>
      <c r="M8" s="88"/>
      <c r="N8" s="89"/>
      <c r="O8" s="90"/>
      <c r="Q8" s="88"/>
      <c r="R8" s="89"/>
      <c r="S8" s="90"/>
      <c r="U8" s="88"/>
      <c r="V8" s="89"/>
      <c r="W8" s="90"/>
    </row>
    <row r="9" spans="1:23" x14ac:dyDescent="0.25">
      <c r="A9" s="21"/>
      <c r="B9" s="52"/>
      <c r="C9" s="22"/>
      <c r="D9" s="22"/>
      <c r="E9" s="22"/>
      <c r="F9" s="52" t="str">
        <f t="shared" si="1"/>
        <v/>
      </c>
      <c r="G9" s="53"/>
      <c r="H9" s="51" t="str">
        <f t="shared" si="0"/>
        <v/>
      </c>
      <c r="I9" s="53"/>
      <c r="J9" s="63"/>
      <c r="K9" s="67" t="e">
        <f t="shared" ca="1" si="2"/>
        <v>#VALUE!</v>
      </c>
      <c r="L9" s="55"/>
      <c r="M9" s="88"/>
      <c r="N9" s="89"/>
      <c r="O9" s="90"/>
      <c r="Q9" s="88"/>
      <c r="R9" s="89"/>
      <c r="S9" s="90"/>
      <c r="U9" s="88"/>
      <c r="V9" s="89"/>
      <c r="W9" s="90"/>
    </row>
    <row r="10" spans="1:23" x14ac:dyDescent="0.25">
      <c r="A10" s="21"/>
      <c r="B10" s="52"/>
      <c r="C10" s="22"/>
      <c r="D10" s="22"/>
      <c r="E10" s="22"/>
      <c r="F10" s="52" t="str">
        <f t="shared" si="1"/>
        <v/>
      </c>
      <c r="G10" s="53"/>
      <c r="H10" s="51" t="str">
        <f t="shared" si="0"/>
        <v/>
      </c>
      <c r="I10" s="53"/>
      <c r="J10" s="63"/>
      <c r="K10" s="67" t="e">
        <f t="shared" ca="1" si="2"/>
        <v>#VALUE!</v>
      </c>
      <c r="L10" s="55"/>
      <c r="M10" s="88"/>
      <c r="N10" s="89"/>
      <c r="O10" s="90"/>
      <c r="Q10" s="88"/>
      <c r="R10" s="89"/>
      <c r="S10" s="90"/>
      <c r="U10" s="88"/>
      <c r="V10" s="89"/>
      <c r="W10" s="90"/>
    </row>
    <row r="11" spans="1:23" x14ac:dyDescent="0.25">
      <c r="A11" s="21"/>
      <c r="B11" s="52"/>
      <c r="C11" s="22"/>
      <c r="D11" s="22"/>
      <c r="E11" s="22"/>
      <c r="F11" s="52" t="str">
        <f t="shared" si="1"/>
        <v/>
      </c>
      <c r="G11" s="53"/>
      <c r="H11" s="51" t="str">
        <f t="shared" si="0"/>
        <v/>
      </c>
      <c r="I11" s="53"/>
      <c r="J11" s="63"/>
      <c r="K11" s="67" t="e">
        <f t="shared" ca="1" si="2"/>
        <v>#VALUE!</v>
      </c>
      <c r="L11" s="55"/>
      <c r="M11" s="88"/>
      <c r="N11" s="89"/>
      <c r="O11" s="90"/>
      <c r="Q11" s="88"/>
      <c r="R11" s="89"/>
      <c r="S11" s="90"/>
      <c r="U11" s="88"/>
      <c r="V11" s="89"/>
      <c r="W11" s="90"/>
    </row>
    <row r="12" spans="1:23" x14ac:dyDescent="0.25">
      <c r="A12" s="21"/>
      <c r="B12" s="52"/>
      <c r="C12" s="22"/>
      <c r="D12" s="22"/>
      <c r="E12" s="22"/>
      <c r="F12" s="52" t="str">
        <f t="shared" si="1"/>
        <v/>
      </c>
      <c r="G12" s="53"/>
      <c r="H12" s="51" t="str">
        <f t="shared" si="0"/>
        <v/>
      </c>
      <c r="I12" s="53"/>
      <c r="J12" s="63"/>
      <c r="K12" s="67" t="e">
        <f t="shared" ca="1" si="2"/>
        <v>#VALUE!</v>
      </c>
      <c r="L12" s="55"/>
      <c r="M12" s="88"/>
      <c r="N12" s="89"/>
      <c r="O12" s="90"/>
      <c r="Q12" s="88"/>
      <c r="R12" s="89"/>
      <c r="S12" s="90"/>
      <c r="U12" s="88"/>
      <c r="V12" s="89"/>
      <c r="W12" s="90"/>
    </row>
    <row r="13" spans="1:23" x14ac:dyDescent="0.25">
      <c r="A13" s="21"/>
      <c r="B13" s="52"/>
      <c r="C13" s="22"/>
      <c r="D13" s="22"/>
      <c r="E13" s="22"/>
      <c r="F13" s="52" t="str">
        <f t="shared" si="1"/>
        <v/>
      </c>
      <c r="G13" s="53"/>
      <c r="H13" s="51" t="str">
        <f t="shared" si="0"/>
        <v/>
      </c>
      <c r="I13" s="53"/>
      <c r="J13" s="63"/>
      <c r="K13" s="67" t="e">
        <f t="shared" ca="1" si="2"/>
        <v>#VALUE!</v>
      </c>
      <c r="L13" s="55"/>
      <c r="M13" s="88"/>
      <c r="N13" s="89"/>
      <c r="O13" s="90"/>
      <c r="Q13" s="88"/>
      <c r="R13" s="89"/>
      <c r="S13" s="90"/>
      <c r="U13" s="88"/>
      <c r="V13" s="89"/>
      <c r="W13" s="90"/>
    </row>
    <row r="14" spans="1:23" x14ac:dyDescent="0.25">
      <c r="A14" s="21"/>
      <c r="B14" s="52"/>
      <c r="C14" s="22"/>
      <c r="D14" s="22"/>
      <c r="E14" s="22"/>
      <c r="F14" s="52" t="str">
        <f t="shared" si="1"/>
        <v/>
      </c>
      <c r="G14" s="53"/>
      <c r="H14" s="51" t="str">
        <f t="shared" si="0"/>
        <v/>
      </c>
      <c r="I14" s="53"/>
      <c r="J14" s="63"/>
      <c r="K14" s="67" t="e">
        <f t="shared" ca="1" si="2"/>
        <v>#VALUE!</v>
      </c>
      <c r="L14" s="55"/>
      <c r="M14" s="88"/>
      <c r="N14" s="89"/>
      <c r="O14" s="90"/>
      <c r="Q14" s="88"/>
      <c r="R14" s="89"/>
      <c r="S14" s="90"/>
      <c r="U14" s="88"/>
      <c r="V14" s="89"/>
      <c r="W14" s="90"/>
    </row>
    <row r="15" spans="1:23" x14ac:dyDescent="0.25">
      <c r="A15" s="21"/>
      <c r="B15" s="52"/>
      <c r="C15" s="22"/>
      <c r="D15" s="22"/>
      <c r="E15" s="22"/>
      <c r="F15" s="52" t="str">
        <f t="shared" si="1"/>
        <v/>
      </c>
      <c r="G15" s="53"/>
      <c r="H15" s="51" t="str">
        <f t="shared" si="0"/>
        <v/>
      </c>
      <c r="I15" s="53"/>
      <c r="J15" s="63"/>
      <c r="K15" s="67" t="e">
        <f t="shared" ca="1" si="2"/>
        <v>#VALUE!</v>
      </c>
      <c r="L15" s="55"/>
      <c r="M15" s="88"/>
      <c r="N15" s="89"/>
      <c r="O15" s="90"/>
      <c r="Q15" s="88"/>
      <c r="R15" s="89"/>
      <c r="S15" s="90"/>
      <c r="U15" s="88"/>
      <c r="V15" s="89"/>
      <c r="W15" s="90"/>
    </row>
    <row r="16" spans="1:23" x14ac:dyDescent="0.25">
      <c r="A16" s="21"/>
      <c r="B16" s="52"/>
      <c r="C16" s="22"/>
      <c r="D16" s="22"/>
      <c r="E16" s="22"/>
      <c r="F16" s="52" t="str">
        <f t="shared" si="1"/>
        <v/>
      </c>
      <c r="G16" s="53"/>
      <c r="H16" s="51" t="str">
        <f t="shared" si="0"/>
        <v/>
      </c>
      <c r="I16" s="53"/>
      <c r="J16" s="63"/>
      <c r="K16" s="67" t="e">
        <f t="shared" ca="1" si="2"/>
        <v>#VALUE!</v>
      </c>
      <c r="L16" s="55"/>
      <c r="M16" s="88"/>
      <c r="N16" s="89"/>
      <c r="O16" s="90"/>
      <c r="Q16" s="88"/>
      <c r="R16" s="89"/>
      <c r="S16" s="90"/>
      <c r="U16" s="88"/>
      <c r="V16" s="89"/>
      <c r="W16" s="90"/>
    </row>
    <row r="17" spans="1:23" ht="15.75" thickBot="1" x14ac:dyDescent="0.3">
      <c r="A17" s="21"/>
      <c r="B17" s="52"/>
      <c r="C17" s="22"/>
      <c r="D17" s="22"/>
      <c r="E17" s="22"/>
      <c r="F17" s="52" t="str">
        <f t="shared" si="1"/>
        <v/>
      </c>
      <c r="G17" s="53"/>
      <c r="H17" s="51" t="str">
        <f t="shared" si="0"/>
        <v/>
      </c>
      <c r="I17" s="53"/>
      <c r="J17" s="53"/>
      <c r="K17" s="67" t="e">
        <f t="shared" ca="1" si="2"/>
        <v>#VALUE!</v>
      </c>
      <c r="L17" s="55"/>
      <c r="M17" s="91"/>
      <c r="N17" s="92"/>
      <c r="O17" s="93"/>
      <c r="Q17" s="91"/>
      <c r="R17" s="92"/>
      <c r="S17" s="93"/>
      <c r="U17" s="91"/>
      <c r="V17" s="92"/>
      <c r="W17" s="93"/>
    </row>
    <row r="18" spans="1:23" x14ac:dyDescent="0.25">
      <c r="A18" s="24"/>
      <c r="B18" s="52"/>
      <c r="C18" s="51"/>
      <c r="D18" s="22"/>
      <c r="E18" s="22"/>
      <c r="F18" s="52" t="str">
        <f t="shared" si="1"/>
        <v/>
      </c>
      <c r="G18" s="53"/>
      <c r="H18" s="51" t="str">
        <f t="shared" si="0"/>
        <v/>
      </c>
      <c r="I18" s="53"/>
      <c r="J18" s="53"/>
      <c r="K18" s="67" t="e">
        <f t="shared" ca="1" si="2"/>
        <v>#VALUE!</v>
      </c>
      <c r="L18" s="56"/>
    </row>
    <row r="19" spans="1:23" ht="15.75" thickBot="1" x14ac:dyDescent="0.3">
      <c r="A19" s="24"/>
      <c r="B19" s="52"/>
      <c r="C19" s="51"/>
      <c r="D19" s="22"/>
      <c r="E19" s="22"/>
      <c r="F19" s="52" t="str">
        <f t="shared" si="1"/>
        <v/>
      </c>
      <c r="G19" s="53"/>
      <c r="H19" s="51" t="str">
        <f t="shared" si="0"/>
        <v/>
      </c>
      <c r="I19" s="53"/>
      <c r="J19" s="53"/>
      <c r="K19" s="67" t="e">
        <f t="shared" ca="1" si="2"/>
        <v>#VALUE!</v>
      </c>
      <c r="L19" s="37"/>
    </row>
    <row r="20" spans="1:23" x14ac:dyDescent="0.25">
      <c r="A20" s="24"/>
      <c r="B20" s="52"/>
      <c r="C20" s="51"/>
      <c r="D20" s="22"/>
      <c r="E20" s="22"/>
      <c r="F20" s="52" t="str">
        <f t="shared" si="1"/>
        <v/>
      </c>
      <c r="G20" s="53"/>
      <c r="H20" s="51" t="str">
        <f t="shared" si="0"/>
        <v/>
      </c>
      <c r="I20" s="53"/>
      <c r="J20" s="53"/>
      <c r="K20" s="67" t="e">
        <f t="shared" ca="1" si="2"/>
        <v>#VALUE!</v>
      </c>
      <c r="L20" s="48"/>
      <c r="M20" s="85"/>
      <c r="N20" s="86"/>
      <c r="O20" s="87"/>
      <c r="Q20" s="85"/>
      <c r="R20" s="86"/>
      <c r="S20" s="87"/>
      <c r="U20" s="85"/>
      <c r="V20" s="86"/>
      <c r="W20" s="87"/>
    </row>
    <row r="21" spans="1:23" x14ac:dyDescent="0.25">
      <c r="A21" s="24"/>
      <c r="B21" s="52"/>
      <c r="C21" s="51"/>
      <c r="D21" s="22"/>
      <c r="E21" s="22"/>
      <c r="F21" s="52" t="str">
        <f t="shared" si="1"/>
        <v/>
      </c>
      <c r="G21" s="53"/>
      <c r="H21" s="51" t="str">
        <f t="shared" si="0"/>
        <v/>
      </c>
      <c r="I21" s="53"/>
      <c r="J21" s="53"/>
      <c r="K21" s="67" t="e">
        <f t="shared" ca="1" si="2"/>
        <v>#VALUE!</v>
      </c>
      <c r="L21" s="48"/>
      <c r="M21" s="88"/>
      <c r="N21" s="89"/>
      <c r="O21" s="90"/>
      <c r="Q21" s="88"/>
      <c r="R21" s="89"/>
      <c r="S21" s="90"/>
      <c r="U21" s="88"/>
      <c r="V21" s="89"/>
      <c r="W21" s="90"/>
    </row>
    <row r="22" spans="1:23" x14ac:dyDescent="0.25">
      <c r="A22" s="24"/>
      <c r="B22" s="52"/>
      <c r="C22" s="51"/>
      <c r="D22" s="22"/>
      <c r="E22" s="22"/>
      <c r="F22" s="52" t="str">
        <f t="shared" si="1"/>
        <v/>
      </c>
      <c r="G22" s="53"/>
      <c r="H22" s="51" t="str">
        <f t="shared" si="0"/>
        <v/>
      </c>
      <c r="I22" s="53"/>
      <c r="J22" s="53"/>
      <c r="K22" s="67" t="e">
        <f t="shared" ca="1" si="2"/>
        <v>#VALUE!</v>
      </c>
      <c r="L22" s="48"/>
      <c r="M22" s="88"/>
      <c r="N22" s="89"/>
      <c r="O22" s="90"/>
      <c r="Q22" s="88"/>
      <c r="R22" s="89"/>
      <c r="S22" s="90"/>
      <c r="U22" s="88"/>
      <c r="V22" s="89"/>
      <c r="W22" s="90"/>
    </row>
    <row r="23" spans="1:23" x14ac:dyDescent="0.25">
      <c r="A23" s="45"/>
      <c r="B23" s="45"/>
      <c r="C23" s="45"/>
      <c r="D23" s="45"/>
      <c r="E23" s="45"/>
      <c r="F23" s="58"/>
      <c r="G23" s="94" t="s">
        <v>50</v>
      </c>
      <c r="H23" s="95"/>
      <c r="I23" s="65">
        <v>2</v>
      </c>
      <c r="J23" s="65"/>
      <c r="K23" s="65"/>
      <c r="L23" s="45"/>
      <c r="M23" s="88"/>
      <c r="N23" s="89"/>
      <c r="O23" s="90"/>
      <c r="Q23" s="88"/>
      <c r="R23" s="89"/>
      <c r="S23" s="90"/>
      <c r="U23" s="88"/>
      <c r="V23" s="89"/>
      <c r="W23" s="90"/>
    </row>
    <row r="24" spans="1:23" x14ac:dyDescent="0.25">
      <c r="A24" s="45"/>
      <c r="B24" s="45"/>
      <c r="C24" s="45"/>
      <c r="D24" s="45"/>
      <c r="E24" s="45"/>
      <c r="F24" s="41"/>
      <c r="G24" s="94" t="s">
        <v>51</v>
      </c>
      <c r="H24" s="95"/>
      <c r="I24" s="64"/>
      <c r="J24" s="65">
        <v>1</v>
      </c>
      <c r="K24" s="65"/>
      <c r="L24" s="45"/>
      <c r="M24" s="88"/>
      <c r="N24" s="89"/>
      <c r="O24" s="90"/>
      <c r="Q24" s="88"/>
      <c r="R24" s="89"/>
      <c r="S24" s="90"/>
      <c r="U24" s="88"/>
      <c r="V24" s="89"/>
      <c r="W24" s="90"/>
    </row>
    <row r="25" spans="1:23" x14ac:dyDescent="0.25">
      <c r="A25" s="45"/>
      <c r="B25" s="45"/>
      <c r="C25" s="45"/>
      <c r="D25" s="45"/>
      <c r="E25" s="45"/>
      <c r="F25" s="41"/>
      <c r="G25" s="41"/>
      <c r="H25" s="41"/>
      <c r="I25" s="58"/>
      <c r="J25" s="58"/>
      <c r="K25" s="58"/>
      <c r="L25" s="45"/>
      <c r="M25" s="88"/>
      <c r="N25" s="89"/>
      <c r="O25" s="90"/>
      <c r="Q25" s="88"/>
      <c r="R25" s="89"/>
      <c r="S25" s="90"/>
      <c r="U25" s="88"/>
      <c r="V25" s="89"/>
      <c r="W25" s="90"/>
    </row>
    <row r="26" spans="1:23" x14ac:dyDescent="0.25">
      <c r="A26" s="78" t="s">
        <v>34</v>
      </c>
      <c r="B26" s="78"/>
      <c r="C26" s="78"/>
      <c r="D26" s="78"/>
      <c r="E26" s="78"/>
      <c r="F26" s="84"/>
      <c r="G26" s="84"/>
      <c r="H26" s="84"/>
      <c r="I26" s="84"/>
      <c r="J26" s="84"/>
      <c r="K26" s="84"/>
      <c r="L26" s="84"/>
      <c r="M26" s="88"/>
      <c r="N26" s="89"/>
      <c r="O26" s="90"/>
      <c r="Q26" s="88"/>
      <c r="R26" s="89"/>
      <c r="S26" s="90"/>
      <c r="U26" s="88"/>
      <c r="V26" s="89"/>
      <c r="W26" s="90"/>
    </row>
    <row r="27" spans="1:23" x14ac:dyDescent="0.25">
      <c r="A27" s="17" t="s">
        <v>28</v>
      </c>
      <c r="B27" s="17" t="s">
        <v>32</v>
      </c>
      <c r="C27" s="48"/>
      <c r="D27" s="48"/>
      <c r="E27" s="45"/>
      <c r="F27" s="45"/>
      <c r="G27" s="64">
        <v>1</v>
      </c>
      <c r="H27" s="66">
        <v>0</v>
      </c>
      <c r="I27" s="66"/>
      <c r="J27" s="66"/>
      <c r="K27" s="66">
        <f ca="1">COUNT(K3:K22)</f>
        <v>0</v>
      </c>
      <c r="L27" s="45"/>
      <c r="M27" s="88"/>
      <c r="N27" s="89"/>
      <c r="O27" s="90"/>
      <c r="Q27" s="88"/>
      <c r="R27" s="89"/>
      <c r="S27" s="90"/>
      <c r="U27" s="88"/>
      <c r="V27" s="89"/>
      <c r="W27" s="90"/>
    </row>
    <row r="28" spans="1:23" x14ac:dyDescent="0.25">
      <c r="A28" s="17" t="s">
        <v>20</v>
      </c>
      <c r="B28" s="17" t="s">
        <v>33</v>
      </c>
      <c r="C28" s="17"/>
      <c r="D28" s="16"/>
      <c r="E28" s="45"/>
      <c r="F28" s="45"/>
      <c r="G28" s="64">
        <v>2</v>
      </c>
      <c r="H28" s="66">
        <v>30</v>
      </c>
      <c r="I28" s="66"/>
      <c r="J28" s="66"/>
      <c r="K28" s="66"/>
      <c r="L28" s="45"/>
      <c r="M28" s="88"/>
      <c r="N28" s="89"/>
      <c r="O28" s="90"/>
      <c r="Q28" s="88"/>
      <c r="R28" s="89"/>
      <c r="S28" s="90"/>
      <c r="U28" s="88"/>
      <c r="V28" s="89"/>
      <c r="W28" s="90"/>
    </row>
    <row r="29" spans="1:23" x14ac:dyDescent="0.25">
      <c r="A29" s="17" t="s">
        <v>21</v>
      </c>
      <c r="B29" s="17" t="s">
        <v>29</v>
      </c>
      <c r="C29" s="17"/>
      <c r="D29" s="9"/>
      <c r="E29" s="45"/>
      <c r="F29" s="45"/>
      <c r="G29" s="64">
        <v>3</v>
      </c>
      <c r="H29" s="66">
        <v>90</v>
      </c>
      <c r="I29" s="66"/>
      <c r="J29" s="66"/>
      <c r="K29" s="66"/>
      <c r="L29" s="45"/>
      <c r="M29" s="88"/>
      <c r="N29" s="89"/>
      <c r="O29" s="90"/>
      <c r="Q29" s="88"/>
      <c r="R29" s="89"/>
      <c r="S29" s="90"/>
      <c r="U29" s="88"/>
      <c r="V29" s="89"/>
      <c r="W29" s="90"/>
    </row>
    <row r="30" spans="1:23" x14ac:dyDescent="0.25">
      <c r="A30" s="17" t="s">
        <v>22</v>
      </c>
      <c r="B30" s="17" t="s">
        <v>30</v>
      </c>
      <c r="C30" s="17"/>
      <c r="D30" s="14"/>
      <c r="E30" s="45"/>
      <c r="F30" s="45"/>
      <c r="G30" s="64">
        <v>4</v>
      </c>
      <c r="H30" s="66">
        <v>365</v>
      </c>
      <c r="I30" s="66"/>
      <c r="J30" s="66"/>
      <c r="K30" s="66"/>
      <c r="L30" s="45"/>
      <c r="M30" s="88"/>
      <c r="N30" s="89"/>
      <c r="O30" s="90"/>
      <c r="Q30" s="88"/>
      <c r="R30" s="89"/>
      <c r="S30" s="90"/>
      <c r="U30" s="88"/>
      <c r="V30" s="89"/>
      <c r="W30" s="90"/>
    </row>
    <row r="31" spans="1:23" x14ac:dyDescent="0.25">
      <c r="A31" s="17" t="s">
        <v>26</v>
      </c>
      <c r="B31" s="17" t="s">
        <v>31</v>
      </c>
      <c r="C31" s="45"/>
      <c r="D31" s="8"/>
      <c r="E31" s="45"/>
      <c r="F31" s="45"/>
      <c r="G31" s="66"/>
      <c r="H31" s="66"/>
      <c r="I31" s="66"/>
      <c r="J31" s="66"/>
      <c r="K31" s="66"/>
      <c r="L31" s="45"/>
      <c r="M31" s="88"/>
      <c r="N31" s="89"/>
      <c r="O31" s="90"/>
      <c r="Q31" s="88"/>
      <c r="R31" s="89"/>
      <c r="S31" s="90"/>
      <c r="U31" s="88"/>
      <c r="V31" s="89"/>
      <c r="W31" s="90"/>
    </row>
    <row r="32" spans="1:23" x14ac:dyDescent="0.25">
      <c r="A32" s="57"/>
      <c r="B32" s="57"/>
      <c r="C32" s="26"/>
      <c r="D32" s="26"/>
      <c r="E32" s="57"/>
      <c r="F32" s="57"/>
      <c r="G32" s="57"/>
      <c r="H32" s="57"/>
      <c r="I32" s="57"/>
      <c r="J32" s="57"/>
      <c r="K32" s="57"/>
      <c r="L32" s="57"/>
      <c r="M32" s="88"/>
      <c r="N32" s="89"/>
      <c r="O32" s="90"/>
      <c r="Q32" s="88"/>
      <c r="R32" s="89"/>
      <c r="S32" s="90"/>
      <c r="U32" s="88"/>
      <c r="V32" s="89"/>
      <c r="W32" s="90"/>
    </row>
    <row r="33" spans="1:23" x14ac:dyDescent="0.25">
      <c r="A33" s="45"/>
      <c r="B33" s="96" t="s">
        <v>14</v>
      </c>
      <c r="C33" s="97"/>
      <c r="D33" s="97"/>
      <c r="E33" s="97"/>
      <c r="F33" s="97"/>
      <c r="G33" s="45"/>
      <c r="H33" s="45"/>
      <c r="I33" s="45"/>
      <c r="J33" s="45"/>
      <c r="K33" s="45"/>
      <c r="L33" s="45"/>
      <c r="M33" s="88"/>
      <c r="N33" s="89"/>
      <c r="O33" s="90"/>
      <c r="Q33" s="88"/>
      <c r="R33" s="89"/>
      <c r="S33" s="90"/>
      <c r="U33" s="88"/>
      <c r="V33" s="89"/>
      <c r="W33" s="90"/>
    </row>
    <row r="34" spans="1:23" ht="15.75" thickBot="1" x14ac:dyDescent="0.3">
      <c r="A34" s="45"/>
      <c r="B34" s="97"/>
      <c r="C34" s="97"/>
      <c r="D34" s="97"/>
      <c r="E34" s="97"/>
      <c r="F34" s="97"/>
      <c r="G34" s="45"/>
      <c r="H34" s="45"/>
      <c r="I34" s="45"/>
      <c r="J34" s="45"/>
      <c r="K34" s="45"/>
      <c r="L34" s="45"/>
      <c r="M34" s="91"/>
      <c r="N34" s="92"/>
      <c r="O34" s="93"/>
      <c r="Q34" s="91"/>
      <c r="R34" s="92"/>
      <c r="S34" s="93"/>
      <c r="U34" s="91"/>
      <c r="V34" s="92"/>
      <c r="W34" s="93"/>
    </row>
    <row r="35" spans="1:23" x14ac:dyDescent="0.25">
      <c r="A35" s="45"/>
      <c r="B35" s="97"/>
      <c r="C35" s="97"/>
      <c r="D35" s="97"/>
      <c r="E35" s="97"/>
      <c r="F35" s="97"/>
      <c r="G35" s="45"/>
      <c r="H35" s="45"/>
      <c r="I35" s="45"/>
      <c r="J35" s="45"/>
      <c r="K35" s="45"/>
      <c r="L35" s="45"/>
    </row>
    <row r="36" spans="1:23" ht="15.75" thickBot="1" x14ac:dyDescent="0.3"/>
    <row r="37" spans="1:23" x14ac:dyDescent="0.25">
      <c r="M37" s="85"/>
      <c r="N37" s="86"/>
      <c r="O37" s="87"/>
      <c r="Q37" s="85"/>
      <c r="R37" s="86"/>
      <c r="S37" s="87"/>
      <c r="U37" s="85"/>
      <c r="V37" s="86"/>
      <c r="W37" s="87"/>
    </row>
    <row r="38" spans="1:23" x14ac:dyDescent="0.25">
      <c r="M38" s="88"/>
      <c r="N38" s="89"/>
      <c r="O38" s="90"/>
      <c r="Q38" s="88"/>
      <c r="R38" s="89"/>
      <c r="S38" s="90"/>
      <c r="U38" s="88"/>
      <c r="V38" s="89"/>
      <c r="W38" s="90"/>
    </row>
    <row r="39" spans="1:23" x14ac:dyDescent="0.25">
      <c r="M39" s="88"/>
      <c r="N39" s="89"/>
      <c r="O39" s="90"/>
      <c r="Q39" s="88"/>
      <c r="R39" s="89"/>
      <c r="S39" s="90"/>
      <c r="U39" s="88"/>
      <c r="V39" s="89"/>
      <c r="W39" s="90"/>
    </row>
    <row r="40" spans="1:23" x14ac:dyDescent="0.25">
      <c r="M40" s="88"/>
      <c r="N40" s="89"/>
      <c r="O40" s="90"/>
      <c r="Q40" s="88"/>
      <c r="R40" s="89"/>
      <c r="S40" s="90"/>
      <c r="U40" s="88"/>
      <c r="V40" s="89"/>
      <c r="W40" s="90"/>
    </row>
    <row r="41" spans="1:23" x14ac:dyDescent="0.25">
      <c r="M41" s="88"/>
      <c r="N41" s="89"/>
      <c r="O41" s="90"/>
      <c r="Q41" s="88"/>
      <c r="R41" s="89"/>
      <c r="S41" s="90"/>
      <c r="U41" s="88"/>
      <c r="V41" s="89"/>
      <c r="W41" s="90"/>
    </row>
    <row r="42" spans="1:23" x14ac:dyDescent="0.25">
      <c r="M42" s="88"/>
      <c r="N42" s="89"/>
      <c r="O42" s="90"/>
      <c r="Q42" s="88"/>
      <c r="R42" s="89"/>
      <c r="S42" s="90"/>
      <c r="U42" s="88"/>
      <c r="V42" s="89"/>
      <c r="W42" s="90"/>
    </row>
    <row r="43" spans="1:23" x14ac:dyDescent="0.25">
      <c r="D43" s="18"/>
      <c r="M43" s="88"/>
      <c r="N43" s="89"/>
      <c r="O43" s="90"/>
      <c r="Q43" s="88"/>
      <c r="R43" s="89"/>
      <c r="S43" s="90"/>
      <c r="U43" s="88"/>
      <c r="V43" s="89"/>
      <c r="W43" s="90"/>
    </row>
    <row r="44" spans="1:23" x14ac:dyDescent="0.25">
      <c r="D44" s="18"/>
      <c r="M44" s="88"/>
      <c r="N44" s="89"/>
      <c r="O44" s="90"/>
      <c r="Q44" s="88"/>
      <c r="R44" s="89"/>
      <c r="S44" s="90"/>
      <c r="U44" s="88"/>
      <c r="V44" s="89"/>
      <c r="W44" s="90"/>
    </row>
    <row r="45" spans="1:23" x14ac:dyDescent="0.25">
      <c r="D45" s="18"/>
      <c r="M45" s="88"/>
      <c r="N45" s="89"/>
      <c r="O45" s="90"/>
      <c r="Q45" s="88"/>
      <c r="R45" s="89"/>
      <c r="S45" s="90"/>
      <c r="U45" s="88"/>
      <c r="V45" s="89"/>
      <c r="W45" s="90"/>
    </row>
    <row r="46" spans="1:23" x14ac:dyDescent="0.25">
      <c r="D46" s="18"/>
      <c r="M46" s="88"/>
      <c r="N46" s="89"/>
      <c r="O46" s="90"/>
      <c r="Q46" s="88"/>
      <c r="R46" s="89"/>
      <c r="S46" s="90"/>
      <c r="U46" s="88"/>
      <c r="V46" s="89"/>
      <c r="W46" s="90"/>
    </row>
    <row r="47" spans="1:23" x14ac:dyDescent="0.25">
      <c r="D47" s="18"/>
      <c r="M47" s="88"/>
      <c r="N47" s="89"/>
      <c r="O47" s="90"/>
      <c r="Q47" s="88"/>
      <c r="R47" s="89"/>
      <c r="S47" s="90"/>
      <c r="U47" s="88"/>
      <c r="V47" s="89"/>
      <c r="W47" s="90"/>
    </row>
    <row r="48" spans="1:23" x14ac:dyDescent="0.25">
      <c r="M48" s="88"/>
      <c r="N48" s="89"/>
      <c r="O48" s="90"/>
      <c r="Q48" s="88"/>
      <c r="R48" s="89"/>
      <c r="S48" s="90"/>
      <c r="U48" s="88"/>
      <c r="V48" s="89"/>
      <c r="W48" s="90"/>
    </row>
    <row r="49" spans="13:23" x14ac:dyDescent="0.25">
      <c r="M49" s="88"/>
      <c r="N49" s="89"/>
      <c r="O49" s="90"/>
      <c r="Q49" s="88"/>
      <c r="R49" s="89"/>
      <c r="S49" s="90"/>
      <c r="U49" s="88"/>
      <c r="V49" s="89"/>
      <c r="W49" s="90"/>
    </row>
    <row r="50" spans="13:23" x14ac:dyDescent="0.25">
      <c r="M50" s="88"/>
      <c r="N50" s="89"/>
      <c r="O50" s="90"/>
      <c r="Q50" s="88"/>
      <c r="R50" s="89"/>
      <c r="S50" s="90"/>
      <c r="U50" s="88"/>
      <c r="V50" s="89"/>
      <c r="W50" s="90"/>
    </row>
    <row r="51" spans="13:23" ht="15.75" thickBot="1" x14ac:dyDescent="0.3">
      <c r="M51" s="91"/>
      <c r="N51" s="92"/>
      <c r="O51" s="93"/>
      <c r="Q51" s="91"/>
      <c r="R51" s="92"/>
      <c r="S51" s="93"/>
      <c r="U51" s="91"/>
      <c r="V51" s="92"/>
      <c r="W51" s="93"/>
    </row>
    <row r="62" spans="13:23" x14ac:dyDescent="0.25">
      <c r="M62" s="1"/>
    </row>
  </sheetData>
  <mergeCells count="13">
    <mergeCell ref="M3:O17"/>
    <mergeCell ref="Q3:S17"/>
    <mergeCell ref="U3:W17"/>
    <mergeCell ref="M20:O34"/>
    <mergeCell ref="Q20:S34"/>
    <mergeCell ref="U20:W34"/>
    <mergeCell ref="U37:W51"/>
    <mergeCell ref="G23:H23"/>
    <mergeCell ref="G24:H24"/>
    <mergeCell ref="A26:L26"/>
    <mergeCell ref="B33:F35"/>
    <mergeCell ref="M37:O51"/>
    <mergeCell ref="Q37:S51"/>
  </mergeCells>
  <conditionalFormatting sqref="C3:C17">
    <cfRule type="cellIs" dxfId="19" priority="7" stopIfTrue="1" operator="equal">
      <formula>1</formula>
    </cfRule>
    <cfRule type="cellIs" dxfId="18" priority="8" stopIfTrue="1" operator="equal">
      <formula>4</formula>
    </cfRule>
    <cfRule type="cellIs" dxfId="17" priority="9" stopIfTrue="1" operator="equal">
      <formula>3</formula>
    </cfRule>
    <cfRule type="cellIs" dxfId="16" priority="10" stopIfTrue="1" operator="equal">
      <formula>2</formula>
    </cfRule>
    <cfRule type="cellIs" dxfId="15" priority="11" operator="lessThan">
      <formula>1</formula>
    </cfRule>
  </conditionalFormatting>
  <conditionalFormatting sqref="F3:F22">
    <cfRule type="cellIs" dxfId="14" priority="6" operator="lessThan">
      <formula>1/1/2019</formula>
    </cfRule>
  </conditionalFormatting>
  <conditionalFormatting sqref="I3:I22">
    <cfRule type="expression" dxfId="13" priority="2">
      <formula>$G3&gt;$F3</formula>
    </cfRule>
    <cfRule type="expression" dxfId="12" priority="5" stopIfTrue="1">
      <formula>$G3&lt;=$F3</formula>
    </cfRule>
  </conditionalFormatting>
  <conditionalFormatting sqref="I3:I22">
    <cfRule type="expression" dxfId="11" priority="1">
      <formula>$B3=""</formula>
    </cfRule>
  </conditionalFormatting>
  <conditionalFormatting sqref="J3:J15">
    <cfRule type="expression" priority="3" stopIfTrue="1">
      <formula>$G3&lt;&gt;""</formula>
    </cfRule>
    <cfRule type="expression" dxfId="10" priority="4">
      <formula>TODAY()&gt;($F3-($H3/3))</formula>
    </cfRule>
  </conditionalFormatting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84327-67A7-4AB1-A004-60D7B4ACE643}">
  <sheetPr>
    <tabColor rgb="FF92D050"/>
  </sheetPr>
  <dimension ref="A1:W62"/>
  <sheetViews>
    <sheetView workbookViewId="0">
      <selection activeCell="B33" sqref="B33:F35"/>
    </sheetView>
  </sheetViews>
  <sheetFormatPr defaultColWidth="9.140625" defaultRowHeight="15" x14ac:dyDescent="0.25"/>
  <cols>
    <col min="1" max="1" width="49.7109375" style="43" customWidth="1"/>
    <col min="2" max="2" width="16.7109375" style="43" customWidth="1"/>
    <col min="3" max="3" width="8.7109375" style="18" customWidth="1"/>
    <col min="4" max="4" width="16" style="43" bestFit="1" customWidth="1"/>
    <col min="5" max="5" width="4.85546875" style="18" bestFit="1" customWidth="1"/>
    <col min="6" max="6" width="14.85546875" style="18" bestFit="1" customWidth="1"/>
    <col min="7" max="7" width="18.28515625" style="18" customWidth="1"/>
    <col min="8" max="8" width="10.42578125" style="18" hidden="1" customWidth="1"/>
    <col min="9" max="9" width="10.140625" style="18" customWidth="1"/>
    <col min="10" max="10" width="13.85546875" style="18" customWidth="1"/>
    <col min="11" max="11" width="0.140625" style="18" customWidth="1"/>
    <col min="12" max="12" width="3.85546875" style="18" customWidth="1"/>
    <col min="13" max="15" width="10.7109375" style="43" customWidth="1"/>
    <col min="16" max="16" width="3.7109375" style="43" customWidth="1"/>
    <col min="17" max="19" width="10.7109375" style="43" customWidth="1"/>
    <col min="20" max="20" width="3.7109375" style="43" customWidth="1"/>
    <col min="21" max="23" width="10.7109375" style="43" customWidth="1"/>
    <col min="24" max="16384" width="9.140625" style="43"/>
  </cols>
  <sheetData>
    <row r="1" spans="1:23" x14ac:dyDescent="0.25">
      <c r="A1" s="19" t="s">
        <v>0</v>
      </c>
      <c r="B1" s="50" t="s">
        <v>38</v>
      </c>
      <c r="C1" s="50" t="s">
        <v>16</v>
      </c>
      <c r="D1" s="50" t="s">
        <v>18</v>
      </c>
      <c r="E1" s="50" t="s">
        <v>17</v>
      </c>
      <c r="F1" s="50" t="s">
        <v>37</v>
      </c>
      <c r="G1" s="50" t="s">
        <v>19</v>
      </c>
      <c r="H1" s="50" t="s">
        <v>35</v>
      </c>
      <c r="I1" s="50" t="s">
        <v>36</v>
      </c>
      <c r="J1" s="50" t="s">
        <v>49</v>
      </c>
      <c r="K1" s="50"/>
      <c r="L1" s="50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5.75" thickBot="1" x14ac:dyDescent="0.3">
      <c r="A2" s="38"/>
      <c r="B2" s="68">
        <f>COUNT(B3:B22)</f>
        <v>0</v>
      </c>
      <c r="C2" s="69"/>
      <c r="D2" s="38"/>
      <c r="E2" s="68"/>
      <c r="F2" s="39"/>
      <c r="G2" s="68">
        <f>COUNT(G3:G22)</f>
        <v>0</v>
      </c>
      <c r="H2" s="39"/>
      <c r="I2" s="39"/>
      <c r="J2" s="39"/>
      <c r="K2" s="39"/>
      <c r="L2" s="54"/>
      <c r="M2" s="44" t="s">
        <v>24</v>
      </c>
      <c r="N2" s="44"/>
      <c r="O2" s="44"/>
      <c r="P2" s="44"/>
      <c r="Q2" s="44" t="s">
        <v>47</v>
      </c>
      <c r="R2" s="44"/>
      <c r="S2" s="44"/>
      <c r="T2" s="44"/>
      <c r="U2" s="44" t="s">
        <v>25</v>
      </c>
      <c r="V2" s="44"/>
      <c r="W2" s="44"/>
    </row>
    <row r="3" spans="1:23" x14ac:dyDescent="0.25">
      <c r="A3" s="21"/>
      <c r="B3" s="52"/>
      <c r="C3" s="22"/>
      <c r="D3" s="22"/>
      <c r="E3" s="22"/>
      <c r="F3" s="52" t="str">
        <f>IFERROR(B3+H3,"")</f>
        <v/>
      </c>
      <c r="G3" s="53"/>
      <c r="H3" s="51" t="str">
        <f t="shared" ref="H3:H22" si="0">IFERROR(VLOOKUP(C3,Priolijst,2),"")</f>
        <v/>
      </c>
      <c r="I3" s="53"/>
      <c r="J3" s="63"/>
      <c r="K3" s="67" t="e">
        <f ca="1">IF(AND(TODAY()&gt;F3-(H3/3),G3=""),1,0)</f>
        <v>#VALUE!</v>
      </c>
      <c r="L3" s="55"/>
      <c r="M3" s="85"/>
      <c r="N3" s="86"/>
      <c r="O3" s="87"/>
      <c r="Q3" s="85"/>
      <c r="R3" s="86"/>
      <c r="S3" s="87"/>
      <c r="U3" s="85"/>
      <c r="V3" s="86"/>
      <c r="W3" s="87"/>
    </row>
    <row r="4" spans="1:23" x14ac:dyDescent="0.25">
      <c r="A4" s="21"/>
      <c r="B4" s="52"/>
      <c r="C4" s="22"/>
      <c r="D4" s="22"/>
      <c r="E4" s="22"/>
      <c r="F4" s="52" t="str">
        <f t="shared" ref="F4:F22" si="1">IFERROR(B4+H4,"")</f>
        <v/>
      </c>
      <c r="G4" s="53"/>
      <c r="H4" s="51" t="str">
        <f t="shared" si="0"/>
        <v/>
      </c>
      <c r="I4" s="53"/>
      <c r="J4" s="63"/>
      <c r="K4" s="67" t="e">
        <f t="shared" ref="K4:K22" ca="1" si="2">IF(AND(TODAY()&gt;F4-(H4/3),G4=""),1,0)</f>
        <v>#VALUE!</v>
      </c>
      <c r="L4" s="55"/>
      <c r="M4" s="88"/>
      <c r="N4" s="89"/>
      <c r="O4" s="90"/>
      <c r="Q4" s="88"/>
      <c r="R4" s="89"/>
      <c r="S4" s="90"/>
      <c r="U4" s="88"/>
      <c r="V4" s="89"/>
      <c r="W4" s="90"/>
    </row>
    <row r="5" spans="1:23" x14ac:dyDescent="0.25">
      <c r="A5" s="21"/>
      <c r="B5" s="52"/>
      <c r="C5" s="22"/>
      <c r="D5" s="22"/>
      <c r="E5" s="22"/>
      <c r="F5" s="52" t="str">
        <f t="shared" si="1"/>
        <v/>
      </c>
      <c r="G5" s="53"/>
      <c r="H5" s="51" t="str">
        <f t="shared" si="0"/>
        <v/>
      </c>
      <c r="I5" s="53"/>
      <c r="J5" s="63"/>
      <c r="K5" s="67" t="e">
        <f t="shared" ca="1" si="2"/>
        <v>#VALUE!</v>
      </c>
      <c r="L5" s="55"/>
      <c r="M5" s="88"/>
      <c r="N5" s="89"/>
      <c r="O5" s="90"/>
      <c r="Q5" s="88"/>
      <c r="R5" s="89"/>
      <c r="S5" s="90"/>
      <c r="U5" s="88"/>
      <c r="V5" s="89"/>
      <c r="W5" s="90"/>
    </row>
    <row r="6" spans="1:23" x14ac:dyDescent="0.25">
      <c r="A6" s="21"/>
      <c r="B6" s="52"/>
      <c r="C6" s="22"/>
      <c r="D6" s="22"/>
      <c r="E6" s="22"/>
      <c r="F6" s="52" t="str">
        <f t="shared" si="1"/>
        <v/>
      </c>
      <c r="G6" s="53"/>
      <c r="H6" s="51" t="str">
        <f t="shared" si="0"/>
        <v/>
      </c>
      <c r="I6" s="53"/>
      <c r="J6" s="63"/>
      <c r="K6" s="67" t="e">
        <f t="shared" ca="1" si="2"/>
        <v>#VALUE!</v>
      </c>
      <c r="L6" s="55"/>
      <c r="M6" s="88"/>
      <c r="N6" s="89"/>
      <c r="O6" s="90"/>
      <c r="Q6" s="88"/>
      <c r="R6" s="89"/>
      <c r="S6" s="90"/>
      <c r="U6" s="88"/>
      <c r="V6" s="89"/>
      <c r="W6" s="90"/>
    </row>
    <row r="7" spans="1:23" x14ac:dyDescent="0.25">
      <c r="A7" s="21"/>
      <c r="B7" s="52"/>
      <c r="C7" s="22"/>
      <c r="D7" s="22"/>
      <c r="E7" s="22"/>
      <c r="F7" s="52" t="str">
        <f t="shared" si="1"/>
        <v/>
      </c>
      <c r="G7" s="53"/>
      <c r="H7" s="51" t="str">
        <f t="shared" si="0"/>
        <v/>
      </c>
      <c r="I7" s="53"/>
      <c r="J7" s="63"/>
      <c r="K7" s="67" t="e">
        <f t="shared" ca="1" si="2"/>
        <v>#VALUE!</v>
      </c>
      <c r="L7" s="55"/>
      <c r="M7" s="88"/>
      <c r="N7" s="89"/>
      <c r="O7" s="90"/>
      <c r="Q7" s="88"/>
      <c r="R7" s="89"/>
      <c r="S7" s="90"/>
      <c r="U7" s="88"/>
      <c r="V7" s="89"/>
      <c r="W7" s="90"/>
    </row>
    <row r="8" spans="1:23" x14ac:dyDescent="0.25">
      <c r="A8" s="21"/>
      <c r="B8" s="52"/>
      <c r="C8" s="22"/>
      <c r="D8" s="22"/>
      <c r="E8" s="22"/>
      <c r="F8" s="52" t="str">
        <f>IFERROR(B8+H8,"")</f>
        <v/>
      </c>
      <c r="G8" s="53"/>
      <c r="H8" s="51" t="str">
        <f t="shared" si="0"/>
        <v/>
      </c>
      <c r="I8" s="53"/>
      <c r="J8" s="63"/>
      <c r="K8" s="67" t="e">
        <f t="shared" ca="1" si="2"/>
        <v>#VALUE!</v>
      </c>
      <c r="L8" s="55"/>
      <c r="M8" s="88"/>
      <c r="N8" s="89"/>
      <c r="O8" s="90"/>
      <c r="Q8" s="88"/>
      <c r="R8" s="89"/>
      <c r="S8" s="90"/>
      <c r="U8" s="88"/>
      <c r="V8" s="89"/>
      <c r="W8" s="90"/>
    </row>
    <row r="9" spans="1:23" x14ac:dyDescent="0.25">
      <c r="A9" s="21"/>
      <c r="B9" s="52"/>
      <c r="C9" s="22"/>
      <c r="D9" s="22"/>
      <c r="E9" s="22"/>
      <c r="F9" s="52" t="str">
        <f t="shared" si="1"/>
        <v/>
      </c>
      <c r="G9" s="53"/>
      <c r="H9" s="51" t="str">
        <f t="shared" si="0"/>
        <v/>
      </c>
      <c r="I9" s="53"/>
      <c r="J9" s="63"/>
      <c r="K9" s="67" t="e">
        <f t="shared" ca="1" si="2"/>
        <v>#VALUE!</v>
      </c>
      <c r="L9" s="55"/>
      <c r="M9" s="88"/>
      <c r="N9" s="89"/>
      <c r="O9" s="90"/>
      <c r="Q9" s="88"/>
      <c r="R9" s="89"/>
      <c r="S9" s="90"/>
      <c r="U9" s="88"/>
      <c r="V9" s="89"/>
      <c r="W9" s="90"/>
    </row>
    <row r="10" spans="1:23" x14ac:dyDescent="0.25">
      <c r="A10" s="21"/>
      <c r="B10" s="52"/>
      <c r="C10" s="22"/>
      <c r="D10" s="22"/>
      <c r="E10" s="22"/>
      <c r="F10" s="52" t="str">
        <f t="shared" si="1"/>
        <v/>
      </c>
      <c r="G10" s="53"/>
      <c r="H10" s="51" t="str">
        <f t="shared" si="0"/>
        <v/>
      </c>
      <c r="I10" s="53"/>
      <c r="J10" s="63"/>
      <c r="K10" s="67" t="e">
        <f t="shared" ca="1" si="2"/>
        <v>#VALUE!</v>
      </c>
      <c r="L10" s="55"/>
      <c r="M10" s="88"/>
      <c r="N10" s="89"/>
      <c r="O10" s="90"/>
      <c r="Q10" s="88"/>
      <c r="R10" s="89"/>
      <c r="S10" s="90"/>
      <c r="U10" s="88"/>
      <c r="V10" s="89"/>
      <c r="W10" s="90"/>
    </row>
    <row r="11" spans="1:23" x14ac:dyDescent="0.25">
      <c r="A11" s="21"/>
      <c r="B11" s="52"/>
      <c r="C11" s="22"/>
      <c r="D11" s="22"/>
      <c r="E11" s="22"/>
      <c r="F11" s="52" t="str">
        <f t="shared" si="1"/>
        <v/>
      </c>
      <c r="G11" s="53"/>
      <c r="H11" s="51" t="str">
        <f t="shared" si="0"/>
        <v/>
      </c>
      <c r="I11" s="53"/>
      <c r="J11" s="63"/>
      <c r="K11" s="67" t="e">
        <f t="shared" ca="1" si="2"/>
        <v>#VALUE!</v>
      </c>
      <c r="L11" s="55"/>
      <c r="M11" s="88"/>
      <c r="N11" s="89"/>
      <c r="O11" s="90"/>
      <c r="Q11" s="88"/>
      <c r="R11" s="89"/>
      <c r="S11" s="90"/>
      <c r="U11" s="88"/>
      <c r="V11" s="89"/>
      <c r="W11" s="90"/>
    </row>
    <row r="12" spans="1:23" x14ac:dyDescent="0.25">
      <c r="A12" s="21"/>
      <c r="B12" s="52"/>
      <c r="C12" s="22"/>
      <c r="D12" s="22"/>
      <c r="E12" s="22"/>
      <c r="F12" s="52" t="str">
        <f t="shared" si="1"/>
        <v/>
      </c>
      <c r="G12" s="53"/>
      <c r="H12" s="51" t="str">
        <f t="shared" si="0"/>
        <v/>
      </c>
      <c r="I12" s="53"/>
      <c r="J12" s="63"/>
      <c r="K12" s="67" t="e">
        <f t="shared" ca="1" si="2"/>
        <v>#VALUE!</v>
      </c>
      <c r="L12" s="55"/>
      <c r="M12" s="88"/>
      <c r="N12" s="89"/>
      <c r="O12" s="90"/>
      <c r="Q12" s="88"/>
      <c r="R12" s="89"/>
      <c r="S12" s="90"/>
      <c r="U12" s="88"/>
      <c r="V12" s="89"/>
      <c r="W12" s="90"/>
    </row>
    <row r="13" spans="1:23" x14ac:dyDescent="0.25">
      <c r="A13" s="21"/>
      <c r="B13" s="52"/>
      <c r="C13" s="22"/>
      <c r="D13" s="22"/>
      <c r="E13" s="22"/>
      <c r="F13" s="52" t="str">
        <f t="shared" si="1"/>
        <v/>
      </c>
      <c r="G13" s="53"/>
      <c r="H13" s="51" t="str">
        <f t="shared" si="0"/>
        <v/>
      </c>
      <c r="I13" s="53"/>
      <c r="J13" s="63"/>
      <c r="K13" s="67" t="e">
        <f t="shared" ca="1" si="2"/>
        <v>#VALUE!</v>
      </c>
      <c r="L13" s="55"/>
      <c r="M13" s="88"/>
      <c r="N13" s="89"/>
      <c r="O13" s="90"/>
      <c r="Q13" s="88"/>
      <c r="R13" s="89"/>
      <c r="S13" s="90"/>
      <c r="U13" s="88"/>
      <c r="V13" s="89"/>
      <c r="W13" s="90"/>
    </row>
    <row r="14" spans="1:23" x14ac:dyDescent="0.25">
      <c r="A14" s="21"/>
      <c r="B14" s="52"/>
      <c r="C14" s="22"/>
      <c r="D14" s="22"/>
      <c r="E14" s="22"/>
      <c r="F14" s="52" t="str">
        <f t="shared" si="1"/>
        <v/>
      </c>
      <c r="G14" s="53"/>
      <c r="H14" s="51" t="str">
        <f t="shared" si="0"/>
        <v/>
      </c>
      <c r="I14" s="53"/>
      <c r="J14" s="63"/>
      <c r="K14" s="67" t="e">
        <f t="shared" ca="1" si="2"/>
        <v>#VALUE!</v>
      </c>
      <c r="L14" s="55"/>
      <c r="M14" s="88"/>
      <c r="N14" s="89"/>
      <c r="O14" s="90"/>
      <c r="Q14" s="88"/>
      <c r="R14" s="89"/>
      <c r="S14" s="90"/>
      <c r="U14" s="88"/>
      <c r="V14" s="89"/>
      <c r="W14" s="90"/>
    </row>
    <row r="15" spans="1:23" x14ac:dyDescent="0.25">
      <c r="A15" s="21"/>
      <c r="B15" s="52"/>
      <c r="C15" s="22"/>
      <c r="D15" s="22"/>
      <c r="E15" s="22"/>
      <c r="F15" s="52" t="str">
        <f t="shared" si="1"/>
        <v/>
      </c>
      <c r="G15" s="53"/>
      <c r="H15" s="51" t="str">
        <f t="shared" si="0"/>
        <v/>
      </c>
      <c r="I15" s="53"/>
      <c r="J15" s="63"/>
      <c r="K15" s="67" t="e">
        <f t="shared" ca="1" si="2"/>
        <v>#VALUE!</v>
      </c>
      <c r="L15" s="55"/>
      <c r="M15" s="88"/>
      <c r="N15" s="89"/>
      <c r="O15" s="90"/>
      <c r="Q15" s="88"/>
      <c r="R15" s="89"/>
      <c r="S15" s="90"/>
      <c r="U15" s="88"/>
      <c r="V15" s="89"/>
      <c r="W15" s="90"/>
    </row>
    <row r="16" spans="1:23" x14ac:dyDescent="0.25">
      <c r="A16" s="21"/>
      <c r="B16" s="52"/>
      <c r="C16" s="22"/>
      <c r="D16" s="22"/>
      <c r="E16" s="22"/>
      <c r="F16" s="52" t="str">
        <f t="shared" si="1"/>
        <v/>
      </c>
      <c r="G16" s="53"/>
      <c r="H16" s="51" t="str">
        <f t="shared" si="0"/>
        <v/>
      </c>
      <c r="I16" s="53"/>
      <c r="J16" s="63"/>
      <c r="K16" s="67" t="e">
        <f t="shared" ca="1" si="2"/>
        <v>#VALUE!</v>
      </c>
      <c r="L16" s="55"/>
      <c r="M16" s="88"/>
      <c r="N16" s="89"/>
      <c r="O16" s="90"/>
      <c r="Q16" s="88"/>
      <c r="R16" s="89"/>
      <c r="S16" s="90"/>
      <c r="U16" s="88"/>
      <c r="V16" s="89"/>
      <c r="W16" s="90"/>
    </row>
    <row r="17" spans="1:23" ht="15.75" thickBot="1" x14ac:dyDescent="0.3">
      <c r="A17" s="21"/>
      <c r="B17" s="52"/>
      <c r="C17" s="22"/>
      <c r="D17" s="22"/>
      <c r="E17" s="22"/>
      <c r="F17" s="52" t="str">
        <f t="shared" si="1"/>
        <v/>
      </c>
      <c r="G17" s="53"/>
      <c r="H17" s="51" t="str">
        <f t="shared" si="0"/>
        <v/>
      </c>
      <c r="I17" s="53"/>
      <c r="J17" s="53"/>
      <c r="K17" s="67" t="e">
        <f t="shared" ca="1" si="2"/>
        <v>#VALUE!</v>
      </c>
      <c r="L17" s="55"/>
      <c r="M17" s="91"/>
      <c r="N17" s="92"/>
      <c r="O17" s="93"/>
      <c r="Q17" s="91"/>
      <c r="R17" s="92"/>
      <c r="S17" s="93"/>
      <c r="U17" s="91"/>
      <c r="V17" s="92"/>
      <c r="W17" s="93"/>
    </row>
    <row r="18" spans="1:23" x14ac:dyDescent="0.25">
      <c r="A18" s="24"/>
      <c r="B18" s="52"/>
      <c r="C18" s="51"/>
      <c r="D18" s="22"/>
      <c r="E18" s="22"/>
      <c r="F18" s="52" t="str">
        <f t="shared" si="1"/>
        <v/>
      </c>
      <c r="G18" s="53"/>
      <c r="H18" s="51" t="str">
        <f t="shared" si="0"/>
        <v/>
      </c>
      <c r="I18" s="53"/>
      <c r="J18" s="53"/>
      <c r="K18" s="67" t="e">
        <f t="shared" ca="1" si="2"/>
        <v>#VALUE!</v>
      </c>
      <c r="L18" s="56"/>
    </row>
    <row r="19" spans="1:23" ht="15.75" thickBot="1" x14ac:dyDescent="0.3">
      <c r="A19" s="24"/>
      <c r="B19" s="52"/>
      <c r="C19" s="51"/>
      <c r="D19" s="22"/>
      <c r="E19" s="22"/>
      <c r="F19" s="52" t="str">
        <f t="shared" si="1"/>
        <v/>
      </c>
      <c r="G19" s="53"/>
      <c r="H19" s="51" t="str">
        <f t="shared" si="0"/>
        <v/>
      </c>
      <c r="I19" s="53"/>
      <c r="J19" s="53"/>
      <c r="K19" s="67" t="e">
        <f t="shared" ca="1" si="2"/>
        <v>#VALUE!</v>
      </c>
      <c r="L19" s="37"/>
    </row>
    <row r="20" spans="1:23" x14ac:dyDescent="0.25">
      <c r="A20" s="24"/>
      <c r="B20" s="52"/>
      <c r="C20" s="51"/>
      <c r="D20" s="22"/>
      <c r="E20" s="22"/>
      <c r="F20" s="52" t="str">
        <f t="shared" si="1"/>
        <v/>
      </c>
      <c r="G20" s="53"/>
      <c r="H20" s="51" t="str">
        <f t="shared" si="0"/>
        <v/>
      </c>
      <c r="I20" s="53"/>
      <c r="J20" s="53"/>
      <c r="K20" s="67" t="e">
        <f t="shared" ca="1" si="2"/>
        <v>#VALUE!</v>
      </c>
      <c r="L20" s="48"/>
      <c r="M20" s="85"/>
      <c r="N20" s="86"/>
      <c r="O20" s="87"/>
      <c r="Q20" s="85"/>
      <c r="R20" s="86"/>
      <c r="S20" s="87"/>
      <c r="U20" s="85"/>
      <c r="V20" s="86"/>
      <c r="W20" s="87"/>
    </row>
    <row r="21" spans="1:23" x14ac:dyDescent="0.25">
      <c r="A21" s="24"/>
      <c r="B21" s="52"/>
      <c r="C21" s="51"/>
      <c r="D21" s="22"/>
      <c r="E21" s="22"/>
      <c r="F21" s="52" t="str">
        <f t="shared" si="1"/>
        <v/>
      </c>
      <c r="G21" s="53"/>
      <c r="H21" s="51" t="str">
        <f t="shared" si="0"/>
        <v/>
      </c>
      <c r="I21" s="53"/>
      <c r="J21" s="53"/>
      <c r="K21" s="67" t="e">
        <f t="shared" ca="1" si="2"/>
        <v>#VALUE!</v>
      </c>
      <c r="L21" s="48"/>
      <c r="M21" s="88"/>
      <c r="N21" s="89"/>
      <c r="O21" s="90"/>
      <c r="Q21" s="88"/>
      <c r="R21" s="89"/>
      <c r="S21" s="90"/>
      <c r="U21" s="88"/>
      <c r="V21" s="89"/>
      <c r="W21" s="90"/>
    </row>
    <row r="22" spans="1:23" x14ac:dyDescent="0.25">
      <c r="A22" s="24"/>
      <c r="B22" s="52"/>
      <c r="C22" s="51"/>
      <c r="D22" s="22"/>
      <c r="E22" s="22"/>
      <c r="F22" s="52" t="str">
        <f t="shared" si="1"/>
        <v/>
      </c>
      <c r="G22" s="53"/>
      <c r="H22" s="51" t="str">
        <f t="shared" si="0"/>
        <v/>
      </c>
      <c r="I22" s="53"/>
      <c r="J22" s="53"/>
      <c r="K22" s="67" t="e">
        <f t="shared" ca="1" si="2"/>
        <v>#VALUE!</v>
      </c>
      <c r="L22" s="48"/>
      <c r="M22" s="88"/>
      <c r="N22" s="89"/>
      <c r="O22" s="90"/>
      <c r="Q22" s="88"/>
      <c r="R22" s="89"/>
      <c r="S22" s="90"/>
      <c r="U22" s="88"/>
      <c r="V22" s="89"/>
      <c r="W22" s="90"/>
    </row>
    <row r="23" spans="1:23" x14ac:dyDescent="0.25">
      <c r="A23" s="45"/>
      <c r="B23" s="45"/>
      <c r="C23" s="45"/>
      <c r="D23" s="45"/>
      <c r="E23" s="45"/>
      <c r="F23" s="58"/>
      <c r="G23" s="94" t="s">
        <v>50</v>
      </c>
      <c r="H23" s="95"/>
      <c r="I23" s="65">
        <v>2</v>
      </c>
      <c r="J23" s="65"/>
      <c r="K23" s="65"/>
      <c r="L23" s="45"/>
      <c r="M23" s="88"/>
      <c r="N23" s="89"/>
      <c r="O23" s="90"/>
      <c r="Q23" s="88"/>
      <c r="R23" s="89"/>
      <c r="S23" s="90"/>
      <c r="U23" s="88"/>
      <c r="V23" s="89"/>
      <c r="W23" s="90"/>
    </row>
    <row r="24" spans="1:23" x14ac:dyDescent="0.25">
      <c r="A24" s="45"/>
      <c r="B24" s="45"/>
      <c r="C24" s="45"/>
      <c r="D24" s="45"/>
      <c r="E24" s="45"/>
      <c r="F24" s="41"/>
      <c r="G24" s="94" t="s">
        <v>51</v>
      </c>
      <c r="H24" s="95"/>
      <c r="I24" s="64"/>
      <c r="J24" s="65">
        <v>1</v>
      </c>
      <c r="K24" s="65"/>
      <c r="L24" s="45"/>
      <c r="M24" s="88"/>
      <c r="N24" s="89"/>
      <c r="O24" s="90"/>
      <c r="Q24" s="88"/>
      <c r="R24" s="89"/>
      <c r="S24" s="90"/>
      <c r="U24" s="88"/>
      <c r="V24" s="89"/>
      <c r="W24" s="90"/>
    </row>
    <row r="25" spans="1:23" x14ac:dyDescent="0.25">
      <c r="A25" s="45"/>
      <c r="B25" s="45"/>
      <c r="C25" s="45"/>
      <c r="D25" s="45"/>
      <c r="E25" s="45"/>
      <c r="F25" s="41"/>
      <c r="G25" s="41"/>
      <c r="H25" s="41"/>
      <c r="I25" s="58"/>
      <c r="J25" s="58"/>
      <c r="K25" s="58"/>
      <c r="L25" s="45"/>
      <c r="M25" s="88"/>
      <c r="N25" s="89"/>
      <c r="O25" s="90"/>
      <c r="Q25" s="88"/>
      <c r="R25" s="89"/>
      <c r="S25" s="90"/>
      <c r="U25" s="88"/>
      <c r="V25" s="89"/>
      <c r="W25" s="90"/>
    </row>
    <row r="26" spans="1:23" x14ac:dyDescent="0.25">
      <c r="A26" s="78" t="s">
        <v>34</v>
      </c>
      <c r="B26" s="78"/>
      <c r="C26" s="78"/>
      <c r="D26" s="78"/>
      <c r="E26" s="78"/>
      <c r="F26" s="84"/>
      <c r="G26" s="84"/>
      <c r="H26" s="84"/>
      <c r="I26" s="84"/>
      <c r="J26" s="84"/>
      <c r="K26" s="84"/>
      <c r="L26" s="84"/>
      <c r="M26" s="88"/>
      <c r="N26" s="89"/>
      <c r="O26" s="90"/>
      <c r="Q26" s="88"/>
      <c r="R26" s="89"/>
      <c r="S26" s="90"/>
      <c r="U26" s="88"/>
      <c r="V26" s="89"/>
      <c r="W26" s="90"/>
    </row>
    <row r="27" spans="1:23" x14ac:dyDescent="0.25">
      <c r="A27" s="17" t="s">
        <v>28</v>
      </c>
      <c r="B27" s="17" t="s">
        <v>32</v>
      </c>
      <c r="C27" s="48"/>
      <c r="D27" s="48"/>
      <c r="E27" s="45"/>
      <c r="F27" s="45"/>
      <c r="G27" s="64">
        <v>1</v>
      </c>
      <c r="H27" s="66">
        <v>0</v>
      </c>
      <c r="I27" s="66"/>
      <c r="J27" s="66"/>
      <c r="K27" s="66">
        <f ca="1">COUNT(K3:K22)</f>
        <v>0</v>
      </c>
      <c r="L27" s="45"/>
      <c r="M27" s="88"/>
      <c r="N27" s="89"/>
      <c r="O27" s="90"/>
      <c r="Q27" s="88"/>
      <c r="R27" s="89"/>
      <c r="S27" s="90"/>
      <c r="U27" s="88"/>
      <c r="V27" s="89"/>
      <c r="W27" s="90"/>
    </row>
    <row r="28" spans="1:23" x14ac:dyDescent="0.25">
      <c r="A28" s="17" t="s">
        <v>20</v>
      </c>
      <c r="B28" s="17" t="s">
        <v>33</v>
      </c>
      <c r="C28" s="17"/>
      <c r="D28" s="16"/>
      <c r="E28" s="45"/>
      <c r="F28" s="45"/>
      <c r="G28" s="64">
        <v>2</v>
      </c>
      <c r="H28" s="66">
        <v>30</v>
      </c>
      <c r="I28" s="66"/>
      <c r="J28" s="66"/>
      <c r="K28" s="66"/>
      <c r="L28" s="45"/>
      <c r="M28" s="88"/>
      <c r="N28" s="89"/>
      <c r="O28" s="90"/>
      <c r="Q28" s="88"/>
      <c r="R28" s="89"/>
      <c r="S28" s="90"/>
      <c r="U28" s="88"/>
      <c r="V28" s="89"/>
      <c r="W28" s="90"/>
    </row>
    <row r="29" spans="1:23" x14ac:dyDescent="0.25">
      <c r="A29" s="17" t="s">
        <v>21</v>
      </c>
      <c r="B29" s="17" t="s">
        <v>29</v>
      </c>
      <c r="C29" s="17"/>
      <c r="D29" s="9"/>
      <c r="E29" s="45"/>
      <c r="F29" s="45"/>
      <c r="G29" s="64">
        <v>3</v>
      </c>
      <c r="H29" s="66">
        <v>90</v>
      </c>
      <c r="I29" s="66"/>
      <c r="J29" s="66"/>
      <c r="K29" s="66"/>
      <c r="L29" s="45"/>
      <c r="M29" s="88"/>
      <c r="N29" s="89"/>
      <c r="O29" s="90"/>
      <c r="Q29" s="88"/>
      <c r="R29" s="89"/>
      <c r="S29" s="90"/>
      <c r="U29" s="88"/>
      <c r="V29" s="89"/>
      <c r="W29" s="90"/>
    </row>
    <row r="30" spans="1:23" x14ac:dyDescent="0.25">
      <c r="A30" s="17" t="s">
        <v>22</v>
      </c>
      <c r="B30" s="17" t="s">
        <v>30</v>
      </c>
      <c r="C30" s="17"/>
      <c r="D30" s="14"/>
      <c r="E30" s="45"/>
      <c r="F30" s="45"/>
      <c r="G30" s="64">
        <v>4</v>
      </c>
      <c r="H30" s="66">
        <v>365</v>
      </c>
      <c r="I30" s="66"/>
      <c r="J30" s="66"/>
      <c r="K30" s="66"/>
      <c r="L30" s="45"/>
      <c r="M30" s="88"/>
      <c r="N30" s="89"/>
      <c r="O30" s="90"/>
      <c r="Q30" s="88"/>
      <c r="R30" s="89"/>
      <c r="S30" s="90"/>
      <c r="U30" s="88"/>
      <c r="V30" s="89"/>
      <c r="W30" s="90"/>
    </row>
    <row r="31" spans="1:23" x14ac:dyDescent="0.25">
      <c r="A31" s="17" t="s">
        <v>26</v>
      </c>
      <c r="B31" s="17" t="s">
        <v>31</v>
      </c>
      <c r="C31" s="45"/>
      <c r="D31" s="8"/>
      <c r="E31" s="45"/>
      <c r="F31" s="45"/>
      <c r="G31" s="66"/>
      <c r="H31" s="66"/>
      <c r="I31" s="66"/>
      <c r="J31" s="66"/>
      <c r="K31" s="66"/>
      <c r="L31" s="45"/>
      <c r="M31" s="88"/>
      <c r="N31" s="89"/>
      <c r="O31" s="90"/>
      <c r="Q31" s="88"/>
      <c r="R31" s="89"/>
      <c r="S31" s="90"/>
      <c r="U31" s="88"/>
      <c r="V31" s="89"/>
      <c r="W31" s="90"/>
    </row>
    <row r="32" spans="1:23" x14ac:dyDescent="0.25">
      <c r="A32" s="57"/>
      <c r="B32" s="57"/>
      <c r="C32" s="26"/>
      <c r="D32" s="26"/>
      <c r="E32" s="57"/>
      <c r="F32" s="57"/>
      <c r="G32" s="57"/>
      <c r="H32" s="57"/>
      <c r="I32" s="57"/>
      <c r="J32" s="57"/>
      <c r="K32" s="57"/>
      <c r="L32" s="57"/>
      <c r="M32" s="88"/>
      <c r="N32" s="89"/>
      <c r="O32" s="90"/>
      <c r="Q32" s="88"/>
      <c r="R32" s="89"/>
      <c r="S32" s="90"/>
      <c r="U32" s="88"/>
      <c r="V32" s="89"/>
      <c r="W32" s="90"/>
    </row>
    <row r="33" spans="1:23" x14ac:dyDescent="0.25">
      <c r="A33" s="45"/>
      <c r="B33" s="96" t="s">
        <v>15</v>
      </c>
      <c r="C33" s="97"/>
      <c r="D33" s="97"/>
      <c r="E33" s="97"/>
      <c r="F33" s="97"/>
      <c r="G33" s="45"/>
      <c r="H33" s="45"/>
      <c r="I33" s="45"/>
      <c r="J33" s="45"/>
      <c r="K33" s="45"/>
      <c r="L33" s="45"/>
      <c r="M33" s="88"/>
      <c r="N33" s="89"/>
      <c r="O33" s="90"/>
      <c r="Q33" s="88"/>
      <c r="R33" s="89"/>
      <c r="S33" s="90"/>
      <c r="U33" s="88"/>
      <c r="V33" s="89"/>
      <c r="W33" s="90"/>
    </row>
    <row r="34" spans="1:23" ht="15.75" thickBot="1" x14ac:dyDescent="0.3">
      <c r="A34" s="45"/>
      <c r="B34" s="97"/>
      <c r="C34" s="97"/>
      <c r="D34" s="97"/>
      <c r="E34" s="97"/>
      <c r="F34" s="97"/>
      <c r="G34" s="45"/>
      <c r="H34" s="45"/>
      <c r="I34" s="45"/>
      <c r="J34" s="45"/>
      <c r="K34" s="45"/>
      <c r="L34" s="45"/>
      <c r="M34" s="91"/>
      <c r="N34" s="92"/>
      <c r="O34" s="93"/>
      <c r="Q34" s="91"/>
      <c r="R34" s="92"/>
      <c r="S34" s="93"/>
      <c r="U34" s="91"/>
      <c r="V34" s="92"/>
      <c r="W34" s="93"/>
    </row>
    <row r="35" spans="1:23" x14ac:dyDescent="0.25">
      <c r="A35" s="45"/>
      <c r="B35" s="97"/>
      <c r="C35" s="97"/>
      <c r="D35" s="97"/>
      <c r="E35" s="97"/>
      <c r="F35" s="97"/>
      <c r="G35" s="45"/>
      <c r="H35" s="45"/>
      <c r="I35" s="45"/>
      <c r="J35" s="45"/>
      <c r="K35" s="45"/>
      <c r="L35" s="45"/>
    </row>
    <row r="36" spans="1:23" ht="15.75" thickBot="1" x14ac:dyDescent="0.3"/>
    <row r="37" spans="1:23" x14ac:dyDescent="0.25">
      <c r="M37" s="85"/>
      <c r="N37" s="86"/>
      <c r="O37" s="87"/>
      <c r="Q37" s="85"/>
      <c r="R37" s="86"/>
      <c r="S37" s="87"/>
      <c r="U37" s="85"/>
      <c r="V37" s="86"/>
      <c r="W37" s="87"/>
    </row>
    <row r="38" spans="1:23" x14ac:dyDescent="0.25">
      <c r="M38" s="88"/>
      <c r="N38" s="89"/>
      <c r="O38" s="90"/>
      <c r="Q38" s="88"/>
      <c r="R38" s="89"/>
      <c r="S38" s="90"/>
      <c r="U38" s="88"/>
      <c r="V38" s="89"/>
      <c r="W38" s="90"/>
    </row>
    <row r="39" spans="1:23" x14ac:dyDescent="0.25">
      <c r="M39" s="88"/>
      <c r="N39" s="89"/>
      <c r="O39" s="90"/>
      <c r="Q39" s="88"/>
      <c r="R39" s="89"/>
      <c r="S39" s="90"/>
      <c r="U39" s="88"/>
      <c r="V39" s="89"/>
      <c r="W39" s="90"/>
    </row>
    <row r="40" spans="1:23" x14ac:dyDescent="0.25">
      <c r="M40" s="88"/>
      <c r="N40" s="89"/>
      <c r="O40" s="90"/>
      <c r="Q40" s="88"/>
      <c r="R40" s="89"/>
      <c r="S40" s="90"/>
      <c r="U40" s="88"/>
      <c r="V40" s="89"/>
      <c r="W40" s="90"/>
    </row>
    <row r="41" spans="1:23" x14ac:dyDescent="0.25">
      <c r="M41" s="88"/>
      <c r="N41" s="89"/>
      <c r="O41" s="90"/>
      <c r="Q41" s="88"/>
      <c r="R41" s="89"/>
      <c r="S41" s="90"/>
      <c r="U41" s="88"/>
      <c r="V41" s="89"/>
      <c r="W41" s="90"/>
    </row>
    <row r="42" spans="1:23" x14ac:dyDescent="0.25">
      <c r="M42" s="88"/>
      <c r="N42" s="89"/>
      <c r="O42" s="90"/>
      <c r="Q42" s="88"/>
      <c r="R42" s="89"/>
      <c r="S42" s="90"/>
      <c r="U42" s="88"/>
      <c r="V42" s="89"/>
      <c r="W42" s="90"/>
    </row>
    <row r="43" spans="1:23" x14ac:dyDescent="0.25">
      <c r="D43" s="18"/>
      <c r="M43" s="88"/>
      <c r="N43" s="89"/>
      <c r="O43" s="90"/>
      <c r="Q43" s="88"/>
      <c r="R43" s="89"/>
      <c r="S43" s="90"/>
      <c r="U43" s="88"/>
      <c r="V43" s="89"/>
      <c r="W43" s="90"/>
    </row>
    <row r="44" spans="1:23" x14ac:dyDescent="0.25">
      <c r="D44" s="18"/>
      <c r="M44" s="88"/>
      <c r="N44" s="89"/>
      <c r="O44" s="90"/>
      <c r="Q44" s="88"/>
      <c r="R44" s="89"/>
      <c r="S44" s="90"/>
      <c r="U44" s="88"/>
      <c r="V44" s="89"/>
      <c r="W44" s="90"/>
    </row>
    <row r="45" spans="1:23" x14ac:dyDescent="0.25">
      <c r="D45" s="18"/>
      <c r="M45" s="88"/>
      <c r="N45" s="89"/>
      <c r="O45" s="90"/>
      <c r="Q45" s="88"/>
      <c r="R45" s="89"/>
      <c r="S45" s="90"/>
      <c r="U45" s="88"/>
      <c r="V45" s="89"/>
      <c r="W45" s="90"/>
    </row>
    <row r="46" spans="1:23" x14ac:dyDescent="0.25">
      <c r="D46" s="18"/>
      <c r="M46" s="88"/>
      <c r="N46" s="89"/>
      <c r="O46" s="90"/>
      <c r="Q46" s="88"/>
      <c r="R46" s="89"/>
      <c r="S46" s="90"/>
      <c r="U46" s="88"/>
      <c r="V46" s="89"/>
      <c r="W46" s="90"/>
    </row>
    <row r="47" spans="1:23" x14ac:dyDescent="0.25">
      <c r="D47" s="18"/>
      <c r="M47" s="88"/>
      <c r="N47" s="89"/>
      <c r="O47" s="90"/>
      <c r="Q47" s="88"/>
      <c r="R47" s="89"/>
      <c r="S47" s="90"/>
      <c r="U47" s="88"/>
      <c r="V47" s="89"/>
      <c r="W47" s="90"/>
    </row>
    <row r="48" spans="1:23" x14ac:dyDescent="0.25">
      <c r="M48" s="88"/>
      <c r="N48" s="89"/>
      <c r="O48" s="90"/>
      <c r="Q48" s="88"/>
      <c r="R48" s="89"/>
      <c r="S48" s="90"/>
      <c r="U48" s="88"/>
      <c r="V48" s="89"/>
      <c r="W48" s="90"/>
    </row>
    <row r="49" spans="13:23" x14ac:dyDescent="0.25">
      <c r="M49" s="88"/>
      <c r="N49" s="89"/>
      <c r="O49" s="90"/>
      <c r="Q49" s="88"/>
      <c r="R49" s="89"/>
      <c r="S49" s="90"/>
      <c r="U49" s="88"/>
      <c r="V49" s="89"/>
      <c r="W49" s="90"/>
    </row>
    <row r="50" spans="13:23" x14ac:dyDescent="0.25">
      <c r="M50" s="88"/>
      <c r="N50" s="89"/>
      <c r="O50" s="90"/>
      <c r="Q50" s="88"/>
      <c r="R50" s="89"/>
      <c r="S50" s="90"/>
      <c r="U50" s="88"/>
      <c r="V50" s="89"/>
      <c r="W50" s="90"/>
    </row>
    <row r="51" spans="13:23" ht="15.75" thickBot="1" x14ac:dyDescent="0.3">
      <c r="M51" s="91"/>
      <c r="N51" s="92"/>
      <c r="O51" s="93"/>
      <c r="Q51" s="91"/>
      <c r="R51" s="92"/>
      <c r="S51" s="93"/>
      <c r="U51" s="91"/>
      <c r="V51" s="92"/>
      <c r="W51" s="93"/>
    </row>
    <row r="62" spans="13:23" x14ac:dyDescent="0.25">
      <c r="M62" s="1"/>
    </row>
  </sheetData>
  <mergeCells count="13">
    <mergeCell ref="M3:O17"/>
    <mergeCell ref="Q3:S17"/>
    <mergeCell ref="U3:W17"/>
    <mergeCell ref="M20:O34"/>
    <mergeCell ref="Q20:S34"/>
    <mergeCell ref="U20:W34"/>
    <mergeCell ref="U37:W51"/>
    <mergeCell ref="G23:H23"/>
    <mergeCell ref="G24:H24"/>
    <mergeCell ref="A26:L26"/>
    <mergeCell ref="B33:F35"/>
    <mergeCell ref="M37:O51"/>
    <mergeCell ref="Q37:S51"/>
  </mergeCells>
  <conditionalFormatting sqref="C3:C17">
    <cfRule type="cellIs" dxfId="9" priority="7" stopIfTrue="1" operator="equal">
      <formula>1</formula>
    </cfRule>
    <cfRule type="cellIs" dxfId="8" priority="8" stopIfTrue="1" operator="equal">
      <formula>4</formula>
    </cfRule>
    <cfRule type="cellIs" dxfId="7" priority="9" stopIfTrue="1" operator="equal">
      <formula>3</formula>
    </cfRule>
    <cfRule type="cellIs" dxfId="6" priority="10" stopIfTrue="1" operator="equal">
      <formula>2</formula>
    </cfRule>
    <cfRule type="cellIs" dxfId="5" priority="11" operator="lessThan">
      <formula>1</formula>
    </cfRule>
  </conditionalFormatting>
  <conditionalFormatting sqref="F3:F22">
    <cfRule type="cellIs" dxfId="4" priority="6" operator="lessThan">
      <formula>1/1/2019</formula>
    </cfRule>
  </conditionalFormatting>
  <conditionalFormatting sqref="I3:I22">
    <cfRule type="expression" dxfId="3" priority="2">
      <formula>$G3&gt;$F3</formula>
    </cfRule>
    <cfRule type="expression" dxfId="2" priority="5" stopIfTrue="1">
      <formula>$G3&lt;=$F3</formula>
    </cfRule>
  </conditionalFormatting>
  <conditionalFormatting sqref="I3:I22">
    <cfRule type="expression" dxfId="1" priority="1">
      <formula>$B3=""</formula>
    </cfRule>
  </conditionalFormatting>
  <conditionalFormatting sqref="J3:J15">
    <cfRule type="expression" priority="3" stopIfTrue="1">
      <formula>$G3&lt;&gt;""</formula>
    </cfRule>
    <cfRule type="expression" dxfId="0" priority="4">
      <formula>TODAY()&gt;($F3-($H3/3))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60BF-EE0F-4CF0-A5A8-2626D285BF6F}">
  <sheetPr codeName="Blad34"/>
  <dimension ref="A9:G14"/>
  <sheetViews>
    <sheetView topLeftCell="A7" zoomScale="90" zoomScaleNormal="90" workbookViewId="0">
      <selection activeCell="B44" sqref="B44"/>
    </sheetView>
  </sheetViews>
  <sheetFormatPr defaultRowHeight="15" x14ac:dyDescent="0.25"/>
  <cols>
    <col min="1" max="1" width="11.42578125" customWidth="1"/>
    <col min="2" max="2" width="47.85546875" customWidth="1"/>
    <col min="3" max="7" width="8.7109375" customWidth="1"/>
    <col min="8" max="10" width="8.85546875" customWidth="1"/>
  </cols>
  <sheetData>
    <row r="9" spans="1:7" x14ac:dyDescent="0.25">
      <c r="A9" t="s">
        <v>46</v>
      </c>
      <c r="B9" t="s">
        <v>45</v>
      </c>
    </row>
    <row r="10" spans="1:7" x14ac:dyDescent="0.25">
      <c r="A10" t="s">
        <v>44</v>
      </c>
      <c r="B10" t="s">
        <v>43</v>
      </c>
    </row>
    <row r="11" spans="1:7" x14ac:dyDescent="0.25">
      <c r="A11" t="s">
        <v>42</v>
      </c>
      <c r="B11" t="s">
        <v>41</v>
      </c>
    </row>
    <row r="12" spans="1:7" x14ac:dyDescent="0.25">
      <c r="A12" t="s">
        <v>40</v>
      </c>
      <c r="B12" t="s">
        <v>39</v>
      </c>
    </row>
    <row r="14" spans="1:7" x14ac:dyDescent="0.25">
      <c r="A14" s="30"/>
      <c r="B14" s="30"/>
      <c r="C14" s="30"/>
      <c r="D14" s="30"/>
      <c r="E14" s="30"/>
      <c r="F14" s="30"/>
      <c r="G14" s="3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A1:Z37"/>
  <sheetViews>
    <sheetView zoomScaleNormal="100" workbookViewId="0">
      <selection activeCell="R28" sqref="R28"/>
    </sheetView>
  </sheetViews>
  <sheetFormatPr defaultColWidth="8.85546875" defaultRowHeight="15" x14ac:dyDescent="0.25"/>
  <cols>
    <col min="1" max="4" width="10.7109375" style="45" customWidth="1"/>
    <col min="5" max="7" width="10.7109375" style="48" customWidth="1"/>
    <col min="8" max="8" width="10.7109375" style="45" customWidth="1"/>
    <col min="9" max="9" width="3.7109375" style="45" customWidth="1"/>
    <col min="10" max="10" width="10.7109375" style="45" customWidth="1"/>
    <col min="11" max="15" width="10.7109375" style="48" customWidth="1"/>
    <col min="16" max="16" width="8.85546875" style="48"/>
    <col min="17" max="22" width="10.7109375" style="45" customWidth="1"/>
    <col min="23" max="16384" width="8.85546875" style="45"/>
  </cols>
  <sheetData>
    <row r="1" spans="1:23" ht="24" customHeight="1" x14ac:dyDescent="0.4">
      <c r="A1" s="79" t="s">
        <v>48</v>
      </c>
      <c r="B1" s="79"/>
      <c r="C1" s="79"/>
      <c r="D1" s="79"/>
      <c r="E1" s="79"/>
      <c r="F1" s="79"/>
      <c r="G1" s="79"/>
      <c r="H1" s="79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</row>
    <row r="2" spans="1:23" ht="28.5" customHeight="1" x14ac:dyDescent="0.55000000000000004">
      <c r="A2" s="79" t="s">
        <v>58</v>
      </c>
      <c r="B2" s="81"/>
      <c r="C2" s="81"/>
      <c r="D2" s="81"/>
      <c r="E2" s="81"/>
      <c r="F2" s="81"/>
      <c r="G2" s="81"/>
      <c r="H2" s="81"/>
      <c r="J2" s="82" t="s">
        <v>23</v>
      </c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</row>
    <row r="3" spans="1:23" ht="34.15" customHeight="1" x14ac:dyDescent="0.25">
      <c r="K3" s="7" t="s">
        <v>20</v>
      </c>
      <c r="L3" s="7" t="s">
        <v>21</v>
      </c>
      <c r="M3" s="7" t="s">
        <v>22</v>
      </c>
      <c r="N3" s="7" t="s">
        <v>26</v>
      </c>
      <c r="O3" s="7" t="s">
        <v>27</v>
      </c>
      <c r="Q3" s="73"/>
      <c r="R3" s="71"/>
      <c r="S3" s="71"/>
      <c r="T3" s="71"/>
      <c r="U3" s="71"/>
      <c r="V3" s="71"/>
    </row>
    <row r="4" spans="1:23" x14ac:dyDescent="0.25">
      <c r="A4" s="62" t="s">
        <v>1</v>
      </c>
      <c r="B4" s="47"/>
      <c r="C4" s="5"/>
      <c r="D4" s="5"/>
      <c r="E4" s="74"/>
      <c r="F4" s="75"/>
      <c r="G4" s="75"/>
      <c r="H4" s="76"/>
      <c r="J4" s="62" t="s">
        <v>1</v>
      </c>
      <c r="K4" s="49">
        <f>COUNTIF('Ck001'!C3:C22,"1")</f>
        <v>0</v>
      </c>
      <c r="L4" s="46">
        <f>COUNTIF('Ck001'!C3:C22,"2")</f>
        <v>0</v>
      </c>
      <c r="M4" s="46">
        <f>COUNTIF('Ck001'!C3:C22,"3")</f>
        <v>0</v>
      </c>
      <c r="N4" s="46">
        <f>COUNTIF('Ck001'!C3:C22,"4")</f>
        <v>0</v>
      </c>
      <c r="O4" s="70">
        <f>SUM(K4:N4)</f>
        <v>0</v>
      </c>
      <c r="Q4" s="74"/>
      <c r="R4" s="76"/>
      <c r="S4" s="76"/>
      <c r="T4" s="76"/>
      <c r="U4" s="76"/>
      <c r="V4" s="76"/>
    </row>
    <row r="5" spans="1:23" x14ac:dyDescent="0.25">
      <c r="A5" s="62" t="s">
        <v>2</v>
      </c>
      <c r="B5" s="47"/>
      <c r="C5" s="5"/>
      <c r="D5" s="5"/>
      <c r="E5" s="74"/>
      <c r="F5" s="75"/>
      <c r="G5" s="75"/>
      <c r="H5" s="76"/>
      <c r="J5" s="62" t="s">
        <v>2</v>
      </c>
      <c r="K5" s="49">
        <f>COUNTIF('Ck002'!C3:C22,"1")</f>
        <v>0</v>
      </c>
      <c r="L5" s="46">
        <f>COUNTIF('Ck002'!C3:C22,"2")</f>
        <v>0</v>
      </c>
      <c r="M5" s="46">
        <f>COUNTIF('Ck002'!C3:C22,"3")</f>
        <v>0</v>
      </c>
      <c r="N5" s="46">
        <f>COUNTIF('Ck002'!C3:C22,"4")</f>
        <v>0</v>
      </c>
      <c r="O5" s="70">
        <f t="shared" ref="O5:O18" si="0">SUM(K5:N5)</f>
        <v>0</v>
      </c>
      <c r="Q5" s="74"/>
      <c r="R5" s="76"/>
      <c r="S5" s="76"/>
      <c r="T5" s="76"/>
      <c r="U5" s="76"/>
      <c r="V5" s="76"/>
    </row>
    <row r="6" spans="1:23" x14ac:dyDescent="0.25">
      <c r="A6" s="62" t="s">
        <v>3</v>
      </c>
      <c r="B6" s="47"/>
      <c r="C6" s="5"/>
      <c r="D6" s="5"/>
      <c r="E6" s="71"/>
      <c r="F6" s="72"/>
      <c r="G6" s="73"/>
      <c r="H6" s="73"/>
      <c r="I6" s="36"/>
      <c r="J6" s="62" t="s">
        <v>3</v>
      </c>
      <c r="K6" s="49">
        <f>COUNTIF('Ck003'!C3:C22,"1")</f>
        <v>0</v>
      </c>
      <c r="L6" s="46">
        <f>COUNTIF('Ck003'!C3:C22,"2")</f>
        <v>0</v>
      </c>
      <c r="M6" s="46">
        <f>COUNTIF('Ck003'!C3:C22,"3")</f>
        <v>0</v>
      </c>
      <c r="N6" s="46">
        <f>COUNTIF('Ck003'!C3:C22,"4")</f>
        <v>0</v>
      </c>
      <c r="O6" s="70">
        <f t="shared" si="0"/>
        <v>0</v>
      </c>
      <c r="Q6" s="71"/>
      <c r="R6" s="77"/>
      <c r="S6" s="54"/>
      <c r="T6" s="54"/>
      <c r="U6" s="54"/>
      <c r="V6" s="77"/>
    </row>
    <row r="7" spans="1:23" x14ac:dyDescent="0.25">
      <c r="A7" s="62" t="s">
        <v>4</v>
      </c>
      <c r="B7" s="47"/>
      <c r="C7" s="5"/>
      <c r="D7" s="5"/>
      <c r="E7" s="71"/>
      <c r="F7" s="72"/>
      <c r="G7" s="73"/>
      <c r="H7" s="73"/>
      <c r="J7" s="62" t="s">
        <v>4</v>
      </c>
      <c r="K7" s="49">
        <f>COUNTIF('Ck004'!C3:C22,"1")</f>
        <v>0</v>
      </c>
      <c r="L7" s="46">
        <f>COUNTIF('Ck004'!C3:C22,"2")</f>
        <v>0</v>
      </c>
      <c r="M7" s="46">
        <f>COUNTIF('Ck004'!C3:C22,"3")</f>
        <v>0</v>
      </c>
      <c r="N7" s="46">
        <f>COUNTIF('Ck004'!C3:C22,"4")</f>
        <v>0</v>
      </c>
      <c r="O7" s="70">
        <f t="shared" si="0"/>
        <v>0</v>
      </c>
      <c r="Q7" s="71"/>
      <c r="R7" s="77"/>
      <c r="S7" s="54"/>
      <c r="T7" s="54"/>
      <c r="U7" s="54"/>
      <c r="V7" s="77"/>
    </row>
    <row r="8" spans="1:23" x14ac:dyDescent="0.25">
      <c r="A8" s="62" t="s">
        <v>5</v>
      </c>
      <c r="B8" s="47"/>
      <c r="C8" s="5"/>
      <c r="D8" s="5"/>
      <c r="E8" s="71"/>
      <c r="F8" s="72"/>
      <c r="G8" s="73"/>
      <c r="H8" s="73"/>
      <c r="J8" s="62" t="s">
        <v>5</v>
      </c>
      <c r="K8" s="49">
        <f>COUNTIF('Ck005'!C3:C22,"1")</f>
        <v>0</v>
      </c>
      <c r="L8" s="46">
        <f>COUNTIF('Ck005'!C3:C22,"2")</f>
        <v>0</v>
      </c>
      <c r="M8" s="46">
        <f>COUNTIF('Ck005'!C3:C22,"3")</f>
        <v>0</v>
      </c>
      <c r="N8" s="46">
        <f>COUNTIF('Ck005'!C3:C22,"4")</f>
        <v>0</v>
      </c>
      <c r="O8" s="70">
        <f t="shared" si="0"/>
        <v>0</v>
      </c>
      <c r="Q8" s="71"/>
      <c r="R8" s="77"/>
      <c r="S8" s="54"/>
      <c r="T8" s="54"/>
      <c r="U8" s="54"/>
      <c r="V8" s="77"/>
    </row>
    <row r="9" spans="1:23" x14ac:dyDescent="0.25">
      <c r="A9" s="62" t="s">
        <v>6</v>
      </c>
      <c r="B9" s="47"/>
      <c r="C9" s="5"/>
      <c r="D9" s="5"/>
      <c r="E9" s="71"/>
      <c r="F9" s="72"/>
      <c r="G9" s="73"/>
      <c r="H9" s="73"/>
      <c r="J9" s="62" t="s">
        <v>6</v>
      </c>
      <c r="K9" s="49">
        <f>COUNTIF('Ck006'!C3:C22,"1")</f>
        <v>0</v>
      </c>
      <c r="L9" s="46">
        <f>COUNTIF('Ck006'!C3:C22,"2")</f>
        <v>0</v>
      </c>
      <c r="M9" s="46">
        <f>COUNTIF('Ck006'!C3:C22,"3")</f>
        <v>0</v>
      </c>
      <c r="N9" s="46">
        <f>COUNTIF('Ck006'!C3:C22,"4")</f>
        <v>0</v>
      </c>
      <c r="O9" s="70">
        <f t="shared" si="0"/>
        <v>0</v>
      </c>
      <c r="Q9" s="71"/>
      <c r="R9" s="77"/>
      <c r="S9" s="54"/>
      <c r="T9" s="54"/>
      <c r="U9" s="54"/>
      <c r="V9" s="77"/>
    </row>
    <row r="10" spans="1:23" x14ac:dyDescent="0.25">
      <c r="A10" s="62" t="s">
        <v>7</v>
      </c>
      <c r="B10" s="47"/>
      <c r="C10" s="5"/>
      <c r="D10" s="5"/>
      <c r="E10" s="71"/>
      <c r="F10" s="72"/>
      <c r="G10" s="73"/>
      <c r="H10" s="73"/>
      <c r="J10" s="62" t="s">
        <v>7</v>
      </c>
      <c r="K10" s="49">
        <f>COUNTIF('Ck007'!C3:C22,"1")</f>
        <v>0</v>
      </c>
      <c r="L10" s="46">
        <f>COUNTIF('Ck007'!C3:C22,"2")</f>
        <v>0</v>
      </c>
      <c r="M10" s="46">
        <f>COUNTIF('Ck007'!C3:C22,"3")</f>
        <v>0</v>
      </c>
      <c r="N10" s="46">
        <f>COUNTIF('Ck007'!C3:C22,"4")</f>
        <v>0</v>
      </c>
      <c r="O10" s="70">
        <f t="shared" si="0"/>
        <v>0</v>
      </c>
      <c r="Q10" s="71"/>
      <c r="R10" s="77"/>
      <c r="S10" s="54"/>
      <c r="T10" s="54"/>
      <c r="U10" s="54"/>
      <c r="V10" s="77"/>
    </row>
    <row r="11" spans="1:23" x14ac:dyDescent="0.25">
      <c r="A11" s="62" t="s">
        <v>8</v>
      </c>
      <c r="B11" s="47"/>
      <c r="C11" s="5"/>
      <c r="D11" s="5"/>
      <c r="E11" s="71"/>
      <c r="F11" s="72"/>
      <c r="G11" s="73"/>
      <c r="H11" s="73"/>
      <c r="J11" s="62" t="s">
        <v>8</v>
      </c>
      <c r="K11" s="49">
        <f>COUNTIF('Ck008'!C2:C3,"1")</f>
        <v>0</v>
      </c>
      <c r="L11" s="46">
        <f>COUNTIF('Ck008'!C3:C22,"2")</f>
        <v>0</v>
      </c>
      <c r="M11" s="46">
        <f>COUNTIF('Ck008'!C3:C22,"3")</f>
        <v>0</v>
      </c>
      <c r="N11" s="46">
        <f>COUNTIF('Ck008'!C3:C22,"4")</f>
        <v>0</v>
      </c>
      <c r="O11" s="70">
        <f t="shared" si="0"/>
        <v>0</v>
      </c>
      <c r="Q11" s="71"/>
      <c r="R11" s="77"/>
      <c r="S11" s="54"/>
      <c r="T11" s="54"/>
      <c r="U11" s="54"/>
      <c r="V11" s="77"/>
    </row>
    <row r="12" spans="1:23" x14ac:dyDescent="0.25">
      <c r="A12" s="62" t="s">
        <v>9</v>
      </c>
      <c r="B12" s="47"/>
      <c r="C12" s="5"/>
      <c r="D12" s="5"/>
      <c r="E12" s="71"/>
      <c r="F12" s="72"/>
      <c r="G12" s="73"/>
      <c r="H12" s="73"/>
      <c r="J12" s="62" t="s">
        <v>9</v>
      </c>
      <c r="K12" s="49">
        <f>COUNTIF('Ck009'!C3:C22,"1")</f>
        <v>0</v>
      </c>
      <c r="L12" s="46">
        <f>COUNTIF('Ck009'!C3:C22,"2")</f>
        <v>0</v>
      </c>
      <c r="M12" s="46">
        <f>COUNTIF('Ck009'!C3:C22,"3")</f>
        <v>0</v>
      </c>
      <c r="N12" s="46">
        <f>COUNTIF('Ck009'!C3:C22,"4")</f>
        <v>0</v>
      </c>
      <c r="O12" s="70">
        <f t="shared" si="0"/>
        <v>0</v>
      </c>
      <c r="Q12" s="71"/>
      <c r="R12" s="77"/>
      <c r="S12" s="54"/>
      <c r="T12" s="54"/>
      <c r="U12" s="54"/>
      <c r="V12" s="77"/>
    </row>
    <row r="13" spans="1:23" x14ac:dyDescent="0.25">
      <c r="A13" s="62" t="s">
        <v>10</v>
      </c>
      <c r="B13" s="47"/>
      <c r="C13" s="5"/>
      <c r="D13" s="5"/>
      <c r="E13" s="54"/>
      <c r="F13" s="54"/>
      <c r="G13" s="54"/>
      <c r="H13" s="73"/>
      <c r="J13" s="62" t="s">
        <v>10</v>
      </c>
      <c r="K13" s="49">
        <f>COUNTIF('Ck010'!C3:C22,"1")</f>
        <v>0</v>
      </c>
      <c r="L13" s="46">
        <f>COUNTIF('Ck010'!C3:C22,"2")</f>
        <v>0</v>
      </c>
      <c r="M13" s="46">
        <f>COUNTIF('Ck010'!C3:C22,"3")</f>
        <v>0</v>
      </c>
      <c r="N13" s="46">
        <f>COUNTIF('Ck010'!C3:C22,"4")</f>
        <v>0</v>
      </c>
      <c r="O13" s="70">
        <f t="shared" si="0"/>
        <v>0</v>
      </c>
      <c r="Q13" s="54"/>
      <c r="R13" s="73"/>
      <c r="S13" s="73"/>
      <c r="T13" s="73"/>
      <c r="U13" s="73"/>
      <c r="V13" s="73"/>
    </row>
    <row r="14" spans="1:23" x14ac:dyDescent="0.25">
      <c r="A14" s="62" t="s">
        <v>11</v>
      </c>
      <c r="B14" s="47"/>
      <c r="C14" s="5"/>
      <c r="D14" s="5"/>
      <c r="E14" s="71"/>
      <c r="F14" s="72"/>
      <c r="G14" s="73"/>
      <c r="H14" s="73"/>
      <c r="J14" s="62" t="s">
        <v>11</v>
      </c>
      <c r="K14" s="49">
        <f>COUNTIF('Ck011'!C3:C22,"1")</f>
        <v>0</v>
      </c>
      <c r="L14" s="46">
        <f>COUNTIF('Ck011'!C3:C22,"2")</f>
        <v>0</v>
      </c>
      <c r="M14" s="46">
        <f>COUNTIF('Ck011'!C3:C22,"3")</f>
        <v>0</v>
      </c>
      <c r="N14" s="46">
        <f>COUNTIF('Ck011'!C3:C22,"4")</f>
        <v>0</v>
      </c>
      <c r="O14" s="70">
        <f t="shared" si="0"/>
        <v>0</v>
      </c>
      <c r="Q14" s="71"/>
      <c r="R14" s="77"/>
      <c r="S14" s="54"/>
      <c r="T14" s="54"/>
      <c r="U14" s="54"/>
      <c r="V14" s="77"/>
    </row>
    <row r="15" spans="1:23" x14ac:dyDescent="0.25">
      <c r="A15" s="62" t="s">
        <v>12</v>
      </c>
      <c r="B15" s="47"/>
      <c r="C15" s="5"/>
      <c r="D15" s="5"/>
      <c r="E15" s="71"/>
      <c r="F15" s="72"/>
      <c r="G15" s="73"/>
      <c r="H15" s="73"/>
      <c r="J15" s="62" t="s">
        <v>12</v>
      </c>
      <c r="K15" s="49">
        <f>COUNTIF('Ck012'!C3:C22,"1")</f>
        <v>0</v>
      </c>
      <c r="L15" s="46">
        <f>COUNTIF('Ck012'!C3:C22,"2")</f>
        <v>0</v>
      </c>
      <c r="M15" s="46">
        <f>COUNTIF('Ck012'!C3:C22,"3")</f>
        <v>0</v>
      </c>
      <c r="N15" s="46">
        <f>COUNTIF('Ck012'!C3:C22,"4")</f>
        <v>0</v>
      </c>
      <c r="O15" s="70">
        <f t="shared" si="0"/>
        <v>0</v>
      </c>
      <c r="Q15" s="71"/>
      <c r="R15" s="77"/>
      <c r="S15" s="54"/>
      <c r="T15" s="54"/>
      <c r="U15" s="54"/>
      <c r="V15" s="77"/>
    </row>
    <row r="16" spans="1:23" x14ac:dyDescent="0.25">
      <c r="A16" s="62" t="s">
        <v>13</v>
      </c>
      <c r="B16" s="47"/>
      <c r="C16" s="5"/>
      <c r="D16" s="5"/>
      <c r="J16" s="62" t="s">
        <v>13</v>
      </c>
      <c r="K16" s="49">
        <f>COUNTIF('Ck013'!C3:C22,"1")</f>
        <v>0</v>
      </c>
      <c r="L16" s="46">
        <f>COUNTIF('Ck013'!C3:C22,"2")</f>
        <v>0</v>
      </c>
      <c r="M16" s="46">
        <f>COUNTIF('Ck013'!C3:C22,"3")</f>
        <v>0</v>
      </c>
      <c r="N16" s="46">
        <f>COUNTIF('Ck013'!C3:C22,"4")</f>
        <v>0</v>
      </c>
      <c r="O16" s="70">
        <f t="shared" si="0"/>
        <v>0</v>
      </c>
    </row>
    <row r="17" spans="1:26" x14ac:dyDescent="0.25">
      <c r="A17" s="62" t="s">
        <v>14</v>
      </c>
      <c r="B17" s="47"/>
      <c r="C17" s="5"/>
      <c r="D17" s="5"/>
      <c r="J17" s="62" t="s">
        <v>14</v>
      </c>
      <c r="K17" s="49">
        <f>COUNTIF('Ck014'!C3:C22,"1")</f>
        <v>0</v>
      </c>
      <c r="L17" s="46">
        <f>COUNTIF('Ck014'!C3:C22,"2")</f>
        <v>0</v>
      </c>
      <c r="M17" s="46">
        <f>COUNTIF('Ck014'!C3:C22,"3")</f>
        <v>0</v>
      </c>
      <c r="N17" s="46">
        <f>COUNTIF('Ck014'!C3:C22,"4")</f>
        <v>0</v>
      </c>
      <c r="O17" s="70">
        <f t="shared" si="0"/>
        <v>0</v>
      </c>
    </row>
    <row r="18" spans="1:26" x14ac:dyDescent="0.25">
      <c r="A18" s="62" t="s">
        <v>15</v>
      </c>
      <c r="B18" s="47"/>
      <c r="C18" s="5"/>
      <c r="D18" s="5"/>
      <c r="J18" s="62" t="s">
        <v>15</v>
      </c>
      <c r="K18" s="49">
        <f>COUNTIF('TT002'!C3:C22,"1")</f>
        <v>0</v>
      </c>
      <c r="L18" s="46">
        <f>COUNTIF('TT002'!C3:C22,"2")</f>
        <v>0</v>
      </c>
      <c r="M18" s="46">
        <f>COUNTIF('TT002'!C3:C22,"3")</f>
        <v>0</v>
      </c>
      <c r="N18" s="46">
        <f>COUNTIF('TT002'!C3:C22,"4")</f>
        <v>0</v>
      </c>
      <c r="O18" s="70">
        <f t="shared" si="0"/>
        <v>0</v>
      </c>
    </row>
    <row r="19" spans="1:26" x14ac:dyDescent="0.25">
      <c r="A19" s="71"/>
      <c r="B19" s="72"/>
      <c r="C19" s="73"/>
      <c r="D19" s="73"/>
      <c r="J19" s="71"/>
      <c r="K19" s="77"/>
      <c r="L19" s="54"/>
      <c r="M19" s="54"/>
      <c r="N19" s="54"/>
      <c r="O19" s="77"/>
      <c r="Q19" s="80">
        <v>2021</v>
      </c>
      <c r="R19" s="80"/>
      <c r="S19" s="80"/>
      <c r="T19" s="80"/>
      <c r="U19" s="80"/>
      <c r="V19" s="80"/>
    </row>
    <row r="20" spans="1:26" ht="15.75" thickBot="1" x14ac:dyDescent="0.3">
      <c r="A20" s="71"/>
      <c r="B20" s="72"/>
      <c r="C20" s="73"/>
      <c r="D20" s="73"/>
      <c r="J20" s="71"/>
      <c r="K20" s="77"/>
      <c r="L20" s="54"/>
      <c r="M20" s="54"/>
      <c r="N20" s="54"/>
      <c r="O20" s="77"/>
      <c r="Q20" s="80"/>
      <c r="R20" s="80"/>
      <c r="S20" s="80"/>
      <c r="T20" s="80"/>
      <c r="U20" s="80"/>
      <c r="V20" s="80"/>
    </row>
    <row r="21" spans="1:26" ht="15.75" thickBot="1" x14ac:dyDescent="0.3">
      <c r="A21" s="71"/>
      <c r="B21" s="72"/>
      <c r="C21" s="73"/>
      <c r="D21" s="73"/>
      <c r="J21" s="71"/>
      <c r="K21" s="77"/>
      <c r="L21" s="54"/>
      <c r="M21" s="54"/>
      <c r="N21" s="54"/>
      <c r="O21" s="77"/>
      <c r="Q21" s="10" t="s">
        <v>28</v>
      </c>
      <c r="R21" s="11" t="s">
        <v>20</v>
      </c>
      <c r="S21" s="11" t="s">
        <v>21</v>
      </c>
      <c r="T21" s="11" t="s">
        <v>22</v>
      </c>
      <c r="U21" s="11" t="s">
        <v>26</v>
      </c>
      <c r="Z21" s="60"/>
    </row>
    <row r="22" spans="1:26" ht="15.75" thickBot="1" x14ac:dyDescent="0.3">
      <c r="A22" s="71"/>
      <c r="B22" s="72"/>
      <c r="C22" s="73"/>
      <c r="D22" s="73"/>
      <c r="G22" s="37"/>
      <c r="J22" s="71"/>
      <c r="K22" s="77"/>
      <c r="L22" s="54"/>
      <c r="M22" s="54"/>
      <c r="N22" s="54"/>
      <c r="O22" s="77"/>
      <c r="Q22" s="12" t="s">
        <v>27</v>
      </c>
      <c r="R22" s="13">
        <f>SUM(K4:K18)</f>
        <v>0</v>
      </c>
      <c r="S22" s="13">
        <f t="shared" ref="S22:U22" si="1">SUM(L4:L18)</f>
        <v>0</v>
      </c>
      <c r="T22" s="13">
        <f t="shared" si="1"/>
        <v>0</v>
      </c>
      <c r="U22" s="13">
        <f t="shared" si="1"/>
        <v>0</v>
      </c>
      <c r="V22" s="15">
        <f>SUM(R22:U22)</f>
        <v>0</v>
      </c>
    </row>
    <row r="23" spans="1:26" x14ac:dyDescent="0.25">
      <c r="A23" s="71"/>
      <c r="B23" s="72"/>
      <c r="C23" s="73"/>
      <c r="D23" s="73"/>
      <c r="J23" s="71"/>
      <c r="K23" s="77"/>
      <c r="L23" s="54"/>
      <c r="M23" s="54"/>
      <c r="N23" s="54"/>
      <c r="O23" s="77"/>
    </row>
    <row r="24" spans="1:26" x14ac:dyDescent="0.25">
      <c r="A24" s="71"/>
      <c r="B24" s="72"/>
      <c r="C24" s="73"/>
      <c r="D24" s="73"/>
      <c r="J24" s="71"/>
      <c r="K24" s="77"/>
      <c r="L24" s="54"/>
      <c r="M24" s="54"/>
      <c r="N24" s="54"/>
      <c r="O24" s="77"/>
    </row>
    <row r="25" spans="1:26" x14ac:dyDescent="0.25">
      <c r="A25" s="71"/>
      <c r="B25" s="72"/>
      <c r="C25" s="73"/>
      <c r="D25" s="73"/>
      <c r="J25" s="71"/>
      <c r="K25" s="77"/>
      <c r="L25" s="54"/>
      <c r="M25" s="54"/>
      <c r="N25" s="54"/>
      <c r="O25" s="77"/>
    </row>
    <row r="26" spans="1:26" x14ac:dyDescent="0.25">
      <c r="A26" s="71"/>
      <c r="B26" s="72"/>
      <c r="C26" s="73"/>
      <c r="D26" s="73"/>
      <c r="J26" s="71"/>
      <c r="K26" s="77"/>
      <c r="L26" s="54"/>
      <c r="M26" s="54"/>
      <c r="N26" s="54"/>
      <c r="O26" s="77"/>
      <c r="Y26" s="60"/>
    </row>
    <row r="27" spans="1:26" x14ac:dyDescent="0.25">
      <c r="A27" s="71"/>
      <c r="B27" s="72"/>
      <c r="C27" s="73"/>
      <c r="D27" s="73"/>
      <c r="J27" s="71"/>
      <c r="K27" s="77"/>
      <c r="L27" s="54"/>
      <c r="M27" s="54"/>
      <c r="N27" s="54"/>
      <c r="O27" s="77"/>
    </row>
    <row r="28" spans="1:26" x14ac:dyDescent="0.25">
      <c r="A28" s="71"/>
      <c r="B28" s="72"/>
      <c r="C28" s="73"/>
      <c r="D28" s="73"/>
      <c r="J28" s="71"/>
      <c r="K28" s="77"/>
      <c r="L28" s="54"/>
      <c r="M28" s="54"/>
      <c r="N28" s="54"/>
      <c r="O28" s="77"/>
    </row>
    <row r="29" spans="1:26" x14ac:dyDescent="0.25">
      <c r="A29" s="71"/>
      <c r="B29" s="72"/>
      <c r="C29" s="73"/>
      <c r="D29" s="73"/>
      <c r="J29" s="71"/>
      <c r="K29" s="77"/>
      <c r="L29" s="54"/>
      <c r="M29" s="54"/>
      <c r="N29" s="54"/>
      <c r="O29" s="77"/>
    </row>
    <row r="30" spans="1:26" x14ac:dyDescent="0.25">
      <c r="A30" s="71"/>
      <c r="B30" s="72"/>
      <c r="C30" s="73"/>
      <c r="D30" s="73"/>
      <c r="J30" s="71"/>
      <c r="K30" s="77"/>
      <c r="L30" s="54"/>
      <c r="M30" s="54"/>
      <c r="N30" s="54"/>
      <c r="O30" s="77"/>
    </row>
    <row r="31" spans="1:26" x14ac:dyDescent="0.25">
      <c r="A31" s="71"/>
      <c r="B31" s="72"/>
      <c r="C31" s="73"/>
      <c r="D31" s="73"/>
      <c r="J31" s="71"/>
      <c r="K31" s="77"/>
      <c r="L31" s="54"/>
      <c r="M31" s="54"/>
      <c r="N31" s="54"/>
      <c r="O31" s="77"/>
    </row>
    <row r="32" spans="1:26" x14ac:dyDescent="0.25">
      <c r="A32" s="71"/>
      <c r="B32" s="72"/>
      <c r="C32" s="73"/>
      <c r="D32" s="73"/>
      <c r="J32" s="71"/>
      <c r="K32" s="77"/>
      <c r="L32" s="54"/>
      <c r="M32" s="54"/>
      <c r="N32" s="54"/>
      <c r="O32" s="77"/>
    </row>
    <row r="33" spans="1:15" x14ac:dyDescent="0.25">
      <c r="A33" s="71"/>
      <c r="B33" s="72"/>
      <c r="C33" s="73"/>
      <c r="D33" s="73"/>
      <c r="J33" s="71"/>
      <c r="K33" s="77"/>
      <c r="L33" s="54"/>
      <c r="M33" s="54"/>
      <c r="N33" s="54"/>
      <c r="O33" s="77"/>
    </row>
    <row r="34" spans="1:15" x14ac:dyDescent="0.25">
      <c r="A34" s="71"/>
      <c r="B34" s="72"/>
      <c r="C34" s="73"/>
      <c r="D34" s="73"/>
      <c r="J34" s="71"/>
      <c r="K34" s="77"/>
      <c r="L34" s="54"/>
      <c r="M34" s="54"/>
      <c r="N34" s="54"/>
      <c r="O34" s="77"/>
    </row>
    <row r="35" spans="1:15" x14ac:dyDescent="0.25">
      <c r="A35" s="71"/>
      <c r="B35" s="72"/>
      <c r="C35" s="73"/>
      <c r="D35" s="73"/>
      <c r="J35" s="71"/>
      <c r="K35" s="77"/>
      <c r="L35" s="54"/>
      <c r="M35" s="54"/>
      <c r="N35" s="54"/>
      <c r="O35" s="77"/>
    </row>
    <row r="36" spans="1:15" x14ac:dyDescent="0.25">
      <c r="A36" s="71"/>
      <c r="B36" s="72"/>
      <c r="C36" s="73"/>
      <c r="D36" s="73"/>
      <c r="J36" s="71"/>
      <c r="K36" s="77"/>
      <c r="L36" s="54"/>
      <c r="M36" s="54"/>
      <c r="N36" s="54"/>
      <c r="O36" s="77"/>
    </row>
    <row r="37" spans="1:15" x14ac:dyDescent="0.25">
      <c r="A37" s="71"/>
      <c r="B37" s="72"/>
      <c r="C37" s="73"/>
      <c r="D37" s="73"/>
      <c r="J37" s="71"/>
      <c r="K37" s="77"/>
      <c r="L37" s="54"/>
      <c r="M37" s="54"/>
      <c r="N37" s="54"/>
      <c r="O37" s="77"/>
    </row>
  </sheetData>
  <mergeCells count="5">
    <mergeCell ref="A1:H1"/>
    <mergeCell ref="J1:U1"/>
    <mergeCell ref="A2:H2"/>
    <mergeCell ref="J2:W2"/>
    <mergeCell ref="Q19:V20"/>
  </mergeCells>
  <phoneticPr fontId="8" type="noConversion"/>
  <conditionalFormatting sqref="C19">
    <cfRule type="expression" dxfId="401" priority="296">
      <formula>#REF!&lt;#REF!</formula>
    </cfRule>
    <cfRule type="expression" dxfId="400" priority="297">
      <formula>#REF!=#REF!</formula>
    </cfRule>
  </conditionalFormatting>
  <conditionalFormatting sqref="D19">
    <cfRule type="expression" dxfId="399" priority="294">
      <formula>#REF!&gt;0</formula>
    </cfRule>
    <cfRule type="expression" dxfId="398" priority="295">
      <formula>#REF!&lt;=0</formula>
    </cfRule>
  </conditionalFormatting>
  <conditionalFormatting sqref="B19">
    <cfRule type="expression" dxfId="397" priority="290">
      <formula>#REF!&gt;0</formula>
    </cfRule>
    <cfRule type="expression" dxfId="396" priority="291" stopIfTrue="1">
      <formula>#REF!=0</formula>
    </cfRule>
    <cfRule type="expression" dxfId="395" priority="292">
      <formula>#REF!=#REF!</formula>
    </cfRule>
    <cfRule type="expression" dxfId="394" priority="293">
      <formula>#REF!&lt;#REF!</formula>
    </cfRule>
  </conditionalFormatting>
  <conditionalFormatting sqref="C20">
    <cfRule type="expression" dxfId="393" priority="288">
      <formula>#REF!&lt;#REF!</formula>
    </cfRule>
    <cfRule type="expression" dxfId="392" priority="289">
      <formula>#REF!=#REF!</formula>
    </cfRule>
  </conditionalFormatting>
  <conditionalFormatting sqref="D20">
    <cfRule type="expression" dxfId="391" priority="286">
      <formula>#REF!&gt;0</formula>
    </cfRule>
    <cfRule type="expression" dxfId="390" priority="287">
      <formula>#REF!&lt;=0</formula>
    </cfRule>
  </conditionalFormatting>
  <conditionalFormatting sqref="B20">
    <cfRule type="expression" dxfId="389" priority="282">
      <formula>#REF!&gt;0</formula>
    </cfRule>
    <cfRule type="expression" dxfId="388" priority="283" stopIfTrue="1">
      <formula>#REF!=0</formula>
    </cfRule>
    <cfRule type="expression" dxfId="387" priority="284">
      <formula>#REF!=#REF!</formula>
    </cfRule>
    <cfRule type="expression" dxfId="386" priority="285">
      <formula>#REF!&lt;#REF!</formula>
    </cfRule>
  </conditionalFormatting>
  <conditionalFormatting sqref="C21">
    <cfRule type="expression" dxfId="385" priority="272">
      <formula>#REF!&lt;#REF!</formula>
    </cfRule>
    <cfRule type="expression" dxfId="384" priority="273">
      <formula>#REF!=#REF!</formula>
    </cfRule>
  </conditionalFormatting>
  <conditionalFormatting sqref="D21">
    <cfRule type="expression" dxfId="383" priority="270">
      <formula>#REF!&gt;0</formula>
    </cfRule>
    <cfRule type="expression" dxfId="382" priority="271">
      <formula>#REF!&lt;=0</formula>
    </cfRule>
  </conditionalFormatting>
  <conditionalFormatting sqref="B21">
    <cfRule type="expression" dxfId="381" priority="266">
      <formula>#REF!&gt;0</formula>
    </cfRule>
    <cfRule type="expression" dxfId="380" priority="267" stopIfTrue="1">
      <formula>#REF!=0</formula>
    </cfRule>
    <cfRule type="expression" dxfId="379" priority="268">
      <formula>#REF!=#REF!</formula>
    </cfRule>
    <cfRule type="expression" dxfId="378" priority="269">
      <formula>#REF!&lt;#REF!</formula>
    </cfRule>
  </conditionalFormatting>
  <conditionalFormatting sqref="C22">
    <cfRule type="expression" dxfId="377" priority="264">
      <formula>#REF!&lt;#REF!</formula>
    </cfRule>
    <cfRule type="expression" dxfId="376" priority="265">
      <formula>#REF!=#REF!</formula>
    </cfRule>
  </conditionalFormatting>
  <conditionalFormatting sqref="D22">
    <cfRule type="expression" dxfId="375" priority="262">
      <formula>#REF!&gt;0</formula>
    </cfRule>
    <cfRule type="expression" dxfId="374" priority="263">
      <formula>#REF!&lt;=0</formula>
    </cfRule>
  </conditionalFormatting>
  <conditionalFormatting sqref="B22">
    <cfRule type="expression" dxfId="373" priority="258">
      <formula>#REF!&gt;0</formula>
    </cfRule>
    <cfRule type="expression" dxfId="372" priority="259" stopIfTrue="1">
      <formula>#REF!=0</formula>
    </cfRule>
    <cfRule type="expression" dxfId="371" priority="260">
      <formula>#REF!=#REF!</formula>
    </cfRule>
    <cfRule type="expression" dxfId="370" priority="261">
      <formula>#REF!&lt;#REF!</formula>
    </cfRule>
  </conditionalFormatting>
  <conditionalFormatting sqref="C23">
    <cfRule type="expression" dxfId="369" priority="256">
      <formula>#REF!&lt;#REF!</formula>
    </cfRule>
    <cfRule type="expression" dxfId="368" priority="257">
      <formula>#REF!=#REF!</formula>
    </cfRule>
  </conditionalFormatting>
  <conditionalFormatting sqref="D23">
    <cfRule type="expression" dxfId="367" priority="254">
      <formula>#REF!&gt;0</formula>
    </cfRule>
    <cfRule type="expression" dxfId="366" priority="255">
      <formula>#REF!&lt;=0</formula>
    </cfRule>
  </conditionalFormatting>
  <conditionalFormatting sqref="B23">
    <cfRule type="expression" dxfId="365" priority="250">
      <formula>#REF!&gt;0</formula>
    </cfRule>
    <cfRule type="expression" dxfId="364" priority="251" stopIfTrue="1">
      <formula>#REF!=0</formula>
    </cfRule>
    <cfRule type="expression" dxfId="363" priority="252">
      <formula>#REF!=#REF!</formula>
    </cfRule>
    <cfRule type="expression" dxfId="362" priority="253">
      <formula>#REF!&lt;#REF!</formula>
    </cfRule>
  </conditionalFormatting>
  <conditionalFormatting sqref="C24">
    <cfRule type="expression" dxfId="361" priority="248">
      <formula>#REF!&lt;#REF!</formula>
    </cfRule>
    <cfRule type="expression" dxfId="360" priority="249">
      <formula>#REF!=#REF!</formula>
    </cfRule>
  </conditionalFormatting>
  <conditionalFormatting sqref="D24">
    <cfRule type="expression" dxfId="359" priority="246">
      <formula>#REF!&gt;0</formula>
    </cfRule>
    <cfRule type="expression" dxfId="358" priority="247">
      <formula>#REF!&lt;=0</formula>
    </cfRule>
  </conditionalFormatting>
  <conditionalFormatting sqref="B24">
    <cfRule type="expression" dxfId="357" priority="242">
      <formula>#REF!&gt;0</formula>
    </cfRule>
    <cfRule type="expression" dxfId="356" priority="243" stopIfTrue="1">
      <formula>#REF!=0</formula>
    </cfRule>
    <cfRule type="expression" dxfId="355" priority="244">
      <formula>#REF!=#REF!</formula>
    </cfRule>
    <cfRule type="expression" dxfId="354" priority="245">
      <formula>#REF!&lt;#REF!</formula>
    </cfRule>
  </conditionalFormatting>
  <conditionalFormatting sqref="C25">
    <cfRule type="expression" dxfId="353" priority="240">
      <formula>#REF!&lt;#REF!</formula>
    </cfRule>
    <cfRule type="expression" dxfId="352" priority="241">
      <formula>#REF!=#REF!</formula>
    </cfRule>
  </conditionalFormatting>
  <conditionalFormatting sqref="D25">
    <cfRule type="expression" dxfId="351" priority="238">
      <formula>#REF!&gt;0</formula>
    </cfRule>
    <cfRule type="expression" dxfId="350" priority="239">
      <formula>#REF!&lt;=0</formula>
    </cfRule>
  </conditionalFormatting>
  <conditionalFormatting sqref="B25">
    <cfRule type="expression" dxfId="349" priority="234">
      <formula>#REF!&gt;0</formula>
    </cfRule>
    <cfRule type="expression" dxfId="348" priority="235" stopIfTrue="1">
      <formula>#REF!=0</formula>
    </cfRule>
    <cfRule type="expression" dxfId="347" priority="236">
      <formula>#REF!=#REF!</formula>
    </cfRule>
    <cfRule type="expression" dxfId="346" priority="237">
      <formula>#REF!&lt;#REF!</formula>
    </cfRule>
  </conditionalFormatting>
  <conditionalFormatting sqref="C26">
    <cfRule type="expression" dxfId="345" priority="232">
      <formula>#REF!&lt;#REF!</formula>
    </cfRule>
    <cfRule type="expression" dxfId="344" priority="233">
      <formula>#REF!=#REF!</formula>
    </cfRule>
  </conditionalFormatting>
  <conditionalFormatting sqref="D26">
    <cfRule type="expression" dxfId="343" priority="230">
      <formula>#REF!&gt;0</formula>
    </cfRule>
    <cfRule type="expression" dxfId="342" priority="231">
      <formula>#REF!&lt;=0</formula>
    </cfRule>
  </conditionalFormatting>
  <conditionalFormatting sqref="B26">
    <cfRule type="expression" dxfId="341" priority="226">
      <formula>#REF!&gt;0</formula>
    </cfRule>
    <cfRule type="expression" dxfId="340" priority="227" stopIfTrue="1">
      <formula>#REF!=0</formula>
    </cfRule>
    <cfRule type="expression" dxfId="339" priority="228">
      <formula>#REF!=#REF!</formula>
    </cfRule>
    <cfRule type="expression" dxfId="338" priority="229">
      <formula>#REF!&lt;#REF!</formula>
    </cfRule>
  </conditionalFormatting>
  <conditionalFormatting sqref="C27">
    <cfRule type="expression" dxfId="337" priority="224">
      <formula>#REF!&lt;#REF!</formula>
    </cfRule>
    <cfRule type="expression" dxfId="336" priority="225">
      <formula>#REF!=#REF!</formula>
    </cfRule>
  </conditionalFormatting>
  <conditionalFormatting sqref="D27">
    <cfRule type="expression" dxfId="335" priority="222">
      <formula>#REF!&gt;0</formula>
    </cfRule>
    <cfRule type="expression" dxfId="334" priority="223">
      <formula>#REF!&lt;=0</formula>
    </cfRule>
  </conditionalFormatting>
  <conditionalFormatting sqref="B27">
    <cfRule type="expression" dxfId="333" priority="218">
      <formula>#REF!&gt;0</formula>
    </cfRule>
    <cfRule type="expression" dxfId="332" priority="219" stopIfTrue="1">
      <formula>#REF!=0</formula>
    </cfRule>
    <cfRule type="expression" dxfId="331" priority="220">
      <formula>#REF!=#REF!</formula>
    </cfRule>
    <cfRule type="expression" dxfId="330" priority="221">
      <formula>#REF!&lt;#REF!</formula>
    </cfRule>
  </conditionalFormatting>
  <conditionalFormatting sqref="C28">
    <cfRule type="expression" dxfId="329" priority="216">
      <formula>#REF!&lt;#REF!</formula>
    </cfRule>
    <cfRule type="expression" dxfId="328" priority="217">
      <formula>#REF!=#REF!</formula>
    </cfRule>
  </conditionalFormatting>
  <conditionalFormatting sqref="D28">
    <cfRule type="expression" dxfId="327" priority="214">
      <formula>#REF!&gt;0</formula>
    </cfRule>
    <cfRule type="expression" dxfId="326" priority="215">
      <formula>#REF!&lt;=0</formula>
    </cfRule>
  </conditionalFormatting>
  <conditionalFormatting sqref="B28">
    <cfRule type="expression" dxfId="325" priority="210">
      <formula>#REF!&gt;0</formula>
    </cfRule>
    <cfRule type="expression" dxfId="324" priority="211" stopIfTrue="1">
      <formula>#REF!=0</formula>
    </cfRule>
    <cfRule type="expression" dxfId="323" priority="212">
      <formula>#REF!=#REF!</formula>
    </cfRule>
    <cfRule type="expression" dxfId="322" priority="213">
      <formula>#REF!&lt;#REF!</formula>
    </cfRule>
  </conditionalFormatting>
  <conditionalFormatting sqref="C29">
    <cfRule type="expression" dxfId="321" priority="208">
      <formula>#REF!&lt;#REF!</formula>
    </cfRule>
    <cfRule type="expression" dxfId="320" priority="209">
      <formula>#REF!=#REF!</formula>
    </cfRule>
  </conditionalFormatting>
  <conditionalFormatting sqref="D29">
    <cfRule type="expression" dxfId="319" priority="206">
      <formula>#REF!&gt;0</formula>
    </cfRule>
    <cfRule type="expression" dxfId="318" priority="207">
      <formula>#REF!&lt;=0</formula>
    </cfRule>
  </conditionalFormatting>
  <conditionalFormatting sqref="B29">
    <cfRule type="expression" dxfId="317" priority="202">
      <formula>#REF!&gt;0</formula>
    </cfRule>
    <cfRule type="expression" dxfId="316" priority="203" stopIfTrue="1">
      <formula>#REF!=0</formula>
    </cfRule>
    <cfRule type="expression" dxfId="315" priority="204">
      <formula>#REF!=#REF!</formula>
    </cfRule>
    <cfRule type="expression" dxfId="314" priority="205">
      <formula>#REF!&lt;#REF!</formula>
    </cfRule>
  </conditionalFormatting>
  <conditionalFormatting sqref="C30">
    <cfRule type="expression" dxfId="313" priority="200">
      <formula>#REF!&lt;#REF!</formula>
    </cfRule>
    <cfRule type="expression" dxfId="312" priority="201">
      <formula>#REF!=#REF!</formula>
    </cfRule>
  </conditionalFormatting>
  <conditionalFormatting sqref="D30">
    <cfRule type="expression" dxfId="311" priority="198">
      <formula>#REF!&gt;0</formula>
    </cfRule>
    <cfRule type="expression" dxfId="310" priority="199">
      <formula>#REF!&lt;=0</formula>
    </cfRule>
  </conditionalFormatting>
  <conditionalFormatting sqref="B30">
    <cfRule type="expression" dxfId="309" priority="194">
      <formula>#REF!&gt;0</formula>
    </cfRule>
    <cfRule type="expression" dxfId="308" priority="195" stopIfTrue="1">
      <formula>#REF!=0</formula>
    </cfRule>
    <cfRule type="expression" dxfId="307" priority="196">
      <formula>#REF!=#REF!</formula>
    </cfRule>
    <cfRule type="expression" dxfId="306" priority="197">
      <formula>#REF!&lt;#REF!</formula>
    </cfRule>
  </conditionalFormatting>
  <conditionalFormatting sqref="C31">
    <cfRule type="expression" dxfId="305" priority="192">
      <formula>#REF!&lt;#REF!</formula>
    </cfRule>
    <cfRule type="expression" dxfId="304" priority="193">
      <formula>#REF!=#REF!</formula>
    </cfRule>
  </conditionalFormatting>
  <conditionalFormatting sqref="D31">
    <cfRule type="expression" dxfId="303" priority="190">
      <formula>#REF!&gt;0</formula>
    </cfRule>
    <cfRule type="expression" dxfId="302" priority="191">
      <formula>#REF!&lt;=0</formula>
    </cfRule>
  </conditionalFormatting>
  <conditionalFormatting sqref="B31">
    <cfRule type="expression" dxfId="301" priority="186">
      <formula>#REF!&gt;0</formula>
    </cfRule>
    <cfRule type="expression" dxfId="300" priority="187" stopIfTrue="1">
      <formula>#REF!=0</formula>
    </cfRule>
    <cfRule type="expression" dxfId="299" priority="188">
      <formula>#REF!=#REF!</formula>
    </cfRule>
    <cfRule type="expression" dxfId="298" priority="189">
      <formula>#REF!&lt;#REF!</formula>
    </cfRule>
  </conditionalFormatting>
  <conditionalFormatting sqref="C32">
    <cfRule type="expression" dxfId="297" priority="184">
      <formula>#REF!&lt;#REF!</formula>
    </cfRule>
    <cfRule type="expression" dxfId="296" priority="185">
      <formula>#REF!=#REF!</formula>
    </cfRule>
  </conditionalFormatting>
  <conditionalFormatting sqref="D32">
    <cfRule type="expression" dxfId="295" priority="182">
      <formula>#REF!&gt;0</formula>
    </cfRule>
    <cfRule type="expression" dxfId="294" priority="183">
      <formula>#REF!&lt;=0</formula>
    </cfRule>
  </conditionalFormatting>
  <conditionalFormatting sqref="B32">
    <cfRule type="expression" dxfId="293" priority="178">
      <formula>#REF!&gt;0</formula>
    </cfRule>
    <cfRule type="expression" dxfId="292" priority="179" stopIfTrue="1">
      <formula>#REF!=0</formula>
    </cfRule>
    <cfRule type="expression" dxfId="291" priority="180">
      <formula>#REF!=#REF!</formula>
    </cfRule>
    <cfRule type="expression" dxfId="290" priority="181">
      <formula>#REF!&lt;#REF!</formula>
    </cfRule>
  </conditionalFormatting>
  <conditionalFormatting sqref="C33">
    <cfRule type="expression" dxfId="289" priority="176">
      <formula>#REF!&lt;#REF!</formula>
    </cfRule>
    <cfRule type="expression" dxfId="288" priority="177">
      <formula>#REF!=#REF!</formula>
    </cfRule>
  </conditionalFormatting>
  <conditionalFormatting sqref="D33">
    <cfRule type="expression" dxfId="287" priority="174">
      <formula>#REF!&gt;0</formula>
    </cfRule>
    <cfRule type="expression" dxfId="286" priority="175">
      <formula>#REF!&lt;=0</formula>
    </cfRule>
  </conditionalFormatting>
  <conditionalFormatting sqref="B33">
    <cfRule type="expression" dxfId="285" priority="170">
      <formula>#REF!&gt;0</formula>
    </cfRule>
    <cfRule type="expression" dxfId="284" priority="171" stopIfTrue="1">
      <formula>#REF!=0</formula>
    </cfRule>
    <cfRule type="expression" dxfId="283" priority="172">
      <formula>#REF!=#REF!</formula>
    </cfRule>
    <cfRule type="expression" dxfId="282" priority="173">
      <formula>#REF!&lt;#REF!</formula>
    </cfRule>
  </conditionalFormatting>
  <conditionalFormatting sqref="C34">
    <cfRule type="expression" dxfId="281" priority="168">
      <formula>#REF!&lt;#REF!</formula>
    </cfRule>
    <cfRule type="expression" dxfId="280" priority="169">
      <formula>#REF!=#REF!</formula>
    </cfRule>
  </conditionalFormatting>
  <conditionalFormatting sqref="D34">
    <cfRule type="expression" dxfId="279" priority="166">
      <formula>#REF!&gt;0</formula>
    </cfRule>
    <cfRule type="expression" dxfId="278" priority="167">
      <formula>#REF!&lt;=0</formula>
    </cfRule>
  </conditionalFormatting>
  <conditionalFormatting sqref="B34">
    <cfRule type="expression" dxfId="277" priority="162">
      <formula>#REF!&gt;0</formula>
    </cfRule>
    <cfRule type="expression" dxfId="276" priority="163" stopIfTrue="1">
      <formula>#REF!=0</formula>
    </cfRule>
    <cfRule type="expression" dxfId="275" priority="164">
      <formula>#REF!=#REF!</formula>
    </cfRule>
    <cfRule type="expression" dxfId="274" priority="165">
      <formula>#REF!&lt;#REF!</formula>
    </cfRule>
  </conditionalFormatting>
  <conditionalFormatting sqref="C35">
    <cfRule type="expression" dxfId="273" priority="160">
      <formula>#REF!&lt;#REF!</formula>
    </cfRule>
    <cfRule type="expression" dxfId="272" priority="161">
      <formula>#REF!=#REF!</formula>
    </cfRule>
  </conditionalFormatting>
  <conditionalFormatting sqref="D35">
    <cfRule type="expression" dxfId="271" priority="158">
      <formula>#REF!&gt;0</formula>
    </cfRule>
    <cfRule type="expression" dxfId="270" priority="159">
      <formula>#REF!&lt;=0</formula>
    </cfRule>
  </conditionalFormatting>
  <conditionalFormatting sqref="B35">
    <cfRule type="expression" dxfId="269" priority="154">
      <formula>#REF!&gt;0</formula>
    </cfRule>
    <cfRule type="expression" dxfId="268" priority="155" stopIfTrue="1">
      <formula>#REF!=0</formula>
    </cfRule>
    <cfRule type="expression" dxfId="267" priority="156">
      <formula>#REF!=#REF!</formula>
    </cfRule>
    <cfRule type="expression" dxfId="266" priority="157">
      <formula>#REF!&lt;#REF!</formula>
    </cfRule>
  </conditionalFormatting>
  <conditionalFormatting sqref="C36">
    <cfRule type="expression" dxfId="265" priority="152">
      <formula>#REF!&lt;#REF!</formula>
    </cfRule>
    <cfRule type="expression" dxfId="264" priority="153">
      <formula>#REF!=#REF!</formula>
    </cfRule>
  </conditionalFormatting>
  <conditionalFormatting sqref="D36">
    <cfRule type="expression" dxfId="263" priority="150">
      <formula>#REF!&gt;0</formula>
    </cfRule>
    <cfRule type="expression" dxfId="262" priority="151">
      <formula>#REF!&lt;=0</formula>
    </cfRule>
  </conditionalFormatting>
  <conditionalFormatting sqref="B36">
    <cfRule type="expression" dxfId="261" priority="146">
      <formula>#REF!&gt;0</formula>
    </cfRule>
    <cfRule type="expression" dxfId="260" priority="147" stopIfTrue="1">
      <formula>#REF!=0</formula>
    </cfRule>
    <cfRule type="expression" dxfId="259" priority="148">
      <formula>#REF!=#REF!</formula>
    </cfRule>
    <cfRule type="expression" dxfId="258" priority="149">
      <formula>#REF!&lt;#REF!</formula>
    </cfRule>
  </conditionalFormatting>
  <conditionalFormatting sqref="C37">
    <cfRule type="expression" dxfId="257" priority="144">
      <formula>#REF!&lt;#REF!</formula>
    </cfRule>
    <cfRule type="expression" dxfId="256" priority="145">
      <formula>#REF!=#REF!</formula>
    </cfRule>
  </conditionalFormatting>
  <conditionalFormatting sqref="D37">
    <cfRule type="expression" dxfId="255" priority="142">
      <formula>#REF!&gt;0</formula>
    </cfRule>
    <cfRule type="expression" dxfId="254" priority="143">
      <formula>#REF!&lt;=0</formula>
    </cfRule>
  </conditionalFormatting>
  <conditionalFormatting sqref="B37">
    <cfRule type="expression" dxfId="253" priority="138">
      <formula>#REF!&gt;0</formula>
    </cfRule>
    <cfRule type="expression" dxfId="252" priority="139" stopIfTrue="1">
      <formula>#REF!=0</formula>
    </cfRule>
    <cfRule type="expression" dxfId="251" priority="140">
      <formula>#REF!=#REF!</formula>
    </cfRule>
    <cfRule type="expression" dxfId="250" priority="141">
      <formula>#REF!&lt;#REF!</formula>
    </cfRule>
  </conditionalFormatting>
  <conditionalFormatting sqref="G6">
    <cfRule type="expression" dxfId="249" priority="136">
      <formula>#REF!&lt;#REF!</formula>
    </cfRule>
    <cfRule type="expression" dxfId="248" priority="137">
      <formula>#REF!=#REF!</formula>
    </cfRule>
  </conditionalFormatting>
  <conditionalFormatting sqref="H6">
    <cfRule type="expression" dxfId="247" priority="134">
      <formula>#REF!&gt;0</formula>
    </cfRule>
    <cfRule type="expression" dxfId="246" priority="135">
      <formula>#REF!&lt;=0</formula>
    </cfRule>
  </conditionalFormatting>
  <conditionalFormatting sqref="F6">
    <cfRule type="expression" dxfId="245" priority="130">
      <formula>#REF!&gt;0</formula>
    </cfRule>
    <cfRule type="expression" dxfId="244" priority="131" stopIfTrue="1">
      <formula>#REF!=0</formula>
    </cfRule>
    <cfRule type="expression" dxfId="243" priority="132">
      <formula>#REF!=#REF!</formula>
    </cfRule>
    <cfRule type="expression" dxfId="242" priority="133">
      <formula>#REF!&lt;#REF!</formula>
    </cfRule>
  </conditionalFormatting>
  <conditionalFormatting sqref="G7">
    <cfRule type="expression" dxfId="241" priority="128">
      <formula>#REF!&lt;#REF!</formula>
    </cfRule>
    <cfRule type="expression" dxfId="240" priority="129">
      <formula>#REF!=#REF!</formula>
    </cfRule>
  </conditionalFormatting>
  <conditionalFormatting sqref="H7">
    <cfRule type="expression" dxfId="239" priority="126">
      <formula>#REF!&gt;0</formula>
    </cfRule>
    <cfRule type="expression" dxfId="238" priority="127">
      <formula>#REF!&lt;=0</formula>
    </cfRule>
  </conditionalFormatting>
  <conditionalFormatting sqref="F7">
    <cfRule type="expression" dxfId="237" priority="122">
      <formula>#REF!&gt;0</formula>
    </cfRule>
    <cfRule type="expression" dxfId="236" priority="123" stopIfTrue="1">
      <formula>#REF!=0</formula>
    </cfRule>
    <cfRule type="expression" dxfId="235" priority="124">
      <formula>#REF!=#REF!</formula>
    </cfRule>
    <cfRule type="expression" dxfId="234" priority="125">
      <formula>#REF!&lt;#REF!</formula>
    </cfRule>
  </conditionalFormatting>
  <conditionalFormatting sqref="F8">
    <cfRule type="expression" dxfId="233" priority="82">
      <formula>#REF!&gt;0</formula>
    </cfRule>
    <cfRule type="expression" dxfId="232" priority="83" stopIfTrue="1">
      <formula>#REF!=0</formula>
    </cfRule>
    <cfRule type="expression" dxfId="231" priority="84">
      <formula>#REF!=#REF!</formula>
    </cfRule>
    <cfRule type="expression" dxfId="230" priority="85">
      <formula>#REF!&lt;#REF!</formula>
    </cfRule>
  </conditionalFormatting>
  <conditionalFormatting sqref="F9">
    <cfRule type="expression" dxfId="229" priority="78">
      <formula>#REF!&gt;0</formula>
    </cfRule>
    <cfRule type="expression" dxfId="228" priority="79" stopIfTrue="1">
      <formula>#REF!=0</formula>
    </cfRule>
    <cfRule type="expression" dxfId="227" priority="80">
      <formula>#REF!=#REF!</formula>
    </cfRule>
    <cfRule type="expression" dxfId="226" priority="81">
      <formula>#REF!&lt;#REF!</formula>
    </cfRule>
  </conditionalFormatting>
  <conditionalFormatting sqref="F10">
    <cfRule type="expression" dxfId="225" priority="74">
      <formula>#REF!&gt;0</formula>
    </cfRule>
    <cfRule type="expression" dxfId="224" priority="75" stopIfTrue="1">
      <formula>#REF!=0</formula>
    </cfRule>
    <cfRule type="expression" dxfId="223" priority="76">
      <formula>#REF!=#REF!</formula>
    </cfRule>
    <cfRule type="expression" dxfId="222" priority="77">
      <formula>#REF!&lt;#REF!</formula>
    </cfRule>
  </conditionalFormatting>
  <conditionalFormatting sqref="F11">
    <cfRule type="expression" dxfId="221" priority="70">
      <formula>#REF!&gt;0</formula>
    </cfRule>
    <cfRule type="expression" dxfId="220" priority="71" stopIfTrue="1">
      <formula>#REF!=0</formula>
    </cfRule>
    <cfRule type="expression" dxfId="219" priority="72">
      <formula>#REF!=#REF!</formula>
    </cfRule>
    <cfRule type="expression" dxfId="218" priority="73">
      <formula>#REF!&lt;#REF!</formula>
    </cfRule>
  </conditionalFormatting>
  <conditionalFormatting sqref="F12">
    <cfRule type="expression" dxfId="217" priority="66">
      <formula>#REF!&gt;0</formula>
    </cfRule>
    <cfRule type="expression" dxfId="216" priority="67" stopIfTrue="1">
      <formula>#REF!=0</formula>
    </cfRule>
    <cfRule type="expression" dxfId="215" priority="68">
      <formula>#REF!=#REF!</formula>
    </cfRule>
    <cfRule type="expression" dxfId="214" priority="69">
      <formula>#REF!&lt;#REF!</formula>
    </cfRule>
  </conditionalFormatting>
  <conditionalFormatting sqref="F14">
    <cfRule type="expression" dxfId="213" priority="29">
      <formula>#REF!&gt;0</formula>
    </cfRule>
    <cfRule type="expression" dxfId="212" priority="62" stopIfTrue="1">
      <formula>#REF!=0</formula>
    </cfRule>
    <cfRule type="expression" dxfId="211" priority="63">
      <formula>#REF!=#REF!</formula>
    </cfRule>
    <cfRule type="expression" dxfId="210" priority="64">
      <formula>#REF!&lt;#REF!</formula>
    </cfRule>
  </conditionalFormatting>
  <conditionalFormatting sqref="F15">
    <cfRule type="expression" dxfId="209" priority="58">
      <formula>#REF!&gt;0</formula>
    </cfRule>
    <cfRule type="expression" dxfId="208" priority="59" stopIfTrue="1">
      <formula>#REF!=0</formula>
    </cfRule>
    <cfRule type="expression" dxfId="207" priority="60">
      <formula>#REF!=#REF!</formula>
    </cfRule>
    <cfRule type="expression" dxfId="206" priority="61">
      <formula>#REF!&lt;#REF!</formula>
    </cfRule>
  </conditionalFormatting>
  <conditionalFormatting sqref="G8">
    <cfRule type="expression" dxfId="205" priority="56">
      <formula>#REF!&lt;#REF!</formula>
    </cfRule>
    <cfRule type="expression" dxfId="204" priority="57">
      <formula>#REF!=#REF!</formula>
    </cfRule>
  </conditionalFormatting>
  <conditionalFormatting sqref="G9">
    <cfRule type="expression" dxfId="203" priority="54">
      <formula>#REF!&lt;#REF!</formula>
    </cfRule>
    <cfRule type="expression" dxfId="202" priority="55">
      <formula>#REF!=#REF!</formula>
    </cfRule>
  </conditionalFormatting>
  <conditionalFormatting sqref="G10">
    <cfRule type="expression" dxfId="201" priority="52">
      <formula>#REF!&lt;#REF!</formula>
    </cfRule>
    <cfRule type="expression" dxfId="200" priority="53">
      <formula>#REF!=#REF!</formula>
    </cfRule>
  </conditionalFormatting>
  <conditionalFormatting sqref="G11">
    <cfRule type="expression" dxfId="199" priority="50">
      <formula>#REF!&lt;#REF!</formula>
    </cfRule>
    <cfRule type="expression" dxfId="198" priority="51">
      <formula>#REF!=#REF!</formula>
    </cfRule>
  </conditionalFormatting>
  <conditionalFormatting sqref="G12">
    <cfRule type="expression" dxfId="197" priority="48">
      <formula>#REF!&lt;#REF!</formula>
    </cfRule>
    <cfRule type="expression" dxfId="196" priority="49">
      <formula>#REF!=#REF!</formula>
    </cfRule>
  </conditionalFormatting>
  <conditionalFormatting sqref="G14">
    <cfRule type="expression" dxfId="195" priority="46">
      <formula>#REF!&lt;#REF!</formula>
    </cfRule>
    <cfRule type="expression" dxfId="194" priority="47">
      <formula>#REF!=#REF!</formula>
    </cfRule>
  </conditionalFormatting>
  <conditionalFormatting sqref="G15">
    <cfRule type="expression" dxfId="193" priority="44">
      <formula>#REF!&lt;#REF!</formula>
    </cfRule>
    <cfRule type="expression" dxfId="192" priority="45">
      <formula>#REF!=#REF!</formula>
    </cfRule>
  </conditionalFormatting>
  <conditionalFormatting sqref="H8">
    <cfRule type="expression" dxfId="191" priority="42">
      <formula>#REF!&gt;0</formula>
    </cfRule>
    <cfRule type="expression" dxfId="190" priority="43">
      <formula>#REF!&lt;=0</formula>
    </cfRule>
  </conditionalFormatting>
  <conditionalFormatting sqref="H9">
    <cfRule type="expression" dxfId="189" priority="40">
      <formula>#REF!&gt;0</formula>
    </cfRule>
    <cfRule type="expression" dxfId="188" priority="41">
      <formula>#REF!&lt;=0</formula>
    </cfRule>
  </conditionalFormatting>
  <conditionalFormatting sqref="H10">
    <cfRule type="expression" dxfId="187" priority="38">
      <formula>#REF!&gt;0</formula>
    </cfRule>
    <cfRule type="expression" dxfId="186" priority="39">
      <formula>#REF!&lt;=0</formula>
    </cfRule>
  </conditionalFormatting>
  <conditionalFormatting sqref="H11">
    <cfRule type="expression" dxfId="185" priority="36">
      <formula>#REF!&gt;0</formula>
    </cfRule>
    <cfRule type="expression" dxfId="184" priority="37">
      <formula>#REF!&lt;=0</formula>
    </cfRule>
  </conditionalFormatting>
  <conditionalFormatting sqref="H12">
    <cfRule type="expression" dxfId="183" priority="34">
      <formula>#REF!&gt;0</formula>
    </cfRule>
    <cfRule type="expression" dxfId="182" priority="35">
      <formula>#REF!&lt;=0</formula>
    </cfRule>
  </conditionalFormatting>
  <conditionalFormatting sqref="H14">
    <cfRule type="expression" dxfId="181" priority="32">
      <formula>#REF!&gt;0</formula>
    </cfRule>
    <cfRule type="expression" dxfId="180" priority="33">
      <formula>#REF!&lt;=0</formula>
    </cfRule>
  </conditionalFormatting>
  <conditionalFormatting sqref="H15">
    <cfRule type="expression" dxfId="179" priority="30">
      <formula>#REF!&gt;0</formula>
    </cfRule>
    <cfRule type="expression" dxfId="178" priority="31">
      <formula>#REF!&lt;=0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18" id="{24B9DD66-6C17-4213-9ABA-BC8C37225847}">
            <xm:f>'Ck001'!$I$23&lt;'Ck001'!$B$2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expression" priority="419" id="{22A6DA8B-896B-463B-B6E0-BB7A41C712A7}">
            <xm:f>'Ck001'!$I$23='Ck001'!$B$2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m:sqref>C4</xm:sqref>
        </x14:conditionalFormatting>
        <x14:conditionalFormatting xmlns:xm="http://schemas.microsoft.com/office/excel/2006/main">
          <x14:cfRule type="expression" priority="404" id="{B9E8A72D-E5CC-4DCA-9379-C39E6FB1A3F7}">
            <xm:f>'Ck001'!$K$27&gt;0</xm:f>
            <x14:dxf>
              <font>
                <color rgb="FFFFC000"/>
              </font>
              <fill>
                <patternFill>
                  <bgColor rgb="FFFFC000"/>
                </patternFill>
              </fill>
            </x14:dxf>
          </x14:cfRule>
          <x14:cfRule type="expression" priority="405" id="{F253F894-0E43-45A1-BEDF-89896728896C}">
            <xm:f>'Ck001'!$K$27&lt;=0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m:sqref>D4</xm:sqref>
        </x14:conditionalFormatting>
        <x14:conditionalFormatting xmlns:xm="http://schemas.microsoft.com/office/excel/2006/main">
          <x14:cfRule type="expression" priority="401" stopIfTrue="1" id="{DDE5E8A0-C017-470A-A0F7-EA7611A14527}">
            <xm:f>'Ck001'!$B$2=0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14:cfRule type="expression" priority="402" id="{AD5D207E-C8A8-416F-9120-D29A1A89F87F}">
            <xm:f>'Ck001'!$G$2='Ck001'!$B$2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14:cfRule type="expression" priority="403" id="{8B62CF67-E4E2-46B1-B969-4B50989AA4BE}">
            <xm:f>'Ck001'!$G$2&lt;'Ck001'!$B$2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m:sqref>B4</xm:sqref>
        </x14:conditionalFormatting>
        <x14:conditionalFormatting xmlns:xm="http://schemas.microsoft.com/office/excel/2006/main">
          <x14:cfRule type="expression" priority="397" stopIfTrue="1" id="{92EC9163-210D-43F0-9D79-C75D84E08B91}">
            <xm:f>'Ck002'!$B$2=0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14:cfRule type="expression" priority="398" id="{6D898B74-D81D-46B1-827E-7874A29CC01C}">
            <xm:f>'Ck002'!$G$2='Ck002'!$B$2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14:cfRule type="expression" priority="399" id="{345297B2-D0AA-484E-BF23-76AF0E447489}">
            <xm:f>'Ck002'!$G$2&lt;'Ck002'!$B$2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m:sqref>B5</xm:sqref>
        </x14:conditionalFormatting>
        <x14:conditionalFormatting xmlns:xm="http://schemas.microsoft.com/office/excel/2006/main">
          <x14:cfRule type="expression" priority="394" id="{98D42E60-5A9D-40BD-A82D-7E16AAEED220}">
            <xm:f>'Ck002'!$I$23&lt;'Ck002'!$B$2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expression" priority="395" id="{F29ED4EB-DAAB-47D1-B999-16D8A82D2008}">
            <xm:f>'Ck002'!$I$23='Ck002'!$B$2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m:sqref>C5</xm:sqref>
        </x14:conditionalFormatting>
        <x14:conditionalFormatting xmlns:xm="http://schemas.microsoft.com/office/excel/2006/main">
          <x14:cfRule type="expression" priority="392" id="{D709187D-A238-4916-BD68-8A15FBDF83D1}">
            <xm:f>'Ck002'!$K$27&gt;0</xm:f>
            <x14:dxf>
              <font>
                <color rgb="FFFFC000"/>
              </font>
              <fill>
                <patternFill>
                  <bgColor rgb="FFFFC000"/>
                </patternFill>
              </fill>
            </x14:dxf>
          </x14:cfRule>
          <x14:cfRule type="expression" priority="393" id="{65217C62-BFC2-4974-9A2F-DE63B620629D}">
            <xm:f>'Ck002'!$K$27&lt;=0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389" stopIfTrue="1" id="{13343A3C-BC24-4393-B605-B6F61F921A13}">
            <xm:f>'Ck003'!$B$2=0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14:cfRule type="expression" priority="390" id="{A4AE4ABB-EBF3-4CD3-857B-4438802ED03A}">
            <xm:f>'Ck003'!$G$2='Ck003'!$B$2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14:cfRule type="expression" priority="391" id="{ACC35643-AFDD-4CD8-8CEB-901A85C55C48}">
            <xm:f>'Ck003'!$G$2&lt;'Ck003'!$B$2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expression" priority="386" id="{25F1A658-A030-45D3-B1DC-EE2FB1C8B178}">
            <xm:f>'Ck003'!$I$23&lt;'Ck003'!$B$2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expression" priority="387" id="{9942C91F-4D51-49E7-8E75-964A2C821C08}">
            <xm:f>'Ck003'!$I$23='Ck003'!$B$2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expression" priority="384" id="{9F1A1461-9AB5-4A7B-A453-D8CD444572C8}">
            <xm:f>'Ck003'!$K$27&gt;0</xm:f>
            <x14:dxf>
              <font>
                <color rgb="FFFFC000"/>
              </font>
              <fill>
                <patternFill>
                  <bgColor rgb="FFFFC000"/>
                </patternFill>
              </fill>
            </x14:dxf>
          </x14:cfRule>
          <x14:cfRule type="expression" priority="385" id="{216174E3-B452-40C5-90C9-DBFAD185E016}">
            <xm:f>'Ck003'!$K$27&lt;=0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expression" priority="381" stopIfTrue="1" id="{C8A021CC-AEF3-45ED-84F8-69153DBABB7D}">
            <xm:f>'Ck004'!$B$2=0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14:cfRule type="expression" priority="382" id="{CDAAF480-938B-4CCB-B091-C1707EE120D6}">
            <xm:f>'Ck004'!$G$2='Ck004'!$B$2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14:cfRule type="expression" priority="383" id="{6B48698D-BC0D-44C5-B096-CEECCED9C653}">
            <xm:f>'Ck004'!$G$2&lt;'Ck004'!$B$2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expression" priority="378" id="{67ABA4BE-67E8-4396-85A4-E8B669872E62}">
            <xm:f>'Ck004'!$I$23&lt;'Ck004'!$B$2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expression" priority="379" id="{C6EFC693-78EF-4D0A-8361-154A92544E4C}">
            <xm:f>'Ck004'!$I$23='Ck004'!$B$2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m:sqref>C7</xm:sqref>
        </x14:conditionalFormatting>
        <x14:conditionalFormatting xmlns:xm="http://schemas.microsoft.com/office/excel/2006/main">
          <x14:cfRule type="expression" priority="376" id="{7E79A2AA-40B8-4DEE-A819-B52A4EEA6B0F}">
            <xm:f>'Ck004'!$K$27&gt;0</xm:f>
            <x14:dxf>
              <font>
                <color rgb="FFFFC000"/>
              </font>
              <fill>
                <patternFill>
                  <bgColor rgb="FFFFC000"/>
                </patternFill>
              </fill>
            </x14:dxf>
          </x14:cfRule>
          <x14:cfRule type="expression" priority="377" id="{CF539623-4115-422D-A054-9E647402DEB8}">
            <xm:f>'Ck004'!$K$27&lt;=0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expression" priority="373" stopIfTrue="1" id="{5A36710B-F3E5-44DC-8D19-6E0565F7502B}">
            <xm:f>'Ck005'!$B$2=0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14:cfRule type="expression" priority="374" id="{8F179F2C-974A-4EDA-8F2A-BDAB23763E08}">
            <xm:f>'Ck005'!$G$2='Ck005'!$B$2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14:cfRule type="expression" priority="375" id="{B50C879C-6A99-4126-A761-5828559B3CBA}">
            <xm:f>'Ck005'!$G$2&lt;'Ck005'!$B$2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370" id="{31FEEF12-E03A-4D74-A695-F9CF264189D9}">
            <xm:f>'Ck005'!$I$23&lt;'Ck005'!$B$2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expression" priority="371" id="{9262CE88-777B-4D3B-8C94-114FA46841AB}">
            <xm:f>'Ck005'!$I$23='Ck005'!$B$2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m:sqref>C8</xm:sqref>
        </x14:conditionalFormatting>
        <x14:conditionalFormatting xmlns:xm="http://schemas.microsoft.com/office/excel/2006/main">
          <x14:cfRule type="expression" priority="368" id="{C7366352-46E8-475D-BBFB-E2458CDAE2FC}">
            <xm:f>'Ck005'!$K$27&gt;0</xm:f>
            <x14:dxf>
              <font>
                <color rgb="FFFFC000"/>
              </font>
              <fill>
                <patternFill>
                  <bgColor rgb="FFFFC000"/>
                </patternFill>
              </fill>
            </x14:dxf>
          </x14:cfRule>
          <x14:cfRule type="expression" priority="369" id="{5780828E-E4E7-4944-ADAF-CA7C62A0091A}">
            <xm:f>'Ck005'!$K$27&lt;=0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354" id="{E04385AC-2073-46A5-90C8-B47EB707270A}">
            <xm:f>'Ck010'!$I$23&lt;'Ck010'!$B$2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expression" priority="355" id="{97F139C0-B808-46C8-8763-7837C4295150}">
            <xm:f>'Ck010'!$I$23='Ck010'!$B$2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expression" priority="352" id="{78A3AA9A-1C1A-42BC-A6E8-0F30B39AEDEA}">
            <xm:f>'Ck010'!$K$27&gt;0</xm:f>
            <x14:dxf>
              <font>
                <color rgb="FFFFC000"/>
              </font>
              <fill>
                <patternFill>
                  <bgColor rgb="FFFFC000"/>
                </patternFill>
              </fill>
            </x14:dxf>
          </x14:cfRule>
          <x14:cfRule type="expression" priority="353" id="{8E699B2B-19B5-47C3-B5C6-29BB7B607B6D}">
            <xm:f>'Ck010'!$K$27&lt;=0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349" stopIfTrue="1" id="{7196CCA1-6951-4F14-90DF-D88D4C0A951A}">
            <xm:f>'Ck010'!$B$2=0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14:cfRule type="expression" priority="350" id="{7E205129-1FDC-4EDE-BF88-39D5BD68D56B}">
            <xm:f>'Ck010'!$G$2='Ck010'!$B$2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14:cfRule type="expression" priority="351" id="{0EAAC9F0-CBDA-495C-A5F8-3FB54A9D5A62}">
            <xm:f>'Ck010'!$G$2&lt;'Ck010'!$B$2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344" id="{4E4D3709-4040-496D-AF72-867214E2F382}">
            <xm:f>'Ck011'!$I$23&lt;'Ck011'!$B$2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expression" priority="345" id="{0DFA9C9A-EE2B-472F-8729-4A0386ABBEA9}">
            <xm:f>'Ck011'!$I$23='Ck011'!$B$2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expression" priority="342" id="{5FC56F61-9DF6-495D-80E9-EF0F54020C14}">
            <xm:f>'Ck011'!$K$27&gt;0</xm:f>
            <x14:dxf>
              <font>
                <color rgb="FFFFC000"/>
              </font>
              <fill>
                <patternFill>
                  <bgColor rgb="FFFFC000"/>
                </patternFill>
              </fill>
            </x14:dxf>
          </x14:cfRule>
          <x14:cfRule type="expression" priority="343" id="{BA36B9D3-EF78-4193-A788-FB0503DB3AA6}">
            <xm:f>'Ck011'!$K$27&lt;=0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339" stopIfTrue="1" id="{28186498-4E2B-45FB-89BB-7E8971E2E04F}">
            <xm:f>'Ck011'!$B$2=0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14:cfRule type="expression" priority="340" id="{AAC3C9B2-B669-42E7-9B1C-8206CE818C51}">
            <xm:f>'Ck011'!$G$2='Ck011'!$B$2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14:cfRule type="expression" priority="341" id="{9C6DDEF4-6427-46D5-A286-CCB86AF7F6E0}">
            <xm:f>'Ck011'!$G$2&lt;'Ck011'!$B$2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328" id="{091B5462-89C5-4B16-9A20-494D4A6A93CB}">
            <xm:f>'Ck012'!$I$23&lt;'Ck012'!$B$2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expression" priority="329" id="{3A516A44-91F7-46FF-A6DA-2A66D18BCF43}">
            <xm:f>'Ck012'!$I$23='Ck012'!$B$2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expression" priority="326" id="{76C021C6-B8F9-4C29-AE47-2A57DE507E96}">
            <xm:f>'Ck012'!$K$27&gt;0</xm:f>
            <x14:dxf>
              <font>
                <color rgb="FFFFC000"/>
              </font>
              <fill>
                <patternFill>
                  <bgColor rgb="FFFFC000"/>
                </patternFill>
              </fill>
            </x14:dxf>
          </x14:cfRule>
          <x14:cfRule type="expression" priority="327" id="{71512A1F-7D5B-45E9-AA6D-9E315AEDBB27}">
            <xm:f>'Ck012'!$K$27&lt;=0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323" stopIfTrue="1" id="{8F6FCFDD-005C-4038-B319-225EB10275C6}">
            <xm:f>'Ck012'!$B$2=0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14:cfRule type="expression" priority="324" id="{08C2CC6B-7089-466C-9EEB-82B775BFDBA9}">
            <xm:f>'Ck012'!$G$2='Ck012'!$B$2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14:cfRule type="expression" priority="325" id="{4C1ACF3A-F104-4B37-8E54-B18B64068F18}">
            <xm:f>'Ck012'!$G$2&lt;'Ck012'!$B$2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m:sqref>B15</xm:sqref>
        </x14:conditionalFormatting>
        <x14:conditionalFormatting xmlns:xm="http://schemas.microsoft.com/office/excel/2006/main">
          <x14:cfRule type="expression" priority="320" id="{A8F4F553-F9D2-4791-81AF-9BB81B1564AC}">
            <xm:f>'Ck013'!$I$23&lt;'Ck013'!$B$2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expression" priority="321" id="{CD32AA1F-04A1-4DBD-9007-E8C33A2B1F83}">
            <xm:f>'Ck013'!$I$23='Ck013'!$B$2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expression" priority="318" id="{73CB923E-C17A-449C-B21F-CF71862BCA84}">
            <xm:f>'Ck013'!$K$27&gt;0</xm:f>
            <x14:dxf>
              <font>
                <color rgb="FFFFC000"/>
              </font>
              <fill>
                <patternFill>
                  <bgColor rgb="FFFFC000"/>
                </patternFill>
              </fill>
            </x14:dxf>
          </x14:cfRule>
          <x14:cfRule type="expression" priority="319" id="{F7DAD1E8-0ED1-44B4-8F49-FDA0FCFE8130}">
            <xm:f>'Ck013'!$K$27&lt;=0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m:sqref>D16</xm:sqref>
        </x14:conditionalFormatting>
        <x14:conditionalFormatting xmlns:xm="http://schemas.microsoft.com/office/excel/2006/main">
          <x14:cfRule type="expression" priority="314" id="{F741E7DD-4D99-4805-9C78-89D4DE7F8BB3}">
            <xm:f>'Ck013'!$B$2&gt;0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expression" priority="315" stopIfTrue="1" id="{A71B7AE0-C13F-425D-A5F1-E64E9C882159}">
            <xm:f>'Ck013'!$B$2=0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14:cfRule type="expression" priority="316" id="{DFEC3F21-3F9A-4DEC-916E-5EEE3154A32A}">
            <xm:f>'Ck013'!$G$2='Ck013'!$B$2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14:cfRule type="expression" priority="317" id="{3B91817F-6634-42C3-B25E-CFBBD895763D}">
            <xm:f>'Ck013'!$G$2&lt;'Ck013'!$B$2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expression" priority="312" id="{20E33384-E689-450D-862B-A291EC9E6DDC}">
            <xm:f>'Ck014'!$I$23&lt;'Ck014'!$B$2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expression" priority="313" id="{F76CD9F4-8773-4845-9F7F-EA348632C3BD}">
            <xm:f>'Ck014'!$I$23='Ck014'!$B$2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m:sqref>C17</xm:sqref>
        </x14:conditionalFormatting>
        <x14:conditionalFormatting xmlns:xm="http://schemas.microsoft.com/office/excel/2006/main">
          <x14:cfRule type="expression" priority="310" id="{0DE449AF-6BC2-4156-8C28-C6F09B0DDAE7}">
            <xm:f>'Ck014'!$K$27&gt;0</xm:f>
            <x14:dxf>
              <font>
                <color rgb="FFFFC000"/>
              </font>
              <fill>
                <patternFill>
                  <bgColor rgb="FFFFC000"/>
                </patternFill>
              </fill>
            </x14:dxf>
          </x14:cfRule>
          <x14:cfRule type="expression" priority="311" id="{179B18D9-B7C6-44C3-A68F-985AB28A7AD5}">
            <xm:f>'Ck014'!$K$27&lt;=0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expression" priority="307" stopIfTrue="1" id="{F1969510-CDE8-4CB0-A5B1-17458A7097F1}">
            <xm:f>'Ck014'!$B$2=0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14:cfRule type="expression" priority="308" id="{E1BA2974-F390-4E4E-8054-983AC0CBB797}">
            <xm:f>'Ck014'!$G$2='Ck014'!$B$2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14:cfRule type="expression" priority="309" id="{D51A4933-02E3-4901-90D6-71218BEAD458}">
            <xm:f>'Ck014'!$G$2&lt;'Ck014'!$B$2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m:sqref>B17</xm:sqref>
        </x14:conditionalFormatting>
        <x14:conditionalFormatting xmlns:xm="http://schemas.microsoft.com/office/excel/2006/main">
          <x14:cfRule type="expression" priority="304" id="{BF135FAE-92BF-46E0-A245-007749FC8C62}">
            <xm:f>'TT002'!$I$23&lt;'TT002'!$B$2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expression" priority="305" id="{198F1C1B-44CB-4A36-9AC9-D25D79B241BF}">
            <xm:f>'TT002'!$I$23='TT002'!$B$2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02" id="{87989E66-4D02-4C08-BE1D-3384B6DB93A1}">
            <xm:f>'TT002'!$K$27&gt;0</xm:f>
            <x14:dxf>
              <font>
                <color rgb="FFFFC000"/>
              </font>
              <fill>
                <patternFill>
                  <bgColor rgb="FFFFC000"/>
                </patternFill>
              </fill>
            </x14:dxf>
          </x14:cfRule>
          <x14:cfRule type="expression" priority="303" id="{8E7F2E37-50C8-4A4F-9F3F-2DE31D26297C}">
            <xm:f>'TT002'!$K$27&lt;=0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299" stopIfTrue="1" id="{BD6DC421-1CD9-4B07-AF30-110DD7382F6B}">
            <xm:f>'TT002'!$B$2=0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14:cfRule type="expression" priority="300" id="{2F645A45-8FE7-4AC5-9F0F-1E033D6FA6C9}">
            <xm:f>'TT002'!$G$2='TT002'!$B$2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14:cfRule type="expression" priority="301" id="{DEE94C4C-35B9-4ECA-8F55-937632210176}">
            <xm:f>'TT002'!$G$2&lt;'TT002'!$B$2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m:sqref>B18</xm:sqref>
        </x14:conditionalFormatting>
        <x14:conditionalFormatting xmlns:xm="http://schemas.microsoft.com/office/excel/2006/main">
          <x14:cfRule type="expression" priority="26" stopIfTrue="1" id="{13B47DB1-24C7-4C4C-AB12-904B143E2A0A}">
            <xm:f>'Ck006'!$B$2=0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14:cfRule type="expression" priority="27" id="{1D2B3AE4-ECD9-4006-AB68-431D78FF976A}">
            <xm:f>'Ck006'!$G$2='Ck006'!$B$2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14:cfRule type="expression" priority="28" id="{3A5F34EE-FBFA-4134-BD52-520D452B57E0}">
            <xm:f>'Ck006'!$G$2&lt;'Ck006'!$B$2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23" stopIfTrue="1" id="{CEEABE5A-39E1-4E4E-BB09-566C24562E0A}">
            <xm:f>'Ck007'!$B$2=0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14:cfRule type="expression" priority="24" id="{61F02EF5-7FCB-401D-9869-B31BD72B7BB1}">
            <xm:f>'Ck007'!$G$2='Ck007'!$B$2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14:cfRule type="expression" priority="25" id="{F05E016E-6E22-43FA-A750-73A644F3F72D}">
            <xm:f>'Ck007'!$G$2&lt;'Ck007'!$B$2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expression" priority="20" stopIfTrue="1" id="{99108DF8-9D2B-46A9-9907-9E420B46E363}">
            <xm:f>'Ck008'!$B$2=0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14:cfRule type="expression" priority="21" id="{783BC050-A20A-4C41-9A44-6BCD4266A8E9}">
            <xm:f>'Ck008'!$G$2='Ck008'!$B$2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14:cfRule type="expression" priority="22" id="{7A5710BC-76EB-4EAB-B0A2-A830004C9F70}">
            <xm:f>'Ck008'!$G$2&lt;'Ck008'!$B$2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expression" priority="17" stopIfTrue="1" id="{A7E25083-CB1A-43A0-88E9-C124AEA527F5}">
            <xm:f>'Ck009'!$B$2=0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14:cfRule type="expression" priority="18" id="{0498E2BE-D09F-4E83-B0E5-9783E2DAF565}">
            <xm:f>'Ck009'!$G$2='Ck009'!$B$2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14:cfRule type="expression" priority="19" id="{9CE5885F-AB27-4123-B01C-870795997B94}">
            <xm:f>'Ck009'!$G$2&lt;'Ck009'!$B$2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expression" priority="15" id="{72E3A60C-25FC-40C5-B2A0-0954CF00E261}">
            <xm:f>'Ck006'!$I$23&lt;'Ck006'!$B$2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expression" priority="16" id="{C1AF7F4F-A409-4AFF-9E9D-9760C6C8CD32}">
            <xm:f>'Ck006'!$I$23='Ck006'!$B$2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m:sqref>C9</xm:sqref>
        </x14:conditionalFormatting>
        <x14:conditionalFormatting xmlns:xm="http://schemas.microsoft.com/office/excel/2006/main">
          <x14:cfRule type="expression" priority="13" id="{57B53254-1168-4162-BDD7-7A3749169B52}">
            <xm:f>'Ck007'!$I$23&lt;'Ck007'!$B$2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expression" priority="14" id="{0E7C8190-E4CC-49AE-B354-C5FFF4E5F15C}">
            <xm:f>'Ck007'!$I$23='Ck007'!$B$2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expression" priority="11" id="{E915D217-39B0-4426-9546-08AAB29EEEF7}">
            <xm:f>'Ck008'!$I$23&lt;'Ck008'!$B$2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expression" priority="12" id="{E826211F-31EE-4262-8F75-84255EFBB428}">
            <xm:f>'Ck008'!$I$23='Ck008'!$B$2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expression" priority="9" id="{858D73A4-1869-43F3-BA63-9A3181549AE8}">
            <xm:f>'Ck009'!$I$23&lt;'Ck009'!$B$2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expression" priority="10" id="{624DDDBB-9B43-4F25-A0A0-938EB660FC7F}">
            <xm:f>'Ck009'!$I$23='Ck009'!$B$2</xm:f>
            <x14:dxf>
              <font>
                <color rgb="FF92D050"/>
              </font>
              <fill>
                <patternFill>
                  <bgColor rgb="FF92D050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expression" priority="7" id="{82BDEF5C-24A1-480F-87FB-FF82AA98B64C}">
            <xm:f>'Ck006'!$K$27&gt;0</xm:f>
            <x14:dxf>
              <font>
                <color rgb="FFFFC000"/>
              </font>
              <fill>
                <patternFill>
                  <bgColor rgb="FFFFC000"/>
                </patternFill>
              </fill>
            </x14:dxf>
          </x14:cfRule>
          <x14:cfRule type="expression" priority="8" id="{F6203342-64E8-44F1-859C-E8D1CFC14523}">
            <xm:f>'Ck006'!$K$27&lt;=0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5" id="{99F44C70-4549-48E1-A445-8080632150C3}">
            <xm:f>'Ck007'!$K$27&gt;0</xm:f>
            <x14:dxf>
              <font>
                <color rgb="FFFFC000"/>
              </font>
              <fill>
                <patternFill>
                  <bgColor rgb="FFFFC000"/>
                </patternFill>
              </fill>
            </x14:dxf>
          </x14:cfRule>
          <x14:cfRule type="expression" priority="6" id="{AC58F27D-B8F7-48A5-8143-4ABDF4E3CC22}">
            <xm:f>'Ck007'!$K$27&lt;=0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m:sqref>D10</xm:sqref>
        </x14:conditionalFormatting>
        <x14:conditionalFormatting xmlns:xm="http://schemas.microsoft.com/office/excel/2006/main">
          <x14:cfRule type="expression" priority="3" id="{89DE1FF4-7ED4-4644-98FA-568CF0D78E97}">
            <xm:f>'Ck008'!$K$27&gt;0</xm:f>
            <x14:dxf>
              <font>
                <color rgb="FFFFC000"/>
              </font>
              <fill>
                <patternFill>
                  <bgColor rgb="FFFFC000"/>
                </patternFill>
              </fill>
            </x14:dxf>
          </x14:cfRule>
          <x14:cfRule type="expression" priority="4" id="{DDE309F9-79D6-4D66-9DDF-78B6D486663B}">
            <xm:f>'Ck008'!$K$27&lt;=0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expression" priority="1" id="{255B18DB-BA04-46C4-A00B-544A68BF989F}">
            <xm:f>'Ck009'!$K$27&gt;0</xm:f>
            <x14:dxf>
              <font>
                <color rgb="FFFFC000"/>
              </font>
              <fill>
                <patternFill>
                  <bgColor rgb="FFFFC000"/>
                </patternFill>
              </fill>
            </x14:dxf>
          </x14:cfRule>
          <x14:cfRule type="expression" priority="2" id="{65A09DB4-9D58-4F4F-848E-E936EABDAFC6}">
            <xm:f>'Ck009'!$K$27&lt;=0</xm:f>
            <x14:dxf>
              <font>
                <color theme="2"/>
              </font>
              <fill>
                <patternFill>
                  <bgColor theme="2"/>
                </patternFill>
              </fill>
            </x14:dxf>
          </x14:cfRule>
          <xm:sqref>D12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2">
    <tabColor rgb="FF92D050"/>
  </sheetPr>
  <dimension ref="A1:W62"/>
  <sheetViews>
    <sheetView tabSelected="1" workbookViewId="0">
      <selection activeCell="M35" sqref="M35"/>
    </sheetView>
  </sheetViews>
  <sheetFormatPr defaultRowHeight="15" x14ac:dyDescent="0.25"/>
  <cols>
    <col min="1" max="1" width="49.7109375" customWidth="1"/>
    <col min="2" max="2" width="16.7109375" customWidth="1"/>
    <col min="3" max="3" width="8.7109375" style="3" customWidth="1"/>
    <col min="4" max="4" width="16" bestFit="1" customWidth="1"/>
    <col min="5" max="5" width="4.85546875" style="3" bestFit="1" customWidth="1"/>
    <col min="6" max="6" width="14.85546875" style="18" bestFit="1" customWidth="1"/>
    <col min="7" max="7" width="18.28515625" style="3" customWidth="1"/>
    <col min="8" max="8" width="9.28515625" style="3" hidden="1" customWidth="1"/>
    <col min="9" max="9" width="10.140625" style="18" customWidth="1"/>
    <col min="10" max="10" width="13.85546875" style="18" customWidth="1"/>
    <col min="11" max="11" width="13.42578125" style="18" customWidth="1"/>
    <col min="12" max="12" width="14.42578125" style="18" customWidth="1"/>
    <col min="13" max="15" width="10.7109375" customWidth="1"/>
    <col min="16" max="16" width="3.7109375" customWidth="1"/>
    <col min="17" max="19" width="10.7109375" customWidth="1"/>
    <col min="20" max="20" width="3.7109375" customWidth="1"/>
    <col min="21" max="23" width="10.7109375" customWidth="1"/>
  </cols>
  <sheetData>
    <row r="1" spans="1:23" x14ac:dyDescent="0.25">
      <c r="A1" s="19" t="s">
        <v>0</v>
      </c>
      <c r="B1" s="20" t="s">
        <v>38</v>
      </c>
      <c r="C1" s="20" t="s">
        <v>16</v>
      </c>
      <c r="D1" s="20" t="s">
        <v>18</v>
      </c>
      <c r="E1" s="20" t="s">
        <v>17</v>
      </c>
      <c r="F1" s="20" t="s">
        <v>37</v>
      </c>
      <c r="G1" s="20" t="s">
        <v>19</v>
      </c>
      <c r="H1" s="20" t="s">
        <v>35</v>
      </c>
      <c r="I1" s="20" t="s">
        <v>36</v>
      </c>
      <c r="J1" s="50" t="s">
        <v>49</v>
      </c>
      <c r="K1" s="50"/>
      <c r="L1" s="20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75" thickBot="1" x14ac:dyDescent="0.3">
      <c r="A2" s="38"/>
      <c r="B2" s="68">
        <f>COUNT(B3:B22)</f>
        <v>0</v>
      </c>
      <c r="C2" s="69"/>
      <c r="D2" s="38"/>
      <c r="E2" s="68"/>
      <c r="F2" s="39"/>
      <c r="G2" s="68">
        <f>COUNT(G3:G22)</f>
        <v>0</v>
      </c>
      <c r="H2" s="39"/>
      <c r="I2" s="39"/>
      <c r="J2" s="39"/>
      <c r="K2" s="39"/>
      <c r="L2" s="32"/>
      <c r="M2" s="2" t="s">
        <v>24</v>
      </c>
      <c r="N2" s="2"/>
      <c r="O2" s="2"/>
      <c r="P2" s="2"/>
      <c r="Q2" s="2" t="s">
        <v>47</v>
      </c>
      <c r="R2" s="2"/>
      <c r="S2" s="2"/>
      <c r="T2" s="2"/>
      <c r="U2" s="2" t="s">
        <v>25</v>
      </c>
      <c r="V2" s="2"/>
      <c r="W2" s="2"/>
    </row>
    <row r="3" spans="1:23" x14ac:dyDescent="0.25">
      <c r="A3" s="21"/>
      <c r="B3" s="52"/>
      <c r="C3" s="22"/>
      <c r="D3" s="22"/>
      <c r="E3" s="22"/>
      <c r="F3" s="25" t="str">
        <f>IFERROR(B3+H3,"")</f>
        <v/>
      </c>
      <c r="G3" s="53"/>
      <c r="H3" s="23" t="str">
        <f t="shared" ref="H3:H22" si="0">IFERROR(VLOOKUP(C3,Priolijst,2),"")</f>
        <v/>
      </c>
      <c r="I3" s="27"/>
      <c r="J3" s="61"/>
      <c r="K3" s="67" t="e">
        <f ca="1">IF(AND(TODAY()&gt;F3-(H3/3),G3=""),1,0)</f>
        <v>#VALUE!</v>
      </c>
      <c r="L3" s="33"/>
      <c r="M3" s="85"/>
      <c r="N3" s="86"/>
      <c r="O3" s="87"/>
      <c r="Q3" s="85"/>
      <c r="R3" s="86"/>
      <c r="S3" s="87"/>
      <c r="U3" s="85"/>
      <c r="V3" s="86"/>
      <c r="W3" s="87"/>
    </row>
    <row r="4" spans="1:23" x14ac:dyDescent="0.25">
      <c r="A4" s="21"/>
      <c r="B4" s="52"/>
      <c r="C4" s="22"/>
      <c r="D4" s="22"/>
      <c r="E4" s="22"/>
      <c r="F4" s="52" t="str">
        <f t="shared" ref="F4:F22" si="1">IFERROR(B4+H4,"")</f>
        <v/>
      </c>
      <c r="G4" s="53"/>
      <c r="H4" s="51" t="str">
        <f t="shared" si="0"/>
        <v/>
      </c>
      <c r="I4" s="53"/>
      <c r="J4" s="63"/>
      <c r="K4" s="67" t="e">
        <f t="shared" ref="K4:K22" ca="1" si="2">IF(AND(TODAY()&gt;F4-(H4/3),G4=""),1,0)</f>
        <v>#VALUE!</v>
      </c>
      <c r="L4" s="33"/>
      <c r="M4" s="88"/>
      <c r="N4" s="89"/>
      <c r="O4" s="90"/>
      <c r="Q4" s="88"/>
      <c r="R4" s="89"/>
      <c r="S4" s="90"/>
      <c r="U4" s="88"/>
      <c r="V4" s="89"/>
      <c r="W4" s="90"/>
    </row>
    <row r="5" spans="1:23" x14ac:dyDescent="0.25">
      <c r="A5" s="21"/>
      <c r="B5" s="52"/>
      <c r="C5" s="22"/>
      <c r="D5" s="22"/>
      <c r="E5" s="22"/>
      <c r="F5" s="52" t="str">
        <f t="shared" si="1"/>
        <v/>
      </c>
      <c r="G5" s="53"/>
      <c r="H5" s="51" t="str">
        <f t="shared" si="0"/>
        <v/>
      </c>
      <c r="I5" s="53"/>
      <c r="J5" s="63"/>
      <c r="K5" s="67" t="e">
        <f t="shared" ca="1" si="2"/>
        <v>#VALUE!</v>
      </c>
      <c r="L5" s="33"/>
      <c r="M5" s="88"/>
      <c r="N5" s="89"/>
      <c r="O5" s="90"/>
      <c r="Q5" s="88"/>
      <c r="R5" s="89"/>
      <c r="S5" s="90"/>
      <c r="U5" s="88"/>
      <c r="V5" s="89"/>
      <c r="W5" s="90"/>
    </row>
    <row r="6" spans="1:23" x14ac:dyDescent="0.25">
      <c r="A6" s="21"/>
      <c r="B6" s="52"/>
      <c r="C6" s="22"/>
      <c r="D6" s="22"/>
      <c r="E6" s="22"/>
      <c r="F6" s="52" t="str">
        <f t="shared" si="1"/>
        <v/>
      </c>
      <c r="G6" s="53"/>
      <c r="H6" s="51" t="str">
        <f t="shared" si="0"/>
        <v/>
      </c>
      <c r="I6" s="53"/>
      <c r="J6" s="63"/>
      <c r="K6" s="67" t="e">
        <f t="shared" ca="1" si="2"/>
        <v>#VALUE!</v>
      </c>
      <c r="L6" s="33"/>
      <c r="M6" s="88"/>
      <c r="N6" s="89"/>
      <c r="O6" s="90"/>
      <c r="Q6" s="88"/>
      <c r="R6" s="89"/>
      <c r="S6" s="90"/>
      <c r="U6" s="88"/>
      <c r="V6" s="89"/>
      <c r="W6" s="90"/>
    </row>
    <row r="7" spans="1:23" x14ac:dyDescent="0.25">
      <c r="A7" s="21"/>
      <c r="B7" s="52"/>
      <c r="C7" s="22"/>
      <c r="D7" s="22"/>
      <c r="E7" s="22"/>
      <c r="F7" s="52" t="str">
        <f t="shared" si="1"/>
        <v/>
      </c>
      <c r="G7" s="53"/>
      <c r="H7" s="51" t="str">
        <f t="shared" si="0"/>
        <v/>
      </c>
      <c r="I7" s="53"/>
      <c r="J7" s="63"/>
      <c r="K7" s="67" t="e">
        <f t="shared" ca="1" si="2"/>
        <v>#VALUE!</v>
      </c>
      <c r="L7" s="33"/>
      <c r="M7" s="88"/>
      <c r="N7" s="89"/>
      <c r="O7" s="90"/>
      <c r="Q7" s="88"/>
      <c r="R7" s="89"/>
      <c r="S7" s="90"/>
      <c r="U7" s="88"/>
      <c r="V7" s="89"/>
      <c r="W7" s="90"/>
    </row>
    <row r="8" spans="1:23" x14ac:dyDescent="0.25">
      <c r="A8" s="21"/>
      <c r="B8" s="52"/>
      <c r="C8" s="22"/>
      <c r="D8" s="22"/>
      <c r="E8" s="22"/>
      <c r="F8" s="52" t="str">
        <f>IFERROR(B8+H8,"")</f>
        <v/>
      </c>
      <c r="G8" s="53"/>
      <c r="H8" s="51" t="str">
        <f t="shared" si="0"/>
        <v/>
      </c>
      <c r="I8" s="53"/>
      <c r="J8" s="63"/>
      <c r="K8" s="67" t="e">
        <f t="shared" ca="1" si="2"/>
        <v>#VALUE!</v>
      </c>
      <c r="L8" s="33"/>
      <c r="M8" s="88"/>
      <c r="N8" s="89"/>
      <c r="O8" s="90"/>
      <c r="Q8" s="88"/>
      <c r="R8" s="89"/>
      <c r="S8" s="90"/>
      <c r="U8" s="88"/>
      <c r="V8" s="89"/>
      <c r="W8" s="90"/>
    </row>
    <row r="9" spans="1:23" x14ac:dyDescent="0.25">
      <c r="A9" s="21"/>
      <c r="B9" s="52"/>
      <c r="C9" s="22"/>
      <c r="D9" s="22"/>
      <c r="E9" s="22"/>
      <c r="F9" s="52" t="str">
        <f t="shared" si="1"/>
        <v/>
      </c>
      <c r="G9" s="53"/>
      <c r="H9" s="51" t="str">
        <f t="shared" si="0"/>
        <v/>
      </c>
      <c r="I9" s="53"/>
      <c r="J9" s="63"/>
      <c r="K9" s="67" t="e">
        <f t="shared" ca="1" si="2"/>
        <v>#VALUE!</v>
      </c>
      <c r="L9" s="33"/>
      <c r="M9" s="88"/>
      <c r="N9" s="89"/>
      <c r="O9" s="90"/>
      <c r="Q9" s="88"/>
      <c r="R9" s="89"/>
      <c r="S9" s="90"/>
      <c r="U9" s="88"/>
      <c r="V9" s="89"/>
      <c r="W9" s="90"/>
    </row>
    <row r="10" spans="1:23" x14ac:dyDescent="0.25">
      <c r="A10" s="21"/>
      <c r="B10" s="52"/>
      <c r="C10" s="22"/>
      <c r="D10" s="22"/>
      <c r="E10" s="22"/>
      <c r="F10" s="52" t="str">
        <f t="shared" si="1"/>
        <v/>
      </c>
      <c r="G10" s="53"/>
      <c r="H10" s="51" t="str">
        <f t="shared" si="0"/>
        <v/>
      </c>
      <c r="I10" s="53"/>
      <c r="J10" s="63"/>
      <c r="K10" s="67" t="e">
        <f t="shared" ca="1" si="2"/>
        <v>#VALUE!</v>
      </c>
      <c r="L10" s="33"/>
      <c r="M10" s="88"/>
      <c r="N10" s="89"/>
      <c r="O10" s="90"/>
      <c r="Q10" s="88"/>
      <c r="R10" s="89"/>
      <c r="S10" s="90"/>
      <c r="U10" s="88"/>
      <c r="V10" s="89"/>
      <c r="W10" s="90"/>
    </row>
    <row r="11" spans="1:23" x14ac:dyDescent="0.25">
      <c r="A11" s="21"/>
      <c r="B11" s="25"/>
      <c r="C11" s="22"/>
      <c r="D11" s="22"/>
      <c r="E11" s="22"/>
      <c r="F11" s="52" t="str">
        <f t="shared" si="1"/>
        <v/>
      </c>
      <c r="G11" s="53"/>
      <c r="H11" s="51" t="str">
        <f t="shared" si="0"/>
        <v/>
      </c>
      <c r="I11" s="53"/>
      <c r="J11" s="63"/>
      <c r="K11" s="67" t="e">
        <f t="shared" ca="1" si="2"/>
        <v>#VALUE!</v>
      </c>
      <c r="L11" s="33"/>
      <c r="M11" s="88"/>
      <c r="N11" s="89"/>
      <c r="O11" s="90"/>
      <c r="Q11" s="88"/>
      <c r="R11" s="89"/>
      <c r="S11" s="90"/>
      <c r="U11" s="88"/>
      <c r="V11" s="89"/>
      <c r="W11" s="90"/>
    </row>
    <row r="12" spans="1:23" x14ac:dyDescent="0.25">
      <c r="A12" s="21"/>
      <c r="B12" s="25"/>
      <c r="C12" s="22"/>
      <c r="D12" s="22"/>
      <c r="E12" s="22"/>
      <c r="F12" s="52" t="str">
        <f t="shared" si="1"/>
        <v/>
      </c>
      <c r="G12" s="53"/>
      <c r="H12" s="51" t="str">
        <f t="shared" si="0"/>
        <v/>
      </c>
      <c r="I12" s="53"/>
      <c r="J12" s="63"/>
      <c r="K12" s="67" t="e">
        <f t="shared" ca="1" si="2"/>
        <v>#VALUE!</v>
      </c>
      <c r="L12" s="33"/>
      <c r="M12" s="88"/>
      <c r="N12" s="89"/>
      <c r="O12" s="90"/>
      <c r="Q12" s="88"/>
      <c r="R12" s="89"/>
      <c r="S12" s="90"/>
      <c r="U12" s="88"/>
      <c r="V12" s="89"/>
      <c r="W12" s="90"/>
    </row>
    <row r="13" spans="1:23" x14ac:dyDescent="0.25">
      <c r="A13" s="21"/>
      <c r="B13" s="25"/>
      <c r="C13" s="22"/>
      <c r="D13" s="22"/>
      <c r="E13" s="22"/>
      <c r="F13" s="52" t="str">
        <f t="shared" si="1"/>
        <v/>
      </c>
      <c r="G13" s="53"/>
      <c r="H13" s="51" t="str">
        <f t="shared" si="0"/>
        <v/>
      </c>
      <c r="I13" s="53"/>
      <c r="J13" s="63"/>
      <c r="K13" s="67" t="e">
        <f t="shared" ca="1" si="2"/>
        <v>#VALUE!</v>
      </c>
      <c r="L13" s="33"/>
      <c r="M13" s="88"/>
      <c r="N13" s="89"/>
      <c r="O13" s="90"/>
      <c r="Q13" s="88"/>
      <c r="R13" s="89"/>
      <c r="S13" s="90"/>
      <c r="U13" s="88"/>
      <c r="V13" s="89"/>
      <c r="W13" s="90"/>
    </row>
    <row r="14" spans="1:23" x14ac:dyDescent="0.25">
      <c r="A14" s="21"/>
      <c r="B14" s="25"/>
      <c r="C14" s="22"/>
      <c r="D14" s="22"/>
      <c r="E14" s="22"/>
      <c r="F14" s="52" t="str">
        <f t="shared" si="1"/>
        <v/>
      </c>
      <c r="G14" s="53"/>
      <c r="H14" s="51" t="str">
        <f t="shared" si="0"/>
        <v/>
      </c>
      <c r="I14" s="53"/>
      <c r="J14" s="63"/>
      <c r="K14" s="67" t="e">
        <f t="shared" ca="1" si="2"/>
        <v>#VALUE!</v>
      </c>
      <c r="L14" s="33"/>
      <c r="M14" s="88"/>
      <c r="N14" s="89"/>
      <c r="O14" s="90"/>
      <c r="Q14" s="88"/>
      <c r="R14" s="89"/>
      <c r="S14" s="90"/>
      <c r="U14" s="88"/>
      <c r="V14" s="89"/>
      <c r="W14" s="90"/>
    </row>
    <row r="15" spans="1:23" x14ac:dyDescent="0.25">
      <c r="A15" s="21"/>
      <c r="B15" s="25"/>
      <c r="C15" s="22"/>
      <c r="D15" s="22"/>
      <c r="E15" s="22"/>
      <c r="F15" s="52" t="str">
        <f t="shared" si="1"/>
        <v/>
      </c>
      <c r="G15" s="53"/>
      <c r="H15" s="51" t="str">
        <f t="shared" si="0"/>
        <v/>
      </c>
      <c r="I15" s="53"/>
      <c r="J15" s="63"/>
      <c r="K15" s="67" t="e">
        <f t="shared" ca="1" si="2"/>
        <v>#VALUE!</v>
      </c>
      <c r="L15" s="33"/>
      <c r="M15" s="88"/>
      <c r="N15" s="89"/>
      <c r="O15" s="90"/>
      <c r="Q15" s="88"/>
      <c r="R15" s="89"/>
      <c r="S15" s="90"/>
      <c r="U15" s="88"/>
      <c r="V15" s="89"/>
      <c r="W15" s="90"/>
    </row>
    <row r="16" spans="1:23" x14ac:dyDescent="0.25">
      <c r="A16" s="21"/>
      <c r="B16" s="25"/>
      <c r="C16" s="22"/>
      <c r="D16" s="22"/>
      <c r="E16" s="22"/>
      <c r="F16" s="52" t="str">
        <f t="shared" si="1"/>
        <v/>
      </c>
      <c r="G16" s="53"/>
      <c r="H16" s="51" t="str">
        <f t="shared" si="0"/>
        <v/>
      </c>
      <c r="I16" s="53"/>
      <c r="J16" s="63"/>
      <c r="K16" s="67" t="e">
        <f t="shared" ca="1" si="2"/>
        <v>#VALUE!</v>
      </c>
      <c r="L16" s="33"/>
      <c r="M16" s="88"/>
      <c r="N16" s="89"/>
      <c r="O16" s="90"/>
      <c r="Q16" s="88"/>
      <c r="R16" s="89"/>
      <c r="S16" s="90"/>
      <c r="U16" s="88"/>
      <c r="V16" s="89"/>
      <c r="W16" s="90"/>
    </row>
    <row r="17" spans="1:23" ht="15.75" thickBot="1" x14ac:dyDescent="0.3">
      <c r="A17" s="21"/>
      <c r="B17" s="25"/>
      <c r="C17" s="22"/>
      <c r="D17" s="22"/>
      <c r="E17" s="22"/>
      <c r="F17" s="52" t="str">
        <f t="shared" si="1"/>
        <v/>
      </c>
      <c r="G17" s="53"/>
      <c r="H17" s="51" t="str">
        <f t="shared" si="0"/>
        <v/>
      </c>
      <c r="I17" s="53"/>
      <c r="J17" s="53"/>
      <c r="K17" s="67" t="e">
        <f t="shared" ca="1" si="2"/>
        <v>#VALUE!</v>
      </c>
      <c r="L17" s="33"/>
      <c r="M17" s="91"/>
      <c r="N17" s="92"/>
      <c r="O17" s="93"/>
      <c r="Q17" s="91"/>
      <c r="R17" s="92"/>
      <c r="S17" s="93"/>
      <c r="U17" s="91"/>
      <c r="V17" s="92"/>
      <c r="W17" s="93"/>
    </row>
    <row r="18" spans="1:23" x14ac:dyDescent="0.25">
      <c r="A18" s="24"/>
      <c r="B18" s="25"/>
      <c r="C18" s="23"/>
      <c r="D18" s="22"/>
      <c r="E18" s="22"/>
      <c r="F18" s="52" t="str">
        <f t="shared" si="1"/>
        <v/>
      </c>
      <c r="G18" s="53"/>
      <c r="H18" s="51" t="str">
        <f t="shared" si="0"/>
        <v/>
      </c>
      <c r="I18" s="53"/>
      <c r="J18" s="53"/>
      <c r="K18" s="67" t="e">
        <f t="shared" ca="1" si="2"/>
        <v>#VALUE!</v>
      </c>
      <c r="L18" s="34"/>
    </row>
    <row r="19" spans="1:23" ht="15.75" thickBot="1" x14ac:dyDescent="0.3">
      <c r="A19" s="24"/>
      <c r="B19" s="25"/>
      <c r="C19" s="23"/>
      <c r="D19" s="22"/>
      <c r="E19" s="22"/>
      <c r="F19" s="52" t="str">
        <f t="shared" si="1"/>
        <v/>
      </c>
      <c r="G19" s="53"/>
      <c r="H19" s="51" t="str">
        <f t="shared" si="0"/>
        <v/>
      </c>
      <c r="I19" s="53"/>
      <c r="J19" s="53"/>
      <c r="K19" s="67" t="e">
        <f t="shared" ca="1" si="2"/>
        <v>#VALUE!</v>
      </c>
      <c r="L19" s="37"/>
    </row>
    <row r="20" spans="1:23" x14ac:dyDescent="0.25">
      <c r="A20" s="24"/>
      <c r="B20" s="25"/>
      <c r="C20" s="23"/>
      <c r="D20" s="22"/>
      <c r="E20" s="22"/>
      <c r="F20" s="52" t="str">
        <f t="shared" si="1"/>
        <v/>
      </c>
      <c r="G20" s="53"/>
      <c r="H20" s="51" t="str">
        <f t="shared" si="0"/>
        <v/>
      </c>
      <c r="I20" s="53"/>
      <c r="J20" s="53"/>
      <c r="K20" s="67" t="e">
        <f t="shared" ca="1" si="2"/>
        <v>#VALUE!</v>
      </c>
      <c r="L20" s="31"/>
      <c r="M20" s="85"/>
      <c r="N20" s="86"/>
      <c r="O20" s="87"/>
      <c r="Q20" s="85"/>
      <c r="R20" s="86"/>
      <c r="S20" s="87"/>
      <c r="U20" s="85"/>
      <c r="V20" s="86"/>
      <c r="W20" s="87"/>
    </row>
    <row r="21" spans="1:23" x14ac:dyDescent="0.25">
      <c r="A21" s="24"/>
      <c r="B21" s="25"/>
      <c r="C21" s="23"/>
      <c r="D21" s="22"/>
      <c r="E21" s="22"/>
      <c r="F21" s="52"/>
      <c r="G21" s="53"/>
      <c r="H21" s="51" t="str">
        <f t="shared" si="0"/>
        <v/>
      </c>
      <c r="I21" s="53"/>
      <c r="J21" s="53"/>
      <c r="K21" s="67" t="e">
        <f t="shared" ca="1" si="2"/>
        <v>#VALUE!</v>
      </c>
      <c r="L21" s="31"/>
      <c r="M21" s="88"/>
      <c r="N21" s="89"/>
      <c r="O21" s="90"/>
      <c r="Q21" s="88"/>
      <c r="R21" s="89"/>
      <c r="S21" s="90"/>
      <c r="U21" s="88"/>
      <c r="V21" s="89"/>
      <c r="W21" s="90"/>
    </row>
    <row r="22" spans="1:23" x14ac:dyDescent="0.25">
      <c r="A22" s="24"/>
      <c r="B22" s="25"/>
      <c r="C22" s="23"/>
      <c r="D22" s="22"/>
      <c r="E22" s="22"/>
      <c r="F22" s="52" t="str">
        <f t="shared" si="1"/>
        <v/>
      </c>
      <c r="G22" s="53"/>
      <c r="H22" s="51" t="str">
        <f t="shared" si="0"/>
        <v/>
      </c>
      <c r="I22" s="53"/>
      <c r="J22" s="53"/>
      <c r="K22" s="67" t="e">
        <f t="shared" ca="1" si="2"/>
        <v>#VALUE!</v>
      </c>
      <c r="L22" s="31"/>
      <c r="M22" s="88"/>
      <c r="N22" s="89"/>
      <c r="O22" s="90"/>
      <c r="Q22" s="88"/>
      <c r="R22" s="89"/>
      <c r="S22" s="90"/>
      <c r="U22" s="88"/>
      <c r="V22" s="89"/>
      <c r="W22" s="90"/>
    </row>
    <row r="23" spans="1:23" x14ac:dyDescent="0.25">
      <c r="A23" s="4"/>
      <c r="B23" s="4"/>
      <c r="C23" s="4"/>
      <c r="D23" s="4"/>
      <c r="E23" s="4"/>
      <c r="F23" s="40"/>
      <c r="G23" s="94" t="s">
        <v>50</v>
      </c>
      <c r="H23" s="95"/>
      <c r="I23" s="65">
        <v>2</v>
      </c>
      <c r="J23" s="65"/>
      <c r="K23" s="65"/>
      <c r="L23" s="4"/>
      <c r="M23" s="88"/>
      <c r="N23" s="89"/>
      <c r="O23" s="90"/>
      <c r="Q23" s="88"/>
      <c r="R23" s="89"/>
      <c r="S23" s="90"/>
      <c r="U23" s="88"/>
      <c r="V23" s="89"/>
      <c r="W23" s="90"/>
    </row>
    <row r="24" spans="1:23" x14ac:dyDescent="0.25">
      <c r="A24" s="4"/>
      <c r="B24" s="4"/>
      <c r="C24" s="4"/>
      <c r="D24" s="4"/>
      <c r="E24" s="4"/>
      <c r="F24" s="41"/>
      <c r="G24" s="94" t="s">
        <v>51</v>
      </c>
      <c r="H24" s="95"/>
      <c r="I24" s="64"/>
      <c r="J24" s="65">
        <v>1</v>
      </c>
      <c r="K24" s="65"/>
      <c r="L24" s="4"/>
      <c r="M24" s="88"/>
      <c r="N24" s="89"/>
      <c r="O24" s="90"/>
      <c r="Q24" s="88"/>
      <c r="R24" s="89"/>
      <c r="S24" s="90"/>
      <c r="U24" s="88"/>
      <c r="V24" s="89"/>
      <c r="W24" s="90"/>
    </row>
    <row r="25" spans="1:23" x14ac:dyDescent="0.25">
      <c r="A25" s="4"/>
      <c r="B25" s="4"/>
      <c r="C25" s="4"/>
      <c r="D25" s="4"/>
      <c r="E25" s="4"/>
      <c r="F25" s="41"/>
      <c r="G25" s="41"/>
      <c r="H25" s="41"/>
      <c r="I25" s="40"/>
      <c r="J25" s="58"/>
      <c r="K25" s="58"/>
      <c r="L25" s="4"/>
      <c r="M25" s="88"/>
      <c r="N25" s="89"/>
      <c r="O25" s="90"/>
      <c r="Q25" s="88"/>
      <c r="R25" s="89"/>
      <c r="S25" s="90"/>
      <c r="U25" s="88"/>
      <c r="V25" s="89"/>
      <c r="W25" s="90"/>
    </row>
    <row r="26" spans="1:23" x14ac:dyDescent="0.25">
      <c r="A26" s="78" t="s">
        <v>34</v>
      </c>
      <c r="B26" s="78"/>
      <c r="C26" s="78"/>
      <c r="D26" s="78"/>
      <c r="E26" s="78"/>
      <c r="F26" s="84"/>
      <c r="G26" s="84"/>
      <c r="H26" s="84"/>
      <c r="I26" s="84"/>
      <c r="J26" s="84"/>
      <c r="K26" s="84"/>
      <c r="L26" s="84"/>
      <c r="M26" s="88"/>
      <c r="N26" s="89"/>
      <c r="O26" s="90"/>
      <c r="Q26" s="88"/>
      <c r="R26" s="89"/>
      <c r="S26" s="90"/>
      <c r="U26" s="88"/>
      <c r="V26" s="89"/>
      <c r="W26" s="90"/>
    </row>
    <row r="27" spans="1:23" x14ac:dyDescent="0.25">
      <c r="A27" s="17" t="s">
        <v>28</v>
      </c>
      <c r="B27" s="17" t="s">
        <v>32</v>
      </c>
      <c r="C27" s="31"/>
      <c r="D27" s="31"/>
      <c r="E27" s="4"/>
      <c r="F27" s="4"/>
      <c r="G27" s="64">
        <v>1</v>
      </c>
      <c r="H27" s="66">
        <v>0</v>
      </c>
      <c r="I27" s="66"/>
      <c r="J27" s="66"/>
      <c r="K27" s="66">
        <f ca="1">COUNT(K3:K22)</f>
        <v>0</v>
      </c>
      <c r="L27" s="4"/>
      <c r="M27" s="88"/>
      <c r="N27" s="89"/>
      <c r="O27" s="90"/>
      <c r="Q27" s="88"/>
      <c r="R27" s="89"/>
      <c r="S27" s="90"/>
      <c r="U27" s="88"/>
      <c r="V27" s="89"/>
      <c r="W27" s="90"/>
    </row>
    <row r="28" spans="1:23" x14ac:dyDescent="0.25">
      <c r="A28" s="17" t="s">
        <v>20</v>
      </c>
      <c r="B28" s="17" t="s">
        <v>33</v>
      </c>
      <c r="C28" s="17"/>
      <c r="D28" s="16"/>
      <c r="E28" s="4"/>
      <c r="F28" s="4"/>
      <c r="G28" s="64">
        <v>2</v>
      </c>
      <c r="H28" s="66">
        <v>30</v>
      </c>
      <c r="I28" s="66"/>
      <c r="J28" s="66"/>
      <c r="K28" s="66"/>
      <c r="L28" s="4"/>
      <c r="M28" s="88"/>
      <c r="N28" s="89"/>
      <c r="O28" s="90"/>
      <c r="Q28" s="88"/>
      <c r="R28" s="89"/>
      <c r="S28" s="90"/>
      <c r="U28" s="88"/>
      <c r="V28" s="89"/>
      <c r="W28" s="90"/>
    </row>
    <row r="29" spans="1:23" x14ac:dyDescent="0.25">
      <c r="A29" s="17" t="s">
        <v>21</v>
      </c>
      <c r="B29" s="17" t="s">
        <v>29</v>
      </c>
      <c r="C29" s="17"/>
      <c r="D29" s="9"/>
      <c r="E29" s="4"/>
      <c r="F29" s="4"/>
      <c r="G29" s="64">
        <v>3</v>
      </c>
      <c r="H29" s="66">
        <v>90</v>
      </c>
      <c r="I29" s="66"/>
      <c r="J29" s="66"/>
      <c r="K29" s="66"/>
      <c r="L29" s="4"/>
      <c r="M29" s="88"/>
      <c r="N29" s="89"/>
      <c r="O29" s="90"/>
      <c r="Q29" s="88"/>
      <c r="R29" s="89"/>
      <c r="S29" s="90"/>
      <c r="U29" s="88"/>
      <c r="V29" s="89"/>
      <c r="W29" s="90"/>
    </row>
    <row r="30" spans="1:23" x14ac:dyDescent="0.25">
      <c r="A30" s="17" t="s">
        <v>22</v>
      </c>
      <c r="B30" s="17" t="s">
        <v>30</v>
      </c>
      <c r="C30" s="17"/>
      <c r="D30" s="14"/>
      <c r="E30" s="4"/>
      <c r="F30" s="4"/>
      <c r="G30" s="64">
        <v>4</v>
      </c>
      <c r="H30" s="66">
        <v>365</v>
      </c>
      <c r="I30" s="66"/>
      <c r="J30" s="66"/>
      <c r="K30" s="66"/>
      <c r="L30" s="4"/>
      <c r="M30" s="88"/>
      <c r="N30" s="89"/>
      <c r="O30" s="90"/>
      <c r="Q30" s="88"/>
      <c r="R30" s="89"/>
      <c r="S30" s="90"/>
      <c r="U30" s="88"/>
      <c r="V30" s="89"/>
      <c r="W30" s="90"/>
    </row>
    <row r="31" spans="1:23" x14ac:dyDescent="0.25">
      <c r="A31" s="17" t="s">
        <v>26</v>
      </c>
      <c r="B31" s="17" t="s">
        <v>31</v>
      </c>
      <c r="C31" s="4"/>
      <c r="D31" s="8"/>
      <c r="E31" s="4"/>
      <c r="F31" s="4"/>
      <c r="G31" s="66"/>
      <c r="H31" s="66"/>
      <c r="I31" s="66"/>
      <c r="J31" s="66"/>
      <c r="K31" s="66"/>
      <c r="L31" s="4"/>
      <c r="M31" s="88"/>
      <c r="N31" s="89"/>
      <c r="O31" s="90"/>
      <c r="Q31" s="88"/>
      <c r="R31" s="89"/>
      <c r="S31" s="90"/>
      <c r="U31" s="88"/>
      <c r="V31" s="89"/>
      <c r="W31" s="90"/>
    </row>
    <row r="32" spans="1:23" x14ac:dyDescent="0.25">
      <c r="A32" s="35"/>
      <c r="B32" s="35"/>
      <c r="C32" s="26"/>
      <c r="D32" s="26"/>
      <c r="E32" s="35"/>
      <c r="F32" s="35"/>
      <c r="G32" s="35"/>
      <c r="H32" s="35"/>
      <c r="I32" s="35"/>
      <c r="J32" s="57"/>
      <c r="K32" s="57"/>
      <c r="L32" s="35"/>
      <c r="M32" s="88"/>
      <c r="N32" s="89"/>
      <c r="O32" s="90"/>
      <c r="Q32" s="88"/>
      <c r="R32" s="89"/>
      <c r="S32" s="90"/>
      <c r="U32" s="88"/>
      <c r="V32" s="89"/>
      <c r="W32" s="90"/>
    </row>
    <row r="33" spans="1:23" x14ac:dyDescent="0.25">
      <c r="A33" s="4"/>
      <c r="B33" s="96" t="s">
        <v>1</v>
      </c>
      <c r="C33" s="97"/>
      <c r="D33" s="97"/>
      <c r="E33" s="97"/>
      <c r="F33" s="97"/>
      <c r="G33" s="4"/>
      <c r="H33" s="4"/>
      <c r="I33" s="4"/>
      <c r="J33" s="45"/>
      <c r="K33" s="45"/>
      <c r="L33" s="4"/>
      <c r="M33" s="88"/>
      <c r="N33" s="89"/>
      <c r="O33" s="90"/>
      <c r="Q33" s="88"/>
      <c r="R33" s="89"/>
      <c r="S33" s="90"/>
      <c r="U33" s="88"/>
      <c r="V33" s="89"/>
      <c r="W33" s="90"/>
    </row>
    <row r="34" spans="1:23" ht="15.75" thickBot="1" x14ac:dyDescent="0.3">
      <c r="A34" s="4"/>
      <c r="B34" s="97"/>
      <c r="C34" s="97"/>
      <c r="D34" s="97"/>
      <c r="E34" s="97"/>
      <c r="F34" s="97"/>
      <c r="G34" s="4"/>
      <c r="H34" s="4"/>
      <c r="I34" s="4"/>
      <c r="J34" s="45"/>
      <c r="K34" s="45"/>
      <c r="L34" s="4"/>
      <c r="M34" s="91"/>
      <c r="N34" s="92"/>
      <c r="O34" s="93"/>
      <c r="Q34" s="91"/>
      <c r="R34" s="92"/>
      <c r="S34" s="93"/>
      <c r="U34" s="91"/>
      <c r="V34" s="92"/>
      <c r="W34" s="93"/>
    </row>
    <row r="35" spans="1:23" x14ac:dyDescent="0.25">
      <c r="A35" s="4"/>
      <c r="B35" s="97"/>
      <c r="C35" s="97"/>
      <c r="D35" s="97"/>
      <c r="E35" s="97"/>
      <c r="F35" s="97"/>
      <c r="G35" s="4"/>
      <c r="H35" s="4"/>
      <c r="I35" s="4"/>
      <c r="J35" s="45"/>
      <c r="K35" s="45"/>
      <c r="L35" s="4"/>
    </row>
    <row r="36" spans="1:23" ht="15.75" thickBot="1" x14ac:dyDescent="0.3"/>
    <row r="37" spans="1:23" x14ac:dyDescent="0.25">
      <c r="G37" s="18"/>
      <c r="H37" s="18"/>
      <c r="M37" s="85"/>
      <c r="N37" s="86"/>
      <c r="O37" s="87"/>
      <c r="Q37" s="85"/>
      <c r="R37" s="86"/>
      <c r="S37" s="87"/>
      <c r="U37" s="85"/>
      <c r="V37" s="86"/>
      <c r="W37" s="87"/>
    </row>
    <row r="38" spans="1:23" x14ac:dyDescent="0.25">
      <c r="G38" s="18"/>
      <c r="H38" s="18"/>
      <c r="M38" s="88"/>
      <c r="N38" s="89"/>
      <c r="O38" s="90"/>
      <c r="Q38" s="88"/>
      <c r="R38" s="89"/>
      <c r="S38" s="90"/>
      <c r="U38" s="88"/>
      <c r="V38" s="89"/>
      <c r="W38" s="90"/>
    </row>
    <row r="39" spans="1:23" x14ac:dyDescent="0.25">
      <c r="A39" s="43"/>
      <c r="M39" s="88"/>
      <c r="N39" s="89"/>
      <c r="O39" s="90"/>
      <c r="Q39" s="88"/>
      <c r="R39" s="89"/>
      <c r="S39" s="90"/>
      <c r="U39" s="88"/>
      <c r="V39" s="89"/>
      <c r="W39" s="90"/>
    </row>
    <row r="40" spans="1:23" x14ac:dyDescent="0.25">
      <c r="M40" s="88"/>
      <c r="N40" s="89"/>
      <c r="O40" s="90"/>
      <c r="Q40" s="88"/>
      <c r="R40" s="89"/>
      <c r="S40" s="90"/>
      <c r="U40" s="88"/>
      <c r="V40" s="89"/>
      <c r="W40" s="90"/>
    </row>
    <row r="41" spans="1:23" x14ac:dyDescent="0.25">
      <c r="M41" s="88"/>
      <c r="N41" s="89"/>
      <c r="O41" s="90"/>
      <c r="Q41" s="88"/>
      <c r="R41" s="89"/>
      <c r="S41" s="90"/>
      <c r="U41" s="88"/>
      <c r="V41" s="89"/>
      <c r="W41" s="90"/>
    </row>
    <row r="42" spans="1:23" x14ac:dyDescent="0.25">
      <c r="M42" s="88"/>
      <c r="N42" s="89"/>
      <c r="O42" s="90"/>
      <c r="Q42" s="88"/>
      <c r="R42" s="89"/>
      <c r="S42" s="90"/>
      <c r="U42" s="88"/>
      <c r="V42" s="89"/>
      <c r="W42" s="90"/>
    </row>
    <row r="43" spans="1:23" x14ac:dyDescent="0.25">
      <c r="D43" s="18"/>
      <c r="M43" s="88"/>
      <c r="N43" s="89"/>
      <c r="O43" s="90"/>
      <c r="Q43" s="88"/>
      <c r="R43" s="89"/>
      <c r="S43" s="90"/>
      <c r="U43" s="88"/>
      <c r="V43" s="89"/>
      <c r="W43" s="90"/>
    </row>
    <row r="44" spans="1:23" x14ac:dyDescent="0.25">
      <c r="D44" s="18"/>
      <c r="M44" s="88"/>
      <c r="N44" s="89"/>
      <c r="O44" s="90"/>
      <c r="Q44" s="88"/>
      <c r="R44" s="89"/>
      <c r="S44" s="90"/>
      <c r="U44" s="88"/>
      <c r="V44" s="89"/>
      <c r="W44" s="90"/>
    </row>
    <row r="45" spans="1:23" x14ac:dyDescent="0.25">
      <c r="D45" s="18"/>
      <c r="M45" s="88"/>
      <c r="N45" s="89"/>
      <c r="O45" s="90"/>
      <c r="Q45" s="88"/>
      <c r="R45" s="89"/>
      <c r="S45" s="90"/>
      <c r="U45" s="88"/>
      <c r="V45" s="89"/>
      <c r="W45" s="90"/>
    </row>
    <row r="46" spans="1:23" x14ac:dyDescent="0.25">
      <c r="D46" s="18"/>
      <c r="M46" s="88"/>
      <c r="N46" s="89"/>
      <c r="O46" s="90"/>
      <c r="Q46" s="88"/>
      <c r="R46" s="89"/>
      <c r="S46" s="90"/>
      <c r="U46" s="88"/>
      <c r="V46" s="89"/>
      <c r="W46" s="90"/>
    </row>
    <row r="47" spans="1:23" x14ac:dyDescent="0.25">
      <c r="D47" s="18"/>
      <c r="M47" s="88"/>
      <c r="N47" s="89"/>
      <c r="O47" s="90"/>
      <c r="Q47" s="88"/>
      <c r="R47" s="89"/>
      <c r="S47" s="90"/>
      <c r="U47" s="88"/>
      <c r="V47" s="89"/>
      <c r="W47" s="90"/>
    </row>
    <row r="48" spans="1:23" x14ac:dyDescent="0.25">
      <c r="M48" s="88"/>
      <c r="N48" s="89"/>
      <c r="O48" s="90"/>
      <c r="Q48" s="88"/>
      <c r="R48" s="89"/>
      <c r="S48" s="90"/>
      <c r="U48" s="88"/>
      <c r="V48" s="89"/>
      <c r="W48" s="90"/>
    </row>
    <row r="49" spans="13:23" x14ac:dyDescent="0.25">
      <c r="M49" s="88"/>
      <c r="N49" s="89"/>
      <c r="O49" s="90"/>
      <c r="Q49" s="88"/>
      <c r="R49" s="89"/>
      <c r="S49" s="90"/>
      <c r="U49" s="88"/>
      <c r="V49" s="89"/>
      <c r="W49" s="90"/>
    </row>
    <row r="50" spans="13:23" x14ac:dyDescent="0.25">
      <c r="M50" s="88"/>
      <c r="N50" s="89"/>
      <c r="O50" s="90"/>
      <c r="Q50" s="88"/>
      <c r="R50" s="89"/>
      <c r="S50" s="90"/>
      <c r="U50" s="88"/>
      <c r="V50" s="89"/>
      <c r="W50" s="90"/>
    </row>
    <row r="51" spans="13:23" ht="15.75" thickBot="1" x14ac:dyDescent="0.3">
      <c r="M51" s="91"/>
      <c r="N51" s="92"/>
      <c r="O51" s="93"/>
      <c r="Q51" s="91"/>
      <c r="R51" s="92"/>
      <c r="S51" s="93"/>
      <c r="U51" s="91"/>
      <c r="V51" s="92"/>
      <c r="W51" s="93"/>
    </row>
    <row r="62" spans="13:23" x14ac:dyDescent="0.25">
      <c r="M62" s="1"/>
    </row>
  </sheetData>
  <protectedRanges>
    <protectedRange algorithmName="SHA-512" hashValue="QAsXeTGJt2KwsDPtiVamzkUeupdHnl5GqgYFq/LCj/QbIRK9b9c0gsskP6iqGmWv6GYlK2inOTnLrJgDVrnQcQ==" saltValue="PnYfQQPPIgwWQ2Zq1xrmvw==" spinCount="100000" sqref="A3:E22 G3:G22" name="Ck001"/>
  </protectedRanges>
  <mergeCells count="13">
    <mergeCell ref="A26:L26"/>
    <mergeCell ref="M37:O51"/>
    <mergeCell ref="Q37:S51"/>
    <mergeCell ref="U37:W51"/>
    <mergeCell ref="M3:O17"/>
    <mergeCell ref="Q3:S17"/>
    <mergeCell ref="U3:W17"/>
    <mergeCell ref="M20:O34"/>
    <mergeCell ref="Q20:S34"/>
    <mergeCell ref="U20:W34"/>
    <mergeCell ref="G23:H23"/>
    <mergeCell ref="G24:H24"/>
    <mergeCell ref="B33:F35"/>
  </mergeCells>
  <phoneticPr fontId="8" type="noConversion"/>
  <conditionalFormatting sqref="C3:C17">
    <cfRule type="cellIs" dxfId="149" priority="201" stopIfTrue="1" operator="equal">
      <formula>1</formula>
    </cfRule>
    <cfRule type="cellIs" dxfId="148" priority="203" stopIfTrue="1" operator="equal">
      <formula>4</formula>
    </cfRule>
    <cfRule type="cellIs" dxfId="147" priority="204" stopIfTrue="1" operator="equal">
      <formula>3</formula>
    </cfRule>
    <cfRule type="cellIs" dxfId="146" priority="205" stopIfTrue="1" operator="equal">
      <formula>2</formula>
    </cfRule>
    <cfRule type="cellIs" dxfId="145" priority="206" operator="lessThan">
      <formula>1</formula>
    </cfRule>
  </conditionalFormatting>
  <conditionalFormatting sqref="F3:F22">
    <cfRule type="cellIs" dxfId="144" priority="167" operator="lessThan">
      <formula>1/1/2019</formula>
    </cfRule>
  </conditionalFormatting>
  <conditionalFormatting sqref="I3:I22">
    <cfRule type="expression" dxfId="143" priority="3">
      <formula>$G3&gt;$F3</formula>
    </cfRule>
    <cfRule type="expression" dxfId="142" priority="28" stopIfTrue="1">
      <formula>$G3&lt;=$F3</formula>
    </cfRule>
  </conditionalFormatting>
  <conditionalFormatting sqref="I3:I22">
    <cfRule type="expression" dxfId="141" priority="1">
      <formula>$B3=""</formula>
    </cfRule>
  </conditionalFormatting>
  <conditionalFormatting sqref="J3:J15">
    <cfRule type="expression" priority="4" stopIfTrue="1">
      <formula>$G3&lt;&gt;""</formula>
    </cfRule>
    <cfRule type="expression" dxfId="140" priority="5">
      <formula>TODAY()&gt;($F3-($H3/3))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B59CF-25D8-4F1A-9402-36DEA6B22D9E}">
  <sheetPr>
    <tabColor rgb="FF92D050"/>
  </sheetPr>
  <dimension ref="A1:W62"/>
  <sheetViews>
    <sheetView workbookViewId="0">
      <selection activeCell="A3" sqref="A3:E4"/>
    </sheetView>
  </sheetViews>
  <sheetFormatPr defaultColWidth="9.140625" defaultRowHeight="15" x14ac:dyDescent="0.25"/>
  <cols>
    <col min="1" max="1" width="49.7109375" style="43" customWidth="1"/>
    <col min="2" max="2" width="16.7109375" style="43" customWidth="1"/>
    <col min="3" max="3" width="8.7109375" style="18" customWidth="1"/>
    <col min="4" max="4" width="16" style="43" bestFit="1" customWidth="1"/>
    <col min="5" max="5" width="4.85546875" style="18" bestFit="1" customWidth="1"/>
    <col min="6" max="6" width="14.85546875" style="18" bestFit="1" customWidth="1"/>
    <col min="7" max="7" width="18.28515625" style="18" customWidth="1"/>
    <col min="8" max="8" width="10.42578125" style="18" hidden="1" customWidth="1"/>
    <col min="9" max="9" width="10.140625" style="18" customWidth="1"/>
    <col min="10" max="10" width="13.85546875" style="18" customWidth="1"/>
    <col min="11" max="11" width="0.140625" style="18" customWidth="1"/>
    <col min="12" max="12" width="3.85546875" style="18" customWidth="1"/>
    <col min="13" max="15" width="10.7109375" style="43" customWidth="1"/>
    <col min="16" max="16" width="3.7109375" style="43" customWidth="1"/>
    <col min="17" max="19" width="10.7109375" style="43" customWidth="1"/>
    <col min="20" max="20" width="3.7109375" style="43" customWidth="1"/>
    <col min="21" max="23" width="10.7109375" style="43" customWidth="1"/>
    <col min="24" max="16384" width="9.140625" style="43"/>
  </cols>
  <sheetData>
    <row r="1" spans="1:23" x14ac:dyDescent="0.25">
      <c r="A1" s="19" t="s">
        <v>0</v>
      </c>
      <c r="B1" s="50" t="s">
        <v>38</v>
      </c>
      <c r="C1" s="50" t="s">
        <v>16</v>
      </c>
      <c r="D1" s="50" t="s">
        <v>18</v>
      </c>
      <c r="E1" s="50" t="s">
        <v>17</v>
      </c>
      <c r="F1" s="50" t="s">
        <v>37</v>
      </c>
      <c r="G1" s="50" t="s">
        <v>19</v>
      </c>
      <c r="H1" s="50" t="s">
        <v>35</v>
      </c>
      <c r="I1" s="50" t="s">
        <v>36</v>
      </c>
      <c r="J1" s="50" t="s">
        <v>49</v>
      </c>
      <c r="K1" s="50"/>
      <c r="L1" s="50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5.75" thickBot="1" x14ac:dyDescent="0.3">
      <c r="A2" s="38"/>
      <c r="B2" s="68">
        <f>COUNT(B3:B22)</f>
        <v>0</v>
      </c>
      <c r="C2" s="69"/>
      <c r="D2" s="38"/>
      <c r="E2" s="68"/>
      <c r="F2" s="39"/>
      <c r="G2" s="68">
        <f>COUNT(G3:G22)</f>
        <v>0</v>
      </c>
      <c r="H2" s="39"/>
      <c r="I2" s="39"/>
      <c r="J2" s="39"/>
      <c r="K2" s="39"/>
      <c r="L2" s="54"/>
      <c r="M2" s="44" t="s">
        <v>24</v>
      </c>
      <c r="N2" s="44"/>
      <c r="O2" s="44"/>
      <c r="P2" s="44"/>
      <c r="Q2" s="44" t="s">
        <v>47</v>
      </c>
      <c r="R2" s="44"/>
      <c r="S2" s="44"/>
      <c r="T2" s="44"/>
      <c r="U2" s="44" t="s">
        <v>25</v>
      </c>
      <c r="V2" s="44"/>
      <c r="W2" s="44"/>
    </row>
    <row r="3" spans="1:23" x14ac:dyDescent="0.25">
      <c r="A3" s="29"/>
      <c r="B3" s="59"/>
      <c r="C3" s="22"/>
      <c r="D3" s="22"/>
      <c r="E3" s="22"/>
      <c r="F3" s="52" t="str">
        <f>IFERROR(B3+H3,"")</f>
        <v/>
      </c>
      <c r="G3" s="53"/>
      <c r="H3" s="51" t="str">
        <f t="shared" ref="H3:H22" si="0">IFERROR(VLOOKUP(C3,Priolijst,2),"")</f>
        <v/>
      </c>
      <c r="I3" s="53"/>
      <c r="J3" s="63"/>
      <c r="K3" s="67" t="e">
        <f ca="1">IF(AND(TODAY()&gt;F3-(H3/3),G3=""),1,0)</f>
        <v>#VALUE!</v>
      </c>
      <c r="L3" s="55"/>
      <c r="M3" s="85"/>
      <c r="N3" s="86"/>
      <c r="O3" s="87"/>
      <c r="Q3" s="85"/>
      <c r="R3" s="86"/>
      <c r="S3" s="87"/>
      <c r="U3" s="85"/>
      <c r="V3" s="86"/>
      <c r="W3" s="87"/>
    </row>
    <row r="4" spans="1:23" x14ac:dyDescent="0.25">
      <c r="A4" s="21"/>
      <c r="B4" s="59"/>
      <c r="C4" s="22"/>
      <c r="D4" s="22"/>
      <c r="E4" s="22"/>
      <c r="F4" s="52" t="str">
        <f t="shared" ref="F4:F22" si="1">IFERROR(B4+H4,"")</f>
        <v/>
      </c>
      <c r="G4" s="53"/>
      <c r="H4" s="51" t="str">
        <f t="shared" si="0"/>
        <v/>
      </c>
      <c r="I4" s="53"/>
      <c r="J4" s="63"/>
      <c r="K4" s="67" t="e">
        <f t="shared" ref="K4:K22" ca="1" si="2">IF(AND(TODAY()&gt;F4-(H4/3),G4=""),1,0)</f>
        <v>#VALUE!</v>
      </c>
      <c r="L4" s="55"/>
      <c r="M4" s="88"/>
      <c r="N4" s="89"/>
      <c r="O4" s="90"/>
      <c r="Q4" s="88"/>
      <c r="R4" s="89"/>
      <c r="S4" s="90"/>
      <c r="U4" s="88"/>
      <c r="V4" s="89"/>
      <c r="W4" s="90"/>
    </row>
    <row r="5" spans="1:23" x14ac:dyDescent="0.25">
      <c r="A5" s="21"/>
      <c r="B5" s="52"/>
      <c r="C5" s="22"/>
      <c r="D5" s="22"/>
      <c r="E5" s="22"/>
      <c r="F5" s="52" t="str">
        <f t="shared" si="1"/>
        <v/>
      </c>
      <c r="G5" s="53"/>
      <c r="H5" s="51" t="str">
        <f t="shared" si="0"/>
        <v/>
      </c>
      <c r="I5" s="53"/>
      <c r="J5" s="63"/>
      <c r="K5" s="67" t="e">
        <f t="shared" ca="1" si="2"/>
        <v>#VALUE!</v>
      </c>
      <c r="L5" s="55"/>
      <c r="M5" s="88"/>
      <c r="N5" s="89"/>
      <c r="O5" s="90"/>
      <c r="Q5" s="88"/>
      <c r="R5" s="89"/>
      <c r="S5" s="90"/>
      <c r="U5" s="88"/>
      <c r="V5" s="89"/>
      <c r="W5" s="90"/>
    </row>
    <row r="6" spans="1:23" x14ac:dyDescent="0.25">
      <c r="A6" s="21"/>
      <c r="B6" s="52"/>
      <c r="C6" s="22"/>
      <c r="D6" s="22"/>
      <c r="E6" s="22"/>
      <c r="F6" s="52" t="str">
        <f t="shared" si="1"/>
        <v/>
      </c>
      <c r="G6" s="53"/>
      <c r="H6" s="51" t="str">
        <f t="shared" si="0"/>
        <v/>
      </c>
      <c r="I6" s="53"/>
      <c r="J6" s="63"/>
      <c r="K6" s="67" t="e">
        <f t="shared" ca="1" si="2"/>
        <v>#VALUE!</v>
      </c>
      <c r="L6" s="55"/>
      <c r="M6" s="88"/>
      <c r="N6" s="89"/>
      <c r="O6" s="90"/>
      <c r="Q6" s="88"/>
      <c r="R6" s="89"/>
      <c r="S6" s="90"/>
      <c r="U6" s="88"/>
      <c r="V6" s="89"/>
      <c r="W6" s="90"/>
    </row>
    <row r="7" spans="1:23" x14ac:dyDescent="0.25">
      <c r="A7" s="21"/>
      <c r="B7" s="52"/>
      <c r="C7" s="22"/>
      <c r="D7" s="22"/>
      <c r="E7" s="22"/>
      <c r="F7" s="52" t="str">
        <f t="shared" si="1"/>
        <v/>
      </c>
      <c r="G7" s="53"/>
      <c r="H7" s="51" t="str">
        <f t="shared" si="0"/>
        <v/>
      </c>
      <c r="I7" s="53"/>
      <c r="J7" s="63"/>
      <c r="K7" s="67" t="e">
        <f t="shared" ca="1" si="2"/>
        <v>#VALUE!</v>
      </c>
      <c r="L7" s="55"/>
      <c r="M7" s="88"/>
      <c r="N7" s="89"/>
      <c r="O7" s="90"/>
      <c r="Q7" s="88"/>
      <c r="R7" s="89"/>
      <c r="S7" s="90"/>
      <c r="U7" s="88"/>
      <c r="V7" s="89"/>
      <c r="W7" s="90"/>
    </row>
    <row r="8" spans="1:23" x14ac:dyDescent="0.25">
      <c r="A8" s="21"/>
      <c r="B8" s="52"/>
      <c r="C8" s="22"/>
      <c r="D8" s="22"/>
      <c r="E8" s="22"/>
      <c r="F8" s="52" t="str">
        <f>IFERROR(B8+H8,"")</f>
        <v/>
      </c>
      <c r="G8" s="53"/>
      <c r="H8" s="51" t="str">
        <f t="shared" si="0"/>
        <v/>
      </c>
      <c r="I8" s="53"/>
      <c r="J8" s="63"/>
      <c r="K8" s="67" t="e">
        <f t="shared" ca="1" si="2"/>
        <v>#VALUE!</v>
      </c>
      <c r="L8" s="55"/>
      <c r="M8" s="88"/>
      <c r="N8" s="89"/>
      <c r="O8" s="90"/>
      <c r="Q8" s="88"/>
      <c r="R8" s="89"/>
      <c r="S8" s="90"/>
      <c r="U8" s="88"/>
      <c r="V8" s="89"/>
      <c r="W8" s="90"/>
    </row>
    <row r="9" spans="1:23" x14ac:dyDescent="0.25">
      <c r="A9" s="21"/>
      <c r="B9" s="52"/>
      <c r="C9" s="22"/>
      <c r="D9" s="22"/>
      <c r="E9" s="22"/>
      <c r="F9" s="52" t="str">
        <f t="shared" si="1"/>
        <v/>
      </c>
      <c r="G9" s="53"/>
      <c r="H9" s="51" t="str">
        <f t="shared" si="0"/>
        <v/>
      </c>
      <c r="I9" s="53"/>
      <c r="J9" s="63"/>
      <c r="K9" s="67" t="e">
        <f t="shared" ca="1" si="2"/>
        <v>#VALUE!</v>
      </c>
      <c r="L9" s="55"/>
      <c r="M9" s="88"/>
      <c r="N9" s="89"/>
      <c r="O9" s="90"/>
      <c r="Q9" s="88"/>
      <c r="R9" s="89"/>
      <c r="S9" s="90"/>
      <c r="U9" s="88"/>
      <c r="V9" s="89"/>
      <c r="W9" s="90"/>
    </row>
    <row r="10" spans="1:23" x14ac:dyDescent="0.25">
      <c r="A10" s="21"/>
      <c r="B10" s="52"/>
      <c r="C10" s="22"/>
      <c r="D10" s="22"/>
      <c r="E10" s="22"/>
      <c r="F10" s="52" t="str">
        <f t="shared" si="1"/>
        <v/>
      </c>
      <c r="G10" s="53"/>
      <c r="H10" s="51" t="str">
        <f t="shared" si="0"/>
        <v/>
      </c>
      <c r="I10" s="53"/>
      <c r="J10" s="63"/>
      <c r="K10" s="67" t="e">
        <f t="shared" ca="1" si="2"/>
        <v>#VALUE!</v>
      </c>
      <c r="L10" s="55"/>
      <c r="M10" s="88"/>
      <c r="N10" s="89"/>
      <c r="O10" s="90"/>
      <c r="Q10" s="88"/>
      <c r="R10" s="89"/>
      <c r="S10" s="90"/>
      <c r="U10" s="88"/>
      <c r="V10" s="89"/>
      <c r="W10" s="90"/>
    </row>
    <row r="11" spans="1:23" x14ac:dyDescent="0.25">
      <c r="A11" s="21"/>
      <c r="B11" s="52"/>
      <c r="C11" s="22"/>
      <c r="D11" s="22"/>
      <c r="E11" s="22"/>
      <c r="F11" s="52" t="str">
        <f t="shared" si="1"/>
        <v/>
      </c>
      <c r="G11" s="53"/>
      <c r="H11" s="51" t="str">
        <f t="shared" si="0"/>
        <v/>
      </c>
      <c r="I11" s="53"/>
      <c r="J11" s="63"/>
      <c r="K11" s="67" t="e">
        <f t="shared" ca="1" si="2"/>
        <v>#VALUE!</v>
      </c>
      <c r="L11" s="55"/>
      <c r="M11" s="88"/>
      <c r="N11" s="89"/>
      <c r="O11" s="90"/>
      <c r="Q11" s="88"/>
      <c r="R11" s="89"/>
      <c r="S11" s="90"/>
      <c r="U11" s="88"/>
      <c r="V11" s="89"/>
      <c r="W11" s="90"/>
    </row>
    <row r="12" spans="1:23" x14ac:dyDescent="0.25">
      <c r="A12" s="21"/>
      <c r="B12" s="52"/>
      <c r="C12" s="22"/>
      <c r="D12" s="22"/>
      <c r="E12" s="22"/>
      <c r="F12" s="52" t="str">
        <f t="shared" si="1"/>
        <v/>
      </c>
      <c r="G12" s="53"/>
      <c r="H12" s="51" t="str">
        <f t="shared" si="0"/>
        <v/>
      </c>
      <c r="I12" s="53"/>
      <c r="J12" s="63"/>
      <c r="K12" s="67" t="e">
        <f t="shared" ca="1" si="2"/>
        <v>#VALUE!</v>
      </c>
      <c r="L12" s="55"/>
      <c r="M12" s="88"/>
      <c r="N12" s="89"/>
      <c r="O12" s="90"/>
      <c r="Q12" s="88"/>
      <c r="R12" s="89"/>
      <c r="S12" s="90"/>
      <c r="U12" s="88"/>
      <c r="V12" s="89"/>
      <c r="W12" s="90"/>
    </row>
    <row r="13" spans="1:23" x14ac:dyDescent="0.25">
      <c r="A13" s="21"/>
      <c r="B13" s="52"/>
      <c r="C13" s="22"/>
      <c r="D13" s="22"/>
      <c r="E13" s="22"/>
      <c r="F13" s="52" t="str">
        <f t="shared" si="1"/>
        <v/>
      </c>
      <c r="G13" s="53"/>
      <c r="H13" s="51" t="str">
        <f t="shared" si="0"/>
        <v/>
      </c>
      <c r="I13" s="53"/>
      <c r="J13" s="63"/>
      <c r="K13" s="67" t="e">
        <f t="shared" ca="1" si="2"/>
        <v>#VALUE!</v>
      </c>
      <c r="L13" s="55"/>
      <c r="M13" s="88"/>
      <c r="N13" s="89"/>
      <c r="O13" s="90"/>
      <c r="Q13" s="88"/>
      <c r="R13" s="89"/>
      <c r="S13" s="90"/>
      <c r="U13" s="88"/>
      <c r="V13" s="89"/>
      <c r="W13" s="90"/>
    </row>
    <row r="14" spans="1:23" x14ac:dyDescent="0.25">
      <c r="A14" s="21"/>
      <c r="B14" s="52"/>
      <c r="C14" s="22"/>
      <c r="D14" s="22"/>
      <c r="E14" s="22"/>
      <c r="F14" s="52" t="str">
        <f t="shared" si="1"/>
        <v/>
      </c>
      <c r="G14" s="53"/>
      <c r="H14" s="51" t="str">
        <f t="shared" si="0"/>
        <v/>
      </c>
      <c r="I14" s="53"/>
      <c r="J14" s="63"/>
      <c r="K14" s="67" t="e">
        <f t="shared" ca="1" si="2"/>
        <v>#VALUE!</v>
      </c>
      <c r="L14" s="55"/>
      <c r="M14" s="88"/>
      <c r="N14" s="89"/>
      <c r="O14" s="90"/>
      <c r="Q14" s="88"/>
      <c r="R14" s="89"/>
      <c r="S14" s="90"/>
      <c r="U14" s="88"/>
      <c r="V14" s="89"/>
      <c r="W14" s="90"/>
    </row>
    <row r="15" spans="1:23" x14ac:dyDescent="0.25">
      <c r="A15" s="21"/>
      <c r="B15" s="52"/>
      <c r="C15" s="22"/>
      <c r="D15" s="22"/>
      <c r="E15" s="22"/>
      <c r="F15" s="52" t="str">
        <f t="shared" si="1"/>
        <v/>
      </c>
      <c r="G15" s="53"/>
      <c r="H15" s="51" t="str">
        <f t="shared" si="0"/>
        <v/>
      </c>
      <c r="I15" s="53"/>
      <c r="J15" s="63"/>
      <c r="K15" s="67" t="e">
        <f t="shared" ca="1" si="2"/>
        <v>#VALUE!</v>
      </c>
      <c r="L15" s="55"/>
      <c r="M15" s="88"/>
      <c r="N15" s="89"/>
      <c r="O15" s="90"/>
      <c r="Q15" s="88"/>
      <c r="R15" s="89"/>
      <c r="S15" s="90"/>
      <c r="U15" s="88"/>
      <c r="V15" s="89"/>
      <c r="W15" s="90"/>
    </row>
    <row r="16" spans="1:23" x14ac:dyDescent="0.25">
      <c r="A16" s="21"/>
      <c r="B16" s="52"/>
      <c r="C16" s="22"/>
      <c r="D16" s="22"/>
      <c r="E16" s="22"/>
      <c r="F16" s="52" t="str">
        <f t="shared" si="1"/>
        <v/>
      </c>
      <c r="G16" s="53"/>
      <c r="H16" s="51" t="str">
        <f t="shared" si="0"/>
        <v/>
      </c>
      <c r="I16" s="53"/>
      <c r="J16" s="63"/>
      <c r="K16" s="67" t="e">
        <f t="shared" ca="1" si="2"/>
        <v>#VALUE!</v>
      </c>
      <c r="L16" s="55"/>
      <c r="M16" s="88"/>
      <c r="N16" s="89"/>
      <c r="O16" s="90"/>
      <c r="Q16" s="88"/>
      <c r="R16" s="89"/>
      <c r="S16" s="90"/>
      <c r="U16" s="88"/>
      <c r="V16" s="89"/>
      <c r="W16" s="90"/>
    </row>
    <row r="17" spans="1:23" ht="15.75" thickBot="1" x14ac:dyDescent="0.3">
      <c r="A17" s="21"/>
      <c r="B17" s="52"/>
      <c r="C17" s="22"/>
      <c r="D17" s="22"/>
      <c r="E17" s="22"/>
      <c r="F17" s="52" t="str">
        <f t="shared" si="1"/>
        <v/>
      </c>
      <c r="G17" s="53"/>
      <c r="H17" s="51" t="str">
        <f t="shared" si="0"/>
        <v/>
      </c>
      <c r="I17" s="53"/>
      <c r="J17" s="53"/>
      <c r="K17" s="67" t="e">
        <f t="shared" ca="1" si="2"/>
        <v>#VALUE!</v>
      </c>
      <c r="L17" s="55"/>
      <c r="M17" s="91"/>
      <c r="N17" s="92"/>
      <c r="O17" s="93"/>
      <c r="Q17" s="91"/>
      <c r="R17" s="92"/>
      <c r="S17" s="93"/>
      <c r="U17" s="91"/>
      <c r="V17" s="92"/>
      <c r="W17" s="93"/>
    </row>
    <row r="18" spans="1:23" x14ac:dyDescent="0.25">
      <c r="A18" s="24"/>
      <c r="B18" s="52"/>
      <c r="C18" s="51"/>
      <c r="D18" s="22"/>
      <c r="E18" s="22"/>
      <c r="F18" s="52" t="str">
        <f t="shared" si="1"/>
        <v/>
      </c>
      <c r="G18" s="53"/>
      <c r="H18" s="51" t="str">
        <f t="shared" si="0"/>
        <v/>
      </c>
      <c r="I18" s="53"/>
      <c r="J18" s="53"/>
      <c r="K18" s="67" t="e">
        <f t="shared" ca="1" si="2"/>
        <v>#VALUE!</v>
      </c>
      <c r="L18" s="56"/>
    </row>
    <row r="19" spans="1:23" ht="15.75" thickBot="1" x14ac:dyDescent="0.3">
      <c r="A19" s="24"/>
      <c r="B19" s="52"/>
      <c r="C19" s="51"/>
      <c r="D19" s="22"/>
      <c r="E19" s="22"/>
      <c r="F19" s="52" t="str">
        <f t="shared" si="1"/>
        <v/>
      </c>
      <c r="G19" s="53"/>
      <c r="H19" s="51" t="str">
        <f t="shared" si="0"/>
        <v/>
      </c>
      <c r="I19" s="53"/>
      <c r="J19" s="53"/>
      <c r="K19" s="67" t="e">
        <f t="shared" ca="1" si="2"/>
        <v>#VALUE!</v>
      </c>
      <c r="L19" s="37"/>
    </row>
    <row r="20" spans="1:23" x14ac:dyDescent="0.25">
      <c r="A20" s="24"/>
      <c r="B20" s="52"/>
      <c r="C20" s="51"/>
      <c r="D20" s="22"/>
      <c r="E20" s="22"/>
      <c r="F20" s="52" t="str">
        <f t="shared" si="1"/>
        <v/>
      </c>
      <c r="G20" s="53"/>
      <c r="H20" s="51" t="str">
        <f t="shared" si="0"/>
        <v/>
      </c>
      <c r="I20" s="53"/>
      <c r="J20" s="53"/>
      <c r="K20" s="67" t="e">
        <f t="shared" ca="1" si="2"/>
        <v>#VALUE!</v>
      </c>
      <c r="L20" s="48"/>
      <c r="M20" s="85"/>
      <c r="N20" s="86"/>
      <c r="O20" s="87"/>
      <c r="Q20" s="85"/>
      <c r="R20" s="86"/>
      <c r="S20" s="87"/>
      <c r="U20" s="85"/>
      <c r="V20" s="86"/>
      <c r="W20" s="87"/>
    </row>
    <row r="21" spans="1:23" x14ac:dyDescent="0.25">
      <c r="A21" s="24"/>
      <c r="B21" s="52"/>
      <c r="C21" s="51"/>
      <c r="D21" s="22"/>
      <c r="E21" s="22"/>
      <c r="F21" s="52" t="str">
        <f t="shared" si="1"/>
        <v/>
      </c>
      <c r="G21" s="53"/>
      <c r="H21" s="51" t="str">
        <f t="shared" si="0"/>
        <v/>
      </c>
      <c r="I21" s="53"/>
      <c r="J21" s="53"/>
      <c r="K21" s="67" t="e">
        <f t="shared" ca="1" si="2"/>
        <v>#VALUE!</v>
      </c>
      <c r="L21" s="48"/>
      <c r="M21" s="88"/>
      <c r="N21" s="89"/>
      <c r="O21" s="90"/>
      <c r="Q21" s="88"/>
      <c r="R21" s="89"/>
      <c r="S21" s="90"/>
      <c r="U21" s="88"/>
      <c r="V21" s="89"/>
      <c r="W21" s="90"/>
    </row>
    <row r="22" spans="1:23" x14ac:dyDescent="0.25">
      <c r="A22" s="24"/>
      <c r="B22" s="52"/>
      <c r="C22" s="51"/>
      <c r="D22" s="22"/>
      <c r="E22" s="22"/>
      <c r="F22" s="52" t="str">
        <f t="shared" si="1"/>
        <v/>
      </c>
      <c r="G22" s="53"/>
      <c r="H22" s="51" t="str">
        <f t="shared" si="0"/>
        <v/>
      </c>
      <c r="I22" s="53"/>
      <c r="J22" s="53"/>
      <c r="K22" s="67" t="e">
        <f t="shared" ca="1" si="2"/>
        <v>#VALUE!</v>
      </c>
      <c r="L22" s="48"/>
      <c r="M22" s="88"/>
      <c r="N22" s="89"/>
      <c r="O22" s="90"/>
      <c r="Q22" s="88"/>
      <c r="R22" s="89"/>
      <c r="S22" s="90"/>
      <c r="U22" s="88"/>
      <c r="V22" s="89"/>
      <c r="W22" s="90"/>
    </row>
    <row r="23" spans="1:23" x14ac:dyDescent="0.25">
      <c r="A23" s="45"/>
      <c r="B23" s="45"/>
      <c r="C23" s="45"/>
      <c r="D23" s="45"/>
      <c r="E23" s="45"/>
      <c r="F23" s="58"/>
      <c r="G23" s="94" t="s">
        <v>50</v>
      </c>
      <c r="H23" s="95"/>
      <c r="I23" s="65">
        <v>2</v>
      </c>
      <c r="J23" s="65"/>
      <c r="K23" s="65"/>
      <c r="L23" s="45"/>
      <c r="M23" s="88"/>
      <c r="N23" s="89"/>
      <c r="O23" s="90"/>
      <c r="Q23" s="88"/>
      <c r="R23" s="89"/>
      <c r="S23" s="90"/>
      <c r="U23" s="88"/>
      <c r="V23" s="89"/>
      <c r="W23" s="90"/>
    </row>
    <row r="24" spans="1:23" x14ac:dyDescent="0.25">
      <c r="A24" s="45"/>
      <c r="B24" s="45"/>
      <c r="C24" s="45"/>
      <c r="D24" s="45"/>
      <c r="E24" s="45"/>
      <c r="F24" s="41"/>
      <c r="G24" s="94" t="s">
        <v>51</v>
      </c>
      <c r="H24" s="95"/>
      <c r="I24" s="64"/>
      <c r="J24" s="65">
        <v>1</v>
      </c>
      <c r="K24" s="65"/>
      <c r="L24" s="45"/>
      <c r="M24" s="88"/>
      <c r="N24" s="89"/>
      <c r="O24" s="90"/>
      <c r="Q24" s="88"/>
      <c r="R24" s="89"/>
      <c r="S24" s="90"/>
      <c r="U24" s="88"/>
      <c r="V24" s="89"/>
      <c r="W24" s="90"/>
    </row>
    <row r="25" spans="1:23" x14ac:dyDescent="0.25">
      <c r="A25" s="45"/>
      <c r="B25" s="45"/>
      <c r="C25" s="45"/>
      <c r="D25" s="45"/>
      <c r="E25" s="45"/>
      <c r="F25" s="41"/>
      <c r="G25" s="41"/>
      <c r="H25" s="41"/>
      <c r="I25" s="58"/>
      <c r="J25" s="58"/>
      <c r="K25" s="58"/>
      <c r="L25" s="45"/>
      <c r="M25" s="88"/>
      <c r="N25" s="89"/>
      <c r="O25" s="90"/>
      <c r="Q25" s="88"/>
      <c r="R25" s="89"/>
      <c r="S25" s="90"/>
      <c r="U25" s="88"/>
      <c r="V25" s="89"/>
      <c r="W25" s="90"/>
    </row>
    <row r="26" spans="1:23" x14ac:dyDescent="0.25">
      <c r="A26" s="78" t="s">
        <v>34</v>
      </c>
      <c r="B26" s="78"/>
      <c r="C26" s="78"/>
      <c r="D26" s="78"/>
      <c r="E26" s="78"/>
      <c r="F26" s="84"/>
      <c r="G26" s="84"/>
      <c r="H26" s="84"/>
      <c r="I26" s="84"/>
      <c r="J26" s="84"/>
      <c r="K26" s="84"/>
      <c r="L26" s="84"/>
      <c r="M26" s="88"/>
      <c r="N26" s="89"/>
      <c r="O26" s="90"/>
      <c r="Q26" s="88"/>
      <c r="R26" s="89"/>
      <c r="S26" s="90"/>
      <c r="U26" s="88"/>
      <c r="V26" s="89"/>
      <c r="W26" s="90"/>
    </row>
    <row r="27" spans="1:23" x14ac:dyDescent="0.25">
      <c r="A27" s="17" t="s">
        <v>28</v>
      </c>
      <c r="B27" s="17" t="s">
        <v>32</v>
      </c>
      <c r="C27" s="48"/>
      <c r="D27" s="48"/>
      <c r="E27" s="45"/>
      <c r="F27" s="45"/>
      <c r="G27" s="64">
        <v>1</v>
      </c>
      <c r="H27" s="66">
        <v>0</v>
      </c>
      <c r="I27" s="66"/>
      <c r="J27" s="66"/>
      <c r="K27" s="66">
        <f ca="1">COUNT(K3:K22)</f>
        <v>0</v>
      </c>
      <c r="L27" s="45"/>
      <c r="M27" s="88"/>
      <c r="N27" s="89"/>
      <c r="O27" s="90"/>
      <c r="Q27" s="88"/>
      <c r="R27" s="89"/>
      <c r="S27" s="90"/>
      <c r="U27" s="88"/>
      <c r="V27" s="89"/>
      <c r="W27" s="90"/>
    </row>
    <row r="28" spans="1:23" x14ac:dyDescent="0.25">
      <c r="A28" s="17" t="s">
        <v>20</v>
      </c>
      <c r="B28" s="17" t="s">
        <v>33</v>
      </c>
      <c r="C28" s="17"/>
      <c r="D28" s="16"/>
      <c r="E28" s="45"/>
      <c r="F28" s="45"/>
      <c r="G28" s="64">
        <v>2</v>
      </c>
      <c r="H28" s="66">
        <v>30</v>
      </c>
      <c r="I28" s="66"/>
      <c r="J28" s="66"/>
      <c r="K28" s="66"/>
      <c r="L28" s="45"/>
      <c r="M28" s="88"/>
      <c r="N28" s="89"/>
      <c r="O28" s="90"/>
      <c r="Q28" s="88"/>
      <c r="R28" s="89"/>
      <c r="S28" s="90"/>
      <c r="U28" s="88"/>
      <c r="V28" s="89"/>
      <c r="W28" s="90"/>
    </row>
    <row r="29" spans="1:23" x14ac:dyDescent="0.25">
      <c r="A29" s="17" t="s">
        <v>21</v>
      </c>
      <c r="B29" s="17" t="s">
        <v>29</v>
      </c>
      <c r="C29" s="17"/>
      <c r="D29" s="9"/>
      <c r="E29" s="45"/>
      <c r="F29" s="45"/>
      <c r="G29" s="64">
        <v>3</v>
      </c>
      <c r="H29" s="66">
        <v>90</v>
      </c>
      <c r="I29" s="66"/>
      <c r="J29" s="66"/>
      <c r="K29" s="66"/>
      <c r="L29" s="45"/>
      <c r="M29" s="88"/>
      <c r="N29" s="89"/>
      <c r="O29" s="90"/>
      <c r="Q29" s="88"/>
      <c r="R29" s="89"/>
      <c r="S29" s="90"/>
      <c r="U29" s="88"/>
      <c r="V29" s="89"/>
      <c r="W29" s="90"/>
    </row>
    <row r="30" spans="1:23" x14ac:dyDescent="0.25">
      <c r="A30" s="17" t="s">
        <v>22</v>
      </c>
      <c r="B30" s="17" t="s">
        <v>30</v>
      </c>
      <c r="C30" s="17"/>
      <c r="D30" s="14"/>
      <c r="E30" s="45"/>
      <c r="F30" s="45"/>
      <c r="G30" s="64">
        <v>4</v>
      </c>
      <c r="H30" s="66">
        <v>365</v>
      </c>
      <c r="I30" s="66"/>
      <c r="J30" s="66"/>
      <c r="K30" s="66"/>
      <c r="L30" s="45"/>
      <c r="M30" s="88"/>
      <c r="N30" s="89"/>
      <c r="O30" s="90"/>
      <c r="Q30" s="88"/>
      <c r="R30" s="89"/>
      <c r="S30" s="90"/>
      <c r="U30" s="88"/>
      <c r="V30" s="89"/>
      <c r="W30" s="90"/>
    </row>
    <row r="31" spans="1:23" x14ac:dyDescent="0.25">
      <c r="A31" s="17" t="s">
        <v>26</v>
      </c>
      <c r="B31" s="17" t="s">
        <v>31</v>
      </c>
      <c r="C31" s="45"/>
      <c r="D31" s="8"/>
      <c r="E31" s="45"/>
      <c r="F31" s="45"/>
      <c r="G31" s="66"/>
      <c r="H31" s="66"/>
      <c r="I31" s="66"/>
      <c r="J31" s="66"/>
      <c r="K31" s="66"/>
      <c r="L31" s="45"/>
      <c r="M31" s="88"/>
      <c r="N31" s="89"/>
      <c r="O31" s="90"/>
      <c r="Q31" s="88"/>
      <c r="R31" s="89"/>
      <c r="S31" s="90"/>
      <c r="U31" s="88"/>
      <c r="V31" s="89"/>
      <c r="W31" s="90"/>
    </row>
    <row r="32" spans="1:23" x14ac:dyDescent="0.25">
      <c r="A32" s="57"/>
      <c r="B32" s="57"/>
      <c r="C32" s="26"/>
      <c r="D32" s="26"/>
      <c r="E32" s="57"/>
      <c r="F32" s="57"/>
      <c r="G32" s="57"/>
      <c r="H32" s="57"/>
      <c r="I32" s="57"/>
      <c r="J32" s="57"/>
      <c r="K32" s="57"/>
      <c r="L32" s="57"/>
      <c r="M32" s="88"/>
      <c r="N32" s="89"/>
      <c r="O32" s="90"/>
      <c r="Q32" s="88"/>
      <c r="R32" s="89"/>
      <c r="S32" s="90"/>
      <c r="U32" s="88"/>
      <c r="V32" s="89"/>
      <c r="W32" s="90"/>
    </row>
    <row r="33" spans="1:23" x14ac:dyDescent="0.25">
      <c r="A33" s="45"/>
      <c r="B33" s="96" t="s">
        <v>2</v>
      </c>
      <c r="C33" s="97"/>
      <c r="D33" s="97"/>
      <c r="E33" s="97"/>
      <c r="F33" s="97"/>
      <c r="G33" s="45"/>
      <c r="H33" s="45"/>
      <c r="I33" s="45"/>
      <c r="J33" s="45"/>
      <c r="K33" s="45"/>
      <c r="L33" s="45"/>
      <c r="M33" s="88"/>
      <c r="N33" s="89"/>
      <c r="O33" s="90"/>
      <c r="Q33" s="88"/>
      <c r="R33" s="89"/>
      <c r="S33" s="90"/>
      <c r="U33" s="88"/>
      <c r="V33" s="89"/>
      <c r="W33" s="90"/>
    </row>
    <row r="34" spans="1:23" ht="15.75" customHeight="1" thickBot="1" x14ac:dyDescent="0.3">
      <c r="A34" s="45"/>
      <c r="B34" s="97"/>
      <c r="C34" s="97"/>
      <c r="D34" s="97"/>
      <c r="E34" s="97"/>
      <c r="F34" s="97"/>
      <c r="G34" s="45"/>
      <c r="H34" s="45"/>
      <c r="I34" s="45"/>
      <c r="J34" s="45"/>
      <c r="K34" s="45"/>
      <c r="L34" s="45"/>
      <c r="M34" s="91"/>
      <c r="N34" s="92"/>
      <c r="O34" s="93"/>
      <c r="Q34" s="91"/>
      <c r="R34" s="92"/>
      <c r="S34" s="93"/>
      <c r="U34" s="91"/>
      <c r="V34" s="92"/>
      <c r="W34" s="93"/>
    </row>
    <row r="35" spans="1:23" ht="15" customHeight="1" x14ac:dyDescent="0.25">
      <c r="A35" s="45"/>
      <c r="B35" s="97"/>
      <c r="C35" s="97"/>
      <c r="D35" s="97"/>
      <c r="E35" s="97"/>
      <c r="F35" s="97"/>
      <c r="G35" s="45"/>
      <c r="H35" s="45"/>
      <c r="I35" s="45"/>
      <c r="J35" s="45"/>
      <c r="K35" s="45"/>
      <c r="L35" s="45"/>
    </row>
    <row r="36" spans="1:23" ht="15.75" customHeight="1" thickBot="1" x14ac:dyDescent="0.3"/>
    <row r="37" spans="1:23" x14ac:dyDescent="0.25">
      <c r="M37" s="85"/>
      <c r="N37" s="86"/>
      <c r="O37" s="87"/>
      <c r="Q37" s="85"/>
      <c r="R37" s="86"/>
      <c r="S37" s="87"/>
      <c r="U37" s="85"/>
      <c r="V37" s="86"/>
      <c r="W37" s="87"/>
    </row>
    <row r="38" spans="1:23" x14ac:dyDescent="0.25">
      <c r="M38" s="88"/>
      <c r="N38" s="89"/>
      <c r="O38" s="90"/>
      <c r="Q38" s="88"/>
      <c r="R38" s="89"/>
      <c r="S38" s="90"/>
      <c r="U38" s="88"/>
      <c r="V38" s="89"/>
      <c r="W38" s="90"/>
    </row>
    <row r="39" spans="1:23" x14ac:dyDescent="0.25">
      <c r="M39" s="88"/>
      <c r="N39" s="89"/>
      <c r="O39" s="90"/>
      <c r="Q39" s="88"/>
      <c r="R39" s="89"/>
      <c r="S39" s="90"/>
      <c r="U39" s="88"/>
      <c r="V39" s="89"/>
      <c r="W39" s="90"/>
    </row>
    <row r="40" spans="1:23" x14ac:dyDescent="0.25">
      <c r="M40" s="88"/>
      <c r="N40" s="89"/>
      <c r="O40" s="90"/>
      <c r="Q40" s="88"/>
      <c r="R40" s="89"/>
      <c r="S40" s="90"/>
      <c r="U40" s="88"/>
      <c r="V40" s="89"/>
      <c r="W40" s="90"/>
    </row>
    <row r="41" spans="1:23" x14ac:dyDescent="0.25">
      <c r="M41" s="88"/>
      <c r="N41" s="89"/>
      <c r="O41" s="90"/>
      <c r="Q41" s="88"/>
      <c r="R41" s="89"/>
      <c r="S41" s="90"/>
      <c r="U41" s="88"/>
      <c r="V41" s="89"/>
      <c r="W41" s="90"/>
    </row>
    <row r="42" spans="1:23" x14ac:dyDescent="0.25">
      <c r="M42" s="88"/>
      <c r="N42" s="89"/>
      <c r="O42" s="90"/>
      <c r="Q42" s="88"/>
      <c r="R42" s="89"/>
      <c r="S42" s="90"/>
      <c r="U42" s="88"/>
      <c r="V42" s="89"/>
      <c r="W42" s="90"/>
    </row>
    <row r="43" spans="1:23" x14ac:dyDescent="0.25">
      <c r="D43" s="18"/>
      <c r="M43" s="88"/>
      <c r="N43" s="89"/>
      <c r="O43" s="90"/>
      <c r="Q43" s="88"/>
      <c r="R43" s="89"/>
      <c r="S43" s="90"/>
      <c r="U43" s="88"/>
      <c r="V43" s="89"/>
      <c r="W43" s="90"/>
    </row>
    <row r="44" spans="1:23" x14ac:dyDescent="0.25">
      <c r="D44" s="18"/>
      <c r="M44" s="88"/>
      <c r="N44" s="89"/>
      <c r="O44" s="90"/>
      <c r="Q44" s="88"/>
      <c r="R44" s="89"/>
      <c r="S44" s="90"/>
      <c r="U44" s="88"/>
      <c r="V44" s="89"/>
      <c r="W44" s="90"/>
    </row>
    <row r="45" spans="1:23" x14ac:dyDescent="0.25">
      <c r="D45" s="18"/>
      <c r="M45" s="88"/>
      <c r="N45" s="89"/>
      <c r="O45" s="90"/>
      <c r="Q45" s="88"/>
      <c r="R45" s="89"/>
      <c r="S45" s="90"/>
      <c r="U45" s="88"/>
      <c r="V45" s="89"/>
      <c r="W45" s="90"/>
    </row>
    <row r="46" spans="1:23" x14ac:dyDescent="0.25">
      <c r="D46" s="18"/>
      <c r="M46" s="88"/>
      <c r="N46" s="89"/>
      <c r="O46" s="90"/>
      <c r="Q46" s="88"/>
      <c r="R46" s="89"/>
      <c r="S46" s="90"/>
      <c r="U46" s="88"/>
      <c r="V46" s="89"/>
      <c r="W46" s="90"/>
    </row>
    <row r="47" spans="1:23" x14ac:dyDescent="0.25">
      <c r="D47" s="18"/>
      <c r="M47" s="88"/>
      <c r="N47" s="89"/>
      <c r="O47" s="90"/>
      <c r="Q47" s="88"/>
      <c r="R47" s="89"/>
      <c r="S47" s="90"/>
      <c r="U47" s="88"/>
      <c r="V47" s="89"/>
      <c r="W47" s="90"/>
    </row>
    <row r="48" spans="1:23" x14ac:dyDescent="0.25">
      <c r="M48" s="88"/>
      <c r="N48" s="89"/>
      <c r="O48" s="90"/>
      <c r="Q48" s="88"/>
      <c r="R48" s="89"/>
      <c r="S48" s="90"/>
      <c r="U48" s="88"/>
      <c r="V48" s="89"/>
      <c r="W48" s="90"/>
    </row>
    <row r="49" spans="13:23" x14ac:dyDescent="0.25">
      <c r="M49" s="88"/>
      <c r="N49" s="89"/>
      <c r="O49" s="90"/>
      <c r="Q49" s="88"/>
      <c r="R49" s="89"/>
      <c r="S49" s="90"/>
      <c r="U49" s="88"/>
      <c r="V49" s="89"/>
      <c r="W49" s="90"/>
    </row>
    <row r="50" spans="13:23" x14ac:dyDescent="0.25">
      <c r="M50" s="88"/>
      <c r="N50" s="89"/>
      <c r="O50" s="90"/>
      <c r="Q50" s="88"/>
      <c r="R50" s="89"/>
      <c r="S50" s="90"/>
      <c r="U50" s="88"/>
      <c r="V50" s="89"/>
      <c r="W50" s="90"/>
    </row>
    <row r="51" spans="13:23" ht="15.75" thickBot="1" x14ac:dyDescent="0.3">
      <c r="M51" s="91"/>
      <c r="N51" s="92"/>
      <c r="O51" s="93"/>
      <c r="Q51" s="91"/>
      <c r="R51" s="92"/>
      <c r="S51" s="93"/>
      <c r="U51" s="91"/>
      <c r="V51" s="92"/>
      <c r="W51" s="93"/>
    </row>
    <row r="62" spans="13:23" x14ac:dyDescent="0.25">
      <c r="M62" s="1"/>
    </row>
  </sheetData>
  <mergeCells count="13">
    <mergeCell ref="U37:W51"/>
    <mergeCell ref="B33:F35"/>
    <mergeCell ref="M3:O17"/>
    <mergeCell ref="Q3:S17"/>
    <mergeCell ref="U3:W17"/>
    <mergeCell ref="M20:O34"/>
    <mergeCell ref="Q20:S34"/>
    <mergeCell ref="U20:W34"/>
    <mergeCell ref="G23:H23"/>
    <mergeCell ref="G24:H24"/>
    <mergeCell ref="A26:L26"/>
    <mergeCell ref="M37:O51"/>
    <mergeCell ref="Q37:S51"/>
  </mergeCells>
  <conditionalFormatting sqref="C3:C17">
    <cfRule type="cellIs" dxfId="139" priority="7" stopIfTrue="1" operator="equal">
      <formula>1</formula>
    </cfRule>
    <cfRule type="cellIs" dxfId="138" priority="8" stopIfTrue="1" operator="equal">
      <formula>4</formula>
    </cfRule>
    <cfRule type="cellIs" dxfId="137" priority="9" stopIfTrue="1" operator="equal">
      <formula>3</formula>
    </cfRule>
    <cfRule type="cellIs" dxfId="136" priority="10" stopIfTrue="1" operator="equal">
      <formula>2</formula>
    </cfRule>
    <cfRule type="cellIs" dxfId="135" priority="11" operator="lessThan">
      <formula>1</formula>
    </cfRule>
  </conditionalFormatting>
  <conditionalFormatting sqref="F3:F22">
    <cfRule type="cellIs" dxfId="134" priority="6" operator="lessThan">
      <formula>1/1/2019</formula>
    </cfRule>
  </conditionalFormatting>
  <conditionalFormatting sqref="I3:I22">
    <cfRule type="expression" dxfId="133" priority="2">
      <formula>$G3&gt;$F3</formula>
    </cfRule>
    <cfRule type="expression" dxfId="132" priority="5" stopIfTrue="1">
      <formula>$G3&lt;=$F3</formula>
    </cfRule>
  </conditionalFormatting>
  <conditionalFormatting sqref="I3:I22">
    <cfRule type="expression" dxfId="131" priority="1">
      <formula>$B3=""</formula>
    </cfRule>
  </conditionalFormatting>
  <conditionalFormatting sqref="J3:J15">
    <cfRule type="expression" priority="3" stopIfTrue="1">
      <formula>$G3&lt;&gt;""</formula>
    </cfRule>
    <cfRule type="expression" dxfId="130" priority="4">
      <formula>TODAY()&gt;($F3-($H3/3))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1EB1A-4AE7-4E7C-B3F3-4EA2679DFA0F}">
  <sheetPr>
    <tabColor rgb="FF92D050"/>
  </sheetPr>
  <dimension ref="A1:W62"/>
  <sheetViews>
    <sheetView workbookViewId="0">
      <selection activeCell="C37" sqref="C37"/>
    </sheetView>
  </sheetViews>
  <sheetFormatPr defaultColWidth="9.140625" defaultRowHeight="15" x14ac:dyDescent="0.25"/>
  <cols>
    <col min="1" max="1" width="49.7109375" style="43" customWidth="1"/>
    <col min="2" max="2" width="16.7109375" style="43" customWidth="1"/>
    <col min="3" max="3" width="8.7109375" style="18" customWidth="1"/>
    <col min="4" max="4" width="16" style="43" bestFit="1" customWidth="1"/>
    <col min="5" max="5" width="4.85546875" style="18" bestFit="1" customWidth="1"/>
    <col min="6" max="6" width="14.85546875" style="18" bestFit="1" customWidth="1"/>
    <col min="7" max="7" width="18.28515625" style="18" customWidth="1"/>
    <col min="8" max="8" width="10.42578125" style="18" hidden="1" customWidth="1"/>
    <col min="9" max="9" width="10.140625" style="18" customWidth="1"/>
    <col min="10" max="10" width="13.85546875" style="18" customWidth="1"/>
    <col min="11" max="11" width="0.140625" style="18" customWidth="1"/>
    <col min="12" max="12" width="3.85546875" style="18" customWidth="1"/>
    <col min="13" max="15" width="10.7109375" style="43" customWidth="1"/>
    <col min="16" max="16" width="3.7109375" style="43" customWidth="1"/>
    <col min="17" max="19" width="10.7109375" style="43" customWidth="1"/>
    <col min="20" max="20" width="3.7109375" style="43" customWidth="1"/>
    <col min="21" max="23" width="10.7109375" style="43" customWidth="1"/>
    <col min="24" max="16384" width="9.140625" style="43"/>
  </cols>
  <sheetData>
    <row r="1" spans="1:23" x14ac:dyDescent="0.25">
      <c r="A1" s="19" t="s">
        <v>0</v>
      </c>
      <c r="B1" s="50" t="s">
        <v>38</v>
      </c>
      <c r="C1" s="50" t="s">
        <v>16</v>
      </c>
      <c r="D1" s="50" t="s">
        <v>18</v>
      </c>
      <c r="E1" s="50" t="s">
        <v>17</v>
      </c>
      <c r="F1" s="50" t="s">
        <v>37</v>
      </c>
      <c r="G1" s="50" t="s">
        <v>19</v>
      </c>
      <c r="H1" s="50" t="s">
        <v>35</v>
      </c>
      <c r="I1" s="50" t="s">
        <v>36</v>
      </c>
      <c r="J1" s="50" t="s">
        <v>49</v>
      </c>
      <c r="K1" s="50"/>
      <c r="L1" s="50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5.75" thickBot="1" x14ac:dyDescent="0.3">
      <c r="A2" s="38"/>
      <c r="B2" s="68">
        <f>COUNT(B3:B22)</f>
        <v>0</v>
      </c>
      <c r="C2" s="69"/>
      <c r="D2" s="38"/>
      <c r="E2" s="68"/>
      <c r="F2" s="39"/>
      <c r="G2" s="68">
        <f>COUNT(G3:G22)</f>
        <v>0</v>
      </c>
      <c r="H2" s="39"/>
      <c r="I2" s="39"/>
      <c r="J2" s="39"/>
      <c r="K2" s="39"/>
      <c r="L2" s="54"/>
      <c r="M2" s="44" t="s">
        <v>24</v>
      </c>
      <c r="N2" s="44"/>
      <c r="O2" s="44"/>
      <c r="P2" s="44"/>
      <c r="Q2" s="44" t="s">
        <v>47</v>
      </c>
      <c r="R2" s="44"/>
      <c r="S2" s="44"/>
      <c r="T2" s="44"/>
      <c r="U2" s="44" t="s">
        <v>25</v>
      </c>
      <c r="V2" s="44"/>
      <c r="W2" s="44"/>
    </row>
    <row r="3" spans="1:23" x14ac:dyDescent="0.25">
      <c r="A3" s="29"/>
      <c r="B3" s="59"/>
      <c r="C3" s="22"/>
      <c r="D3" s="22"/>
      <c r="E3" s="22"/>
      <c r="F3" s="52" t="str">
        <f>IFERROR(B3+H3,"")</f>
        <v/>
      </c>
      <c r="G3" s="53"/>
      <c r="H3" s="51" t="str">
        <f t="shared" ref="H3:H22" si="0">IFERROR(VLOOKUP(C3,Priolijst,2),"")</f>
        <v/>
      </c>
      <c r="I3" s="53"/>
      <c r="J3" s="63"/>
      <c r="K3" s="67" t="e">
        <f ca="1">IF(AND(TODAY()&gt;F3-(H3/3),G3=""),1,0)</f>
        <v>#VALUE!</v>
      </c>
      <c r="L3" s="55"/>
      <c r="M3" s="85"/>
      <c r="N3" s="86"/>
      <c r="O3" s="87"/>
      <c r="Q3" s="85"/>
      <c r="R3" s="86"/>
      <c r="S3" s="87"/>
      <c r="U3" s="85"/>
      <c r="V3" s="86"/>
      <c r="W3" s="87"/>
    </row>
    <row r="4" spans="1:23" x14ac:dyDescent="0.25">
      <c r="A4" s="21"/>
      <c r="B4" s="59"/>
      <c r="C4" s="22"/>
      <c r="D4" s="22"/>
      <c r="E4" s="22"/>
      <c r="F4" s="52" t="str">
        <f t="shared" ref="F4:F22" si="1">IFERROR(B4+H4,"")</f>
        <v/>
      </c>
      <c r="G4" s="53"/>
      <c r="H4" s="51" t="str">
        <f t="shared" si="0"/>
        <v/>
      </c>
      <c r="I4" s="53"/>
      <c r="J4" s="63"/>
      <c r="K4" s="67" t="e">
        <f t="shared" ref="K4:K22" ca="1" si="2">IF(AND(TODAY()&gt;F4-(H4/3),G4=""),1,0)</f>
        <v>#VALUE!</v>
      </c>
      <c r="L4" s="55"/>
      <c r="M4" s="88"/>
      <c r="N4" s="89"/>
      <c r="O4" s="90"/>
      <c r="Q4" s="88"/>
      <c r="R4" s="89"/>
      <c r="S4" s="90"/>
      <c r="U4" s="88"/>
      <c r="V4" s="89"/>
      <c r="W4" s="90"/>
    </row>
    <row r="5" spans="1:23" x14ac:dyDescent="0.25">
      <c r="A5" s="21"/>
      <c r="B5" s="52"/>
      <c r="C5" s="22"/>
      <c r="D5" s="22"/>
      <c r="E5" s="22"/>
      <c r="F5" s="52" t="str">
        <f t="shared" si="1"/>
        <v/>
      </c>
      <c r="G5" s="53"/>
      <c r="H5" s="51" t="str">
        <f t="shared" si="0"/>
        <v/>
      </c>
      <c r="I5" s="53"/>
      <c r="J5" s="63"/>
      <c r="K5" s="67" t="e">
        <f t="shared" ca="1" si="2"/>
        <v>#VALUE!</v>
      </c>
      <c r="L5" s="55"/>
      <c r="M5" s="88"/>
      <c r="N5" s="89"/>
      <c r="O5" s="90"/>
      <c r="Q5" s="88"/>
      <c r="R5" s="89"/>
      <c r="S5" s="90"/>
      <c r="U5" s="88"/>
      <c r="V5" s="89"/>
      <c r="W5" s="90"/>
    </row>
    <row r="6" spans="1:23" x14ac:dyDescent="0.25">
      <c r="A6" s="21"/>
      <c r="B6" s="52"/>
      <c r="C6" s="22"/>
      <c r="D6" s="22"/>
      <c r="E6" s="22"/>
      <c r="F6" s="52" t="str">
        <f t="shared" si="1"/>
        <v/>
      </c>
      <c r="G6" s="53"/>
      <c r="H6" s="51" t="str">
        <f t="shared" si="0"/>
        <v/>
      </c>
      <c r="I6" s="53"/>
      <c r="J6" s="63"/>
      <c r="K6" s="67" t="e">
        <f t="shared" ca="1" si="2"/>
        <v>#VALUE!</v>
      </c>
      <c r="L6" s="55"/>
      <c r="M6" s="88"/>
      <c r="N6" s="89"/>
      <c r="O6" s="90"/>
      <c r="Q6" s="88"/>
      <c r="R6" s="89"/>
      <c r="S6" s="90"/>
      <c r="U6" s="88"/>
      <c r="V6" s="89"/>
      <c r="W6" s="90"/>
    </row>
    <row r="7" spans="1:23" x14ac:dyDescent="0.25">
      <c r="A7" s="21"/>
      <c r="B7" s="52"/>
      <c r="C7" s="22"/>
      <c r="D7" s="22"/>
      <c r="E7" s="22"/>
      <c r="F7" s="52" t="str">
        <f t="shared" si="1"/>
        <v/>
      </c>
      <c r="G7" s="53"/>
      <c r="H7" s="51" t="str">
        <f t="shared" si="0"/>
        <v/>
      </c>
      <c r="I7" s="53"/>
      <c r="J7" s="63"/>
      <c r="K7" s="67" t="e">
        <f t="shared" ca="1" si="2"/>
        <v>#VALUE!</v>
      </c>
      <c r="L7" s="55"/>
      <c r="M7" s="88"/>
      <c r="N7" s="89"/>
      <c r="O7" s="90"/>
      <c r="Q7" s="88"/>
      <c r="R7" s="89"/>
      <c r="S7" s="90"/>
      <c r="U7" s="88"/>
      <c r="V7" s="89"/>
      <c r="W7" s="90"/>
    </row>
    <row r="8" spans="1:23" x14ac:dyDescent="0.25">
      <c r="A8" s="21"/>
      <c r="B8" s="52"/>
      <c r="C8" s="22"/>
      <c r="D8" s="22"/>
      <c r="E8" s="22"/>
      <c r="F8" s="52" t="str">
        <f>IFERROR(B8+H8,"")</f>
        <v/>
      </c>
      <c r="G8" s="53"/>
      <c r="H8" s="51" t="str">
        <f t="shared" si="0"/>
        <v/>
      </c>
      <c r="I8" s="53"/>
      <c r="J8" s="63"/>
      <c r="K8" s="67" t="e">
        <f t="shared" ca="1" si="2"/>
        <v>#VALUE!</v>
      </c>
      <c r="L8" s="55"/>
      <c r="M8" s="88"/>
      <c r="N8" s="89"/>
      <c r="O8" s="90"/>
      <c r="Q8" s="88"/>
      <c r="R8" s="89"/>
      <c r="S8" s="90"/>
      <c r="U8" s="88"/>
      <c r="V8" s="89"/>
      <c r="W8" s="90"/>
    </row>
    <row r="9" spans="1:23" x14ac:dyDescent="0.25">
      <c r="A9" s="21"/>
      <c r="B9" s="52"/>
      <c r="C9" s="22"/>
      <c r="D9" s="22"/>
      <c r="E9" s="22"/>
      <c r="F9" s="52" t="str">
        <f t="shared" si="1"/>
        <v/>
      </c>
      <c r="G9" s="53"/>
      <c r="H9" s="51" t="str">
        <f t="shared" si="0"/>
        <v/>
      </c>
      <c r="I9" s="53"/>
      <c r="J9" s="63"/>
      <c r="K9" s="67" t="e">
        <f t="shared" ca="1" si="2"/>
        <v>#VALUE!</v>
      </c>
      <c r="L9" s="55"/>
      <c r="M9" s="88"/>
      <c r="N9" s="89"/>
      <c r="O9" s="90"/>
      <c r="Q9" s="88"/>
      <c r="R9" s="89"/>
      <c r="S9" s="90"/>
      <c r="U9" s="88"/>
      <c r="V9" s="89"/>
      <c r="W9" s="90"/>
    </row>
    <row r="10" spans="1:23" x14ac:dyDescent="0.25">
      <c r="A10" s="21"/>
      <c r="B10" s="52"/>
      <c r="C10" s="22"/>
      <c r="D10" s="22"/>
      <c r="E10" s="22"/>
      <c r="F10" s="52" t="str">
        <f t="shared" si="1"/>
        <v/>
      </c>
      <c r="G10" s="53"/>
      <c r="H10" s="51" t="str">
        <f t="shared" si="0"/>
        <v/>
      </c>
      <c r="I10" s="53"/>
      <c r="J10" s="63"/>
      <c r="K10" s="67" t="e">
        <f t="shared" ca="1" si="2"/>
        <v>#VALUE!</v>
      </c>
      <c r="L10" s="55"/>
      <c r="M10" s="88"/>
      <c r="N10" s="89"/>
      <c r="O10" s="90"/>
      <c r="Q10" s="88"/>
      <c r="R10" s="89"/>
      <c r="S10" s="90"/>
      <c r="U10" s="88"/>
      <c r="V10" s="89"/>
      <c r="W10" s="90"/>
    </row>
    <row r="11" spans="1:23" x14ac:dyDescent="0.25">
      <c r="A11" s="21"/>
      <c r="B11" s="52"/>
      <c r="C11" s="22"/>
      <c r="D11" s="22"/>
      <c r="E11" s="22"/>
      <c r="F11" s="52" t="str">
        <f t="shared" si="1"/>
        <v/>
      </c>
      <c r="G11" s="53"/>
      <c r="H11" s="51" t="str">
        <f t="shared" si="0"/>
        <v/>
      </c>
      <c r="I11" s="53"/>
      <c r="J11" s="63"/>
      <c r="K11" s="67" t="e">
        <f t="shared" ca="1" si="2"/>
        <v>#VALUE!</v>
      </c>
      <c r="L11" s="55"/>
      <c r="M11" s="88"/>
      <c r="N11" s="89"/>
      <c r="O11" s="90"/>
      <c r="Q11" s="88"/>
      <c r="R11" s="89"/>
      <c r="S11" s="90"/>
      <c r="U11" s="88"/>
      <c r="V11" s="89"/>
      <c r="W11" s="90"/>
    </row>
    <row r="12" spans="1:23" x14ac:dyDescent="0.25">
      <c r="A12" s="21"/>
      <c r="B12" s="52"/>
      <c r="C12" s="22"/>
      <c r="D12" s="22"/>
      <c r="E12" s="22"/>
      <c r="F12" s="52" t="str">
        <f t="shared" si="1"/>
        <v/>
      </c>
      <c r="G12" s="53"/>
      <c r="H12" s="51" t="str">
        <f t="shared" si="0"/>
        <v/>
      </c>
      <c r="I12" s="53"/>
      <c r="J12" s="63"/>
      <c r="K12" s="67" t="e">
        <f t="shared" ca="1" si="2"/>
        <v>#VALUE!</v>
      </c>
      <c r="L12" s="55"/>
      <c r="M12" s="88"/>
      <c r="N12" s="89"/>
      <c r="O12" s="90"/>
      <c r="Q12" s="88"/>
      <c r="R12" s="89"/>
      <c r="S12" s="90"/>
      <c r="U12" s="88"/>
      <c r="V12" s="89"/>
      <c r="W12" s="90"/>
    </row>
    <row r="13" spans="1:23" x14ac:dyDescent="0.25">
      <c r="A13" s="21"/>
      <c r="B13" s="52"/>
      <c r="C13" s="22"/>
      <c r="D13" s="22"/>
      <c r="E13" s="22"/>
      <c r="F13" s="52" t="str">
        <f t="shared" si="1"/>
        <v/>
      </c>
      <c r="G13" s="53"/>
      <c r="H13" s="51" t="str">
        <f t="shared" si="0"/>
        <v/>
      </c>
      <c r="I13" s="53"/>
      <c r="J13" s="63"/>
      <c r="K13" s="67" t="e">
        <f t="shared" ca="1" si="2"/>
        <v>#VALUE!</v>
      </c>
      <c r="L13" s="55"/>
      <c r="M13" s="88"/>
      <c r="N13" s="89"/>
      <c r="O13" s="90"/>
      <c r="Q13" s="88"/>
      <c r="R13" s="89"/>
      <c r="S13" s="90"/>
      <c r="U13" s="88"/>
      <c r="V13" s="89"/>
      <c r="W13" s="90"/>
    </row>
    <row r="14" spans="1:23" x14ac:dyDescent="0.25">
      <c r="A14" s="21"/>
      <c r="B14" s="52"/>
      <c r="C14" s="22"/>
      <c r="D14" s="22"/>
      <c r="E14" s="22"/>
      <c r="F14" s="52" t="str">
        <f t="shared" si="1"/>
        <v/>
      </c>
      <c r="G14" s="53"/>
      <c r="H14" s="51" t="str">
        <f t="shared" si="0"/>
        <v/>
      </c>
      <c r="I14" s="53"/>
      <c r="J14" s="63"/>
      <c r="K14" s="67" t="e">
        <f t="shared" ca="1" si="2"/>
        <v>#VALUE!</v>
      </c>
      <c r="L14" s="55"/>
      <c r="M14" s="88"/>
      <c r="N14" s="89"/>
      <c r="O14" s="90"/>
      <c r="Q14" s="88"/>
      <c r="R14" s="89"/>
      <c r="S14" s="90"/>
      <c r="U14" s="88"/>
      <c r="V14" s="89"/>
      <c r="W14" s="90"/>
    </row>
    <row r="15" spans="1:23" x14ac:dyDescent="0.25">
      <c r="A15" s="21"/>
      <c r="B15" s="52"/>
      <c r="C15" s="22"/>
      <c r="D15" s="22"/>
      <c r="E15" s="22"/>
      <c r="F15" s="52" t="str">
        <f t="shared" si="1"/>
        <v/>
      </c>
      <c r="G15" s="53"/>
      <c r="H15" s="51" t="str">
        <f t="shared" si="0"/>
        <v/>
      </c>
      <c r="I15" s="53"/>
      <c r="J15" s="63"/>
      <c r="K15" s="67" t="e">
        <f t="shared" ca="1" si="2"/>
        <v>#VALUE!</v>
      </c>
      <c r="L15" s="55"/>
      <c r="M15" s="88"/>
      <c r="N15" s="89"/>
      <c r="O15" s="90"/>
      <c r="Q15" s="88"/>
      <c r="R15" s="89"/>
      <c r="S15" s="90"/>
      <c r="U15" s="88"/>
      <c r="V15" s="89"/>
      <c r="W15" s="90"/>
    </row>
    <row r="16" spans="1:23" x14ac:dyDescent="0.25">
      <c r="A16" s="21"/>
      <c r="B16" s="52"/>
      <c r="C16" s="22"/>
      <c r="D16" s="22"/>
      <c r="E16" s="22"/>
      <c r="F16" s="52" t="str">
        <f t="shared" si="1"/>
        <v/>
      </c>
      <c r="G16" s="53"/>
      <c r="H16" s="51" t="str">
        <f t="shared" si="0"/>
        <v/>
      </c>
      <c r="I16" s="53"/>
      <c r="J16" s="63"/>
      <c r="K16" s="67" t="e">
        <f t="shared" ca="1" si="2"/>
        <v>#VALUE!</v>
      </c>
      <c r="L16" s="55"/>
      <c r="M16" s="88"/>
      <c r="N16" s="89"/>
      <c r="O16" s="90"/>
      <c r="Q16" s="88"/>
      <c r="R16" s="89"/>
      <c r="S16" s="90"/>
      <c r="U16" s="88"/>
      <c r="V16" s="89"/>
      <c r="W16" s="90"/>
    </row>
    <row r="17" spans="1:23" ht="15.75" thickBot="1" x14ac:dyDescent="0.3">
      <c r="A17" s="21"/>
      <c r="B17" s="52"/>
      <c r="C17" s="22"/>
      <c r="D17" s="22"/>
      <c r="E17" s="22"/>
      <c r="F17" s="52" t="str">
        <f t="shared" si="1"/>
        <v/>
      </c>
      <c r="G17" s="53"/>
      <c r="H17" s="51" t="str">
        <f t="shared" si="0"/>
        <v/>
      </c>
      <c r="I17" s="53"/>
      <c r="J17" s="53"/>
      <c r="K17" s="67" t="e">
        <f t="shared" ca="1" si="2"/>
        <v>#VALUE!</v>
      </c>
      <c r="L17" s="55"/>
      <c r="M17" s="91"/>
      <c r="N17" s="92"/>
      <c r="O17" s="93"/>
      <c r="Q17" s="91"/>
      <c r="R17" s="92"/>
      <c r="S17" s="93"/>
      <c r="U17" s="91"/>
      <c r="V17" s="92"/>
      <c r="W17" s="93"/>
    </row>
    <row r="18" spans="1:23" x14ac:dyDescent="0.25">
      <c r="A18" s="24"/>
      <c r="B18" s="52"/>
      <c r="C18" s="51"/>
      <c r="D18" s="22"/>
      <c r="E18" s="22"/>
      <c r="F18" s="52" t="str">
        <f t="shared" si="1"/>
        <v/>
      </c>
      <c r="G18" s="53"/>
      <c r="H18" s="51" t="str">
        <f t="shared" si="0"/>
        <v/>
      </c>
      <c r="I18" s="53"/>
      <c r="J18" s="53"/>
      <c r="K18" s="67" t="e">
        <f t="shared" ca="1" si="2"/>
        <v>#VALUE!</v>
      </c>
      <c r="L18" s="56"/>
    </row>
    <row r="19" spans="1:23" ht="15.75" thickBot="1" x14ac:dyDescent="0.3">
      <c r="A19" s="24"/>
      <c r="B19" s="52"/>
      <c r="C19" s="51"/>
      <c r="D19" s="22"/>
      <c r="E19" s="22"/>
      <c r="F19" s="52" t="str">
        <f t="shared" si="1"/>
        <v/>
      </c>
      <c r="G19" s="53"/>
      <c r="H19" s="51" t="str">
        <f t="shared" si="0"/>
        <v/>
      </c>
      <c r="I19" s="53"/>
      <c r="J19" s="53"/>
      <c r="K19" s="67" t="e">
        <f t="shared" ca="1" si="2"/>
        <v>#VALUE!</v>
      </c>
      <c r="L19" s="37"/>
    </row>
    <row r="20" spans="1:23" x14ac:dyDescent="0.25">
      <c r="A20" s="24"/>
      <c r="B20" s="52"/>
      <c r="C20" s="51"/>
      <c r="D20" s="22"/>
      <c r="E20" s="22"/>
      <c r="F20" s="52" t="str">
        <f t="shared" si="1"/>
        <v/>
      </c>
      <c r="G20" s="53"/>
      <c r="H20" s="51" t="str">
        <f t="shared" si="0"/>
        <v/>
      </c>
      <c r="I20" s="53"/>
      <c r="J20" s="53"/>
      <c r="K20" s="67" t="e">
        <f t="shared" ca="1" si="2"/>
        <v>#VALUE!</v>
      </c>
      <c r="L20" s="48"/>
      <c r="M20" s="85"/>
      <c r="N20" s="86"/>
      <c r="O20" s="87"/>
      <c r="Q20" s="85"/>
      <c r="R20" s="86"/>
      <c r="S20" s="87"/>
      <c r="U20" s="85"/>
      <c r="V20" s="86"/>
      <c r="W20" s="87"/>
    </row>
    <row r="21" spans="1:23" x14ac:dyDescent="0.25">
      <c r="A21" s="24"/>
      <c r="B21" s="52"/>
      <c r="C21" s="51"/>
      <c r="D21" s="22"/>
      <c r="E21" s="22"/>
      <c r="F21" s="52" t="str">
        <f t="shared" si="1"/>
        <v/>
      </c>
      <c r="G21" s="53"/>
      <c r="H21" s="51" t="str">
        <f t="shared" si="0"/>
        <v/>
      </c>
      <c r="I21" s="53"/>
      <c r="J21" s="53"/>
      <c r="K21" s="67" t="e">
        <f t="shared" ca="1" si="2"/>
        <v>#VALUE!</v>
      </c>
      <c r="L21" s="48"/>
      <c r="M21" s="88"/>
      <c r="N21" s="89"/>
      <c r="O21" s="90"/>
      <c r="Q21" s="88"/>
      <c r="R21" s="89"/>
      <c r="S21" s="90"/>
      <c r="U21" s="88"/>
      <c r="V21" s="89"/>
      <c r="W21" s="90"/>
    </row>
    <row r="22" spans="1:23" x14ac:dyDescent="0.25">
      <c r="A22" s="24"/>
      <c r="B22" s="52"/>
      <c r="C22" s="51"/>
      <c r="D22" s="22"/>
      <c r="E22" s="22"/>
      <c r="F22" s="52" t="str">
        <f t="shared" si="1"/>
        <v/>
      </c>
      <c r="G22" s="53"/>
      <c r="H22" s="51" t="str">
        <f t="shared" si="0"/>
        <v/>
      </c>
      <c r="I22" s="53"/>
      <c r="J22" s="53"/>
      <c r="K22" s="67" t="e">
        <f t="shared" ca="1" si="2"/>
        <v>#VALUE!</v>
      </c>
      <c r="L22" s="48"/>
      <c r="M22" s="88"/>
      <c r="N22" s="89"/>
      <c r="O22" s="90"/>
      <c r="Q22" s="88"/>
      <c r="R22" s="89"/>
      <c r="S22" s="90"/>
      <c r="U22" s="88"/>
      <c r="V22" s="89"/>
      <c r="W22" s="90"/>
    </row>
    <row r="23" spans="1:23" x14ac:dyDescent="0.25">
      <c r="A23" s="45"/>
      <c r="B23" s="45"/>
      <c r="C23" s="45"/>
      <c r="D23" s="45"/>
      <c r="E23" s="45"/>
      <c r="F23" s="58"/>
      <c r="G23" s="94" t="s">
        <v>50</v>
      </c>
      <c r="H23" s="95"/>
      <c r="I23" s="65">
        <v>2</v>
      </c>
      <c r="J23" s="65"/>
      <c r="K23" s="65"/>
      <c r="L23" s="45"/>
      <c r="M23" s="88"/>
      <c r="N23" s="89"/>
      <c r="O23" s="90"/>
      <c r="Q23" s="88"/>
      <c r="R23" s="89"/>
      <c r="S23" s="90"/>
      <c r="U23" s="88"/>
      <c r="V23" s="89"/>
      <c r="W23" s="90"/>
    </row>
    <row r="24" spans="1:23" x14ac:dyDescent="0.25">
      <c r="A24" s="45"/>
      <c r="B24" s="45"/>
      <c r="C24" s="45"/>
      <c r="D24" s="45"/>
      <c r="E24" s="45"/>
      <c r="F24" s="41"/>
      <c r="G24" s="94" t="s">
        <v>51</v>
      </c>
      <c r="H24" s="95"/>
      <c r="I24" s="64"/>
      <c r="J24" s="65">
        <v>1</v>
      </c>
      <c r="K24" s="65"/>
      <c r="L24" s="45"/>
      <c r="M24" s="88"/>
      <c r="N24" s="89"/>
      <c r="O24" s="90"/>
      <c r="Q24" s="88"/>
      <c r="R24" s="89"/>
      <c r="S24" s="90"/>
      <c r="U24" s="88"/>
      <c r="V24" s="89"/>
      <c r="W24" s="90"/>
    </row>
    <row r="25" spans="1:23" x14ac:dyDescent="0.25">
      <c r="A25" s="45"/>
      <c r="B25" s="45"/>
      <c r="C25" s="45"/>
      <c r="D25" s="45"/>
      <c r="E25" s="45"/>
      <c r="F25" s="41"/>
      <c r="G25" s="41"/>
      <c r="H25" s="41"/>
      <c r="I25" s="58"/>
      <c r="J25" s="58"/>
      <c r="K25" s="58"/>
      <c r="L25" s="45"/>
      <c r="M25" s="88"/>
      <c r="N25" s="89"/>
      <c r="O25" s="90"/>
      <c r="Q25" s="88"/>
      <c r="R25" s="89"/>
      <c r="S25" s="90"/>
      <c r="U25" s="88"/>
      <c r="V25" s="89"/>
      <c r="W25" s="90"/>
    </row>
    <row r="26" spans="1:23" x14ac:dyDescent="0.25">
      <c r="A26" s="78" t="s">
        <v>34</v>
      </c>
      <c r="B26" s="78"/>
      <c r="C26" s="78"/>
      <c r="D26" s="78"/>
      <c r="E26" s="78"/>
      <c r="F26" s="84"/>
      <c r="G26" s="84"/>
      <c r="H26" s="84"/>
      <c r="I26" s="84"/>
      <c r="J26" s="84"/>
      <c r="K26" s="84"/>
      <c r="L26" s="84"/>
      <c r="M26" s="88"/>
      <c r="N26" s="89"/>
      <c r="O26" s="90"/>
      <c r="Q26" s="88"/>
      <c r="R26" s="89"/>
      <c r="S26" s="90"/>
      <c r="U26" s="88"/>
      <c r="V26" s="89"/>
      <c r="W26" s="90"/>
    </row>
    <row r="27" spans="1:23" x14ac:dyDescent="0.25">
      <c r="A27" s="17" t="s">
        <v>28</v>
      </c>
      <c r="B27" s="17" t="s">
        <v>32</v>
      </c>
      <c r="C27" s="48"/>
      <c r="D27" s="48"/>
      <c r="E27" s="45"/>
      <c r="F27" s="45"/>
      <c r="G27" s="64">
        <v>1</v>
      </c>
      <c r="H27" s="66">
        <v>0</v>
      </c>
      <c r="I27" s="66"/>
      <c r="J27" s="66"/>
      <c r="K27" s="66">
        <f ca="1">COUNT(K3:K22)</f>
        <v>0</v>
      </c>
      <c r="L27" s="45"/>
      <c r="M27" s="88"/>
      <c r="N27" s="89"/>
      <c r="O27" s="90"/>
      <c r="Q27" s="88"/>
      <c r="R27" s="89"/>
      <c r="S27" s="90"/>
      <c r="U27" s="88"/>
      <c r="V27" s="89"/>
      <c r="W27" s="90"/>
    </row>
    <row r="28" spans="1:23" x14ac:dyDescent="0.25">
      <c r="A28" s="17" t="s">
        <v>20</v>
      </c>
      <c r="B28" s="17" t="s">
        <v>33</v>
      </c>
      <c r="C28" s="17"/>
      <c r="D28" s="16"/>
      <c r="E28" s="45"/>
      <c r="F28" s="45"/>
      <c r="G28" s="64">
        <v>2</v>
      </c>
      <c r="H28" s="66">
        <v>30</v>
      </c>
      <c r="I28" s="66"/>
      <c r="J28" s="66"/>
      <c r="K28" s="66"/>
      <c r="L28" s="45"/>
      <c r="M28" s="88"/>
      <c r="N28" s="89"/>
      <c r="O28" s="90"/>
      <c r="Q28" s="88"/>
      <c r="R28" s="89"/>
      <c r="S28" s="90"/>
      <c r="U28" s="88"/>
      <c r="V28" s="89"/>
      <c r="W28" s="90"/>
    </row>
    <row r="29" spans="1:23" x14ac:dyDescent="0.25">
      <c r="A29" s="17" t="s">
        <v>21</v>
      </c>
      <c r="B29" s="17" t="s">
        <v>29</v>
      </c>
      <c r="C29" s="17"/>
      <c r="D29" s="9"/>
      <c r="E29" s="45"/>
      <c r="F29" s="45"/>
      <c r="G29" s="64">
        <v>3</v>
      </c>
      <c r="H29" s="66">
        <v>90</v>
      </c>
      <c r="I29" s="66"/>
      <c r="J29" s="66"/>
      <c r="K29" s="66"/>
      <c r="L29" s="45"/>
      <c r="M29" s="88"/>
      <c r="N29" s="89"/>
      <c r="O29" s="90"/>
      <c r="Q29" s="88"/>
      <c r="R29" s="89"/>
      <c r="S29" s="90"/>
      <c r="U29" s="88"/>
      <c r="V29" s="89"/>
      <c r="W29" s="90"/>
    </row>
    <row r="30" spans="1:23" x14ac:dyDescent="0.25">
      <c r="A30" s="17" t="s">
        <v>22</v>
      </c>
      <c r="B30" s="17" t="s">
        <v>30</v>
      </c>
      <c r="C30" s="17"/>
      <c r="D30" s="14"/>
      <c r="E30" s="45"/>
      <c r="F30" s="45"/>
      <c r="G30" s="64">
        <v>4</v>
      </c>
      <c r="H30" s="66">
        <v>365</v>
      </c>
      <c r="I30" s="66"/>
      <c r="J30" s="66"/>
      <c r="K30" s="66"/>
      <c r="L30" s="45"/>
      <c r="M30" s="88"/>
      <c r="N30" s="89"/>
      <c r="O30" s="90"/>
      <c r="Q30" s="88"/>
      <c r="R30" s="89"/>
      <c r="S30" s="90"/>
      <c r="U30" s="88"/>
      <c r="V30" s="89"/>
      <c r="W30" s="90"/>
    </row>
    <row r="31" spans="1:23" x14ac:dyDescent="0.25">
      <c r="A31" s="17" t="s">
        <v>26</v>
      </c>
      <c r="B31" s="17" t="s">
        <v>31</v>
      </c>
      <c r="C31" s="45"/>
      <c r="D31" s="8"/>
      <c r="E31" s="45"/>
      <c r="F31" s="45"/>
      <c r="G31" s="66"/>
      <c r="H31" s="66"/>
      <c r="I31" s="66"/>
      <c r="J31" s="66"/>
      <c r="K31" s="66"/>
      <c r="L31" s="45"/>
      <c r="M31" s="88"/>
      <c r="N31" s="89"/>
      <c r="O31" s="90"/>
      <c r="Q31" s="88"/>
      <c r="R31" s="89"/>
      <c r="S31" s="90"/>
      <c r="U31" s="88"/>
      <c r="V31" s="89"/>
      <c r="W31" s="90"/>
    </row>
    <row r="32" spans="1:23" x14ac:dyDescent="0.25">
      <c r="A32" s="57"/>
      <c r="B32" s="57"/>
      <c r="C32" s="26"/>
      <c r="D32" s="26"/>
      <c r="E32" s="57"/>
      <c r="F32" s="57"/>
      <c r="G32" s="57"/>
      <c r="H32" s="57"/>
      <c r="I32" s="57"/>
      <c r="J32" s="57"/>
      <c r="K32" s="57"/>
      <c r="L32" s="57"/>
      <c r="M32" s="88"/>
      <c r="N32" s="89"/>
      <c r="O32" s="90"/>
      <c r="Q32" s="88"/>
      <c r="R32" s="89"/>
      <c r="S32" s="90"/>
      <c r="U32" s="88"/>
      <c r="V32" s="89"/>
      <c r="W32" s="90"/>
    </row>
    <row r="33" spans="1:23" x14ac:dyDescent="0.25">
      <c r="A33" s="45"/>
      <c r="B33" s="96" t="s">
        <v>3</v>
      </c>
      <c r="C33" s="97"/>
      <c r="D33" s="97"/>
      <c r="E33" s="97"/>
      <c r="F33" s="97"/>
      <c r="G33" s="45"/>
      <c r="H33" s="45"/>
      <c r="I33" s="45"/>
      <c r="J33" s="45"/>
      <c r="K33" s="45"/>
      <c r="L33" s="45"/>
      <c r="M33" s="88"/>
      <c r="N33" s="89"/>
      <c r="O33" s="90"/>
      <c r="Q33" s="88"/>
      <c r="R33" s="89"/>
      <c r="S33" s="90"/>
      <c r="U33" s="88"/>
      <c r="V33" s="89"/>
      <c r="W33" s="90"/>
    </row>
    <row r="34" spans="1:23" ht="15.75" thickBot="1" x14ac:dyDescent="0.3">
      <c r="A34" s="45"/>
      <c r="B34" s="97"/>
      <c r="C34" s="97"/>
      <c r="D34" s="97"/>
      <c r="E34" s="97"/>
      <c r="F34" s="97"/>
      <c r="G34" s="45"/>
      <c r="H34" s="45"/>
      <c r="I34" s="45"/>
      <c r="J34" s="45"/>
      <c r="K34" s="45"/>
      <c r="L34" s="45"/>
      <c r="M34" s="91"/>
      <c r="N34" s="92"/>
      <c r="O34" s="93"/>
      <c r="Q34" s="91"/>
      <c r="R34" s="92"/>
      <c r="S34" s="93"/>
      <c r="U34" s="91"/>
      <c r="V34" s="92"/>
      <c r="W34" s="93"/>
    </row>
    <row r="35" spans="1:23" x14ac:dyDescent="0.25">
      <c r="A35" s="45"/>
      <c r="B35" s="97"/>
      <c r="C35" s="97"/>
      <c r="D35" s="97"/>
      <c r="E35" s="97"/>
      <c r="F35" s="97"/>
      <c r="G35" s="45"/>
      <c r="H35" s="45"/>
      <c r="I35" s="45"/>
      <c r="J35" s="45"/>
      <c r="K35" s="45"/>
      <c r="L35" s="45"/>
    </row>
    <row r="36" spans="1:23" ht="15.75" thickBot="1" x14ac:dyDescent="0.3"/>
    <row r="37" spans="1:23" x14ac:dyDescent="0.25">
      <c r="M37" s="85"/>
      <c r="N37" s="86"/>
      <c r="O37" s="87"/>
      <c r="Q37" s="85"/>
      <c r="R37" s="86"/>
      <c r="S37" s="87"/>
      <c r="U37" s="85"/>
      <c r="V37" s="86"/>
      <c r="W37" s="87"/>
    </row>
    <row r="38" spans="1:23" x14ac:dyDescent="0.25">
      <c r="M38" s="88"/>
      <c r="N38" s="89"/>
      <c r="O38" s="90"/>
      <c r="Q38" s="88"/>
      <c r="R38" s="89"/>
      <c r="S38" s="90"/>
      <c r="U38" s="88"/>
      <c r="V38" s="89"/>
      <c r="W38" s="90"/>
    </row>
    <row r="39" spans="1:23" x14ac:dyDescent="0.25">
      <c r="M39" s="88"/>
      <c r="N39" s="89"/>
      <c r="O39" s="90"/>
      <c r="Q39" s="88"/>
      <c r="R39" s="89"/>
      <c r="S39" s="90"/>
      <c r="U39" s="88"/>
      <c r="V39" s="89"/>
      <c r="W39" s="90"/>
    </row>
    <row r="40" spans="1:23" x14ac:dyDescent="0.25">
      <c r="M40" s="88"/>
      <c r="N40" s="89"/>
      <c r="O40" s="90"/>
      <c r="Q40" s="88"/>
      <c r="R40" s="89"/>
      <c r="S40" s="90"/>
      <c r="U40" s="88"/>
      <c r="V40" s="89"/>
      <c r="W40" s="90"/>
    </row>
    <row r="41" spans="1:23" x14ac:dyDescent="0.25">
      <c r="M41" s="88"/>
      <c r="N41" s="89"/>
      <c r="O41" s="90"/>
      <c r="Q41" s="88"/>
      <c r="R41" s="89"/>
      <c r="S41" s="90"/>
      <c r="U41" s="88"/>
      <c r="V41" s="89"/>
      <c r="W41" s="90"/>
    </row>
    <row r="42" spans="1:23" x14ac:dyDescent="0.25">
      <c r="M42" s="88"/>
      <c r="N42" s="89"/>
      <c r="O42" s="90"/>
      <c r="Q42" s="88"/>
      <c r="R42" s="89"/>
      <c r="S42" s="90"/>
      <c r="U42" s="88"/>
      <c r="V42" s="89"/>
      <c r="W42" s="90"/>
    </row>
    <row r="43" spans="1:23" x14ac:dyDescent="0.25">
      <c r="D43" s="18"/>
      <c r="M43" s="88"/>
      <c r="N43" s="89"/>
      <c r="O43" s="90"/>
      <c r="Q43" s="88"/>
      <c r="R43" s="89"/>
      <c r="S43" s="90"/>
      <c r="U43" s="88"/>
      <c r="V43" s="89"/>
      <c r="W43" s="90"/>
    </row>
    <row r="44" spans="1:23" x14ac:dyDescent="0.25">
      <c r="D44" s="18"/>
      <c r="M44" s="88"/>
      <c r="N44" s="89"/>
      <c r="O44" s="90"/>
      <c r="Q44" s="88"/>
      <c r="R44" s="89"/>
      <c r="S44" s="90"/>
      <c r="U44" s="88"/>
      <c r="V44" s="89"/>
      <c r="W44" s="90"/>
    </row>
    <row r="45" spans="1:23" x14ac:dyDescent="0.25">
      <c r="D45" s="18"/>
      <c r="M45" s="88"/>
      <c r="N45" s="89"/>
      <c r="O45" s="90"/>
      <c r="Q45" s="88"/>
      <c r="R45" s="89"/>
      <c r="S45" s="90"/>
      <c r="U45" s="88"/>
      <c r="V45" s="89"/>
      <c r="W45" s="90"/>
    </row>
    <row r="46" spans="1:23" x14ac:dyDescent="0.25">
      <c r="D46" s="18"/>
      <c r="M46" s="88"/>
      <c r="N46" s="89"/>
      <c r="O46" s="90"/>
      <c r="Q46" s="88"/>
      <c r="R46" s="89"/>
      <c r="S46" s="90"/>
      <c r="U46" s="88"/>
      <c r="V46" s="89"/>
      <c r="W46" s="90"/>
    </row>
    <row r="47" spans="1:23" x14ac:dyDescent="0.25">
      <c r="D47" s="18"/>
      <c r="M47" s="88"/>
      <c r="N47" s="89"/>
      <c r="O47" s="90"/>
      <c r="Q47" s="88"/>
      <c r="R47" s="89"/>
      <c r="S47" s="90"/>
      <c r="U47" s="88"/>
      <c r="V47" s="89"/>
      <c r="W47" s="90"/>
    </row>
    <row r="48" spans="1:23" x14ac:dyDescent="0.25">
      <c r="M48" s="88"/>
      <c r="N48" s="89"/>
      <c r="O48" s="90"/>
      <c r="Q48" s="88"/>
      <c r="R48" s="89"/>
      <c r="S48" s="90"/>
      <c r="U48" s="88"/>
      <c r="V48" s="89"/>
      <c r="W48" s="90"/>
    </row>
    <row r="49" spans="13:23" x14ac:dyDescent="0.25">
      <c r="M49" s="88"/>
      <c r="N49" s="89"/>
      <c r="O49" s="90"/>
      <c r="Q49" s="88"/>
      <c r="R49" s="89"/>
      <c r="S49" s="90"/>
      <c r="U49" s="88"/>
      <c r="V49" s="89"/>
      <c r="W49" s="90"/>
    </row>
    <row r="50" spans="13:23" x14ac:dyDescent="0.25">
      <c r="M50" s="88"/>
      <c r="N50" s="89"/>
      <c r="O50" s="90"/>
      <c r="Q50" s="88"/>
      <c r="R50" s="89"/>
      <c r="S50" s="90"/>
      <c r="U50" s="88"/>
      <c r="V50" s="89"/>
      <c r="W50" s="90"/>
    </row>
    <row r="51" spans="13:23" ht="15.75" thickBot="1" x14ac:dyDescent="0.3">
      <c r="M51" s="91"/>
      <c r="N51" s="92"/>
      <c r="O51" s="93"/>
      <c r="Q51" s="91"/>
      <c r="R51" s="92"/>
      <c r="S51" s="93"/>
      <c r="U51" s="91"/>
      <c r="V51" s="92"/>
      <c r="W51" s="93"/>
    </row>
    <row r="62" spans="13:23" x14ac:dyDescent="0.25">
      <c r="M62" s="1"/>
    </row>
  </sheetData>
  <mergeCells count="13">
    <mergeCell ref="U37:W51"/>
    <mergeCell ref="B33:F35"/>
    <mergeCell ref="M3:O17"/>
    <mergeCell ref="Q3:S17"/>
    <mergeCell ref="U3:W17"/>
    <mergeCell ref="M20:O34"/>
    <mergeCell ref="Q20:S34"/>
    <mergeCell ref="U20:W34"/>
    <mergeCell ref="G23:H23"/>
    <mergeCell ref="G24:H24"/>
    <mergeCell ref="A26:L26"/>
    <mergeCell ref="M37:O51"/>
    <mergeCell ref="Q37:S51"/>
  </mergeCells>
  <conditionalFormatting sqref="C3:C17">
    <cfRule type="cellIs" dxfId="129" priority="7" stopIfTrue="1" operator="equal">
      <formula>1</formula>
    </cfRule>
    <cfRule type="cellIs" dxfId="128" priority="8" stopIfTrue="1" operator="equal">
      <formula>4</formula>
    </cfRule>
    <cfRule type="cellIs" dxfId="127" priority="9" stopIfTrue="1" operator="equal">
      <formula>3</formula>
    </cfRule>
    <cfRule type="cellIs" dxfId="126" priority="10" stopIfTrue="1" operator="equal">
      <formula>2</formula>
    </cfRule>
    <cfRule type="cellIs" dxfId="125" priority="11" operator="lessThan">
      <formula>1</formula>
    </cfRule>
  </conditionalFormatting>
  <conditionalFormatting sqref="F3:F22">
    <cfRule type="cellIs" dxfId="124" priority="6" operator="lessThan">
      <formula>1/1/2019</formula>
    </cfRule>
  </conditionalFormatting>
  <conditionalFormatting sqref="I3:I22">
    <cfRule type="expression" dxfId="123" priority="2">
      <formula>$G3&gt;$F3</formula>
    </cfRule>
    <cfRule type="expression" dxfId="122" priority="5" stopIfTrue="1">
      <formula>$G3&lt;=$F3</formula>
    </cfRule>
  </conditionalFormatting>
  <conditionalFormatting sqref="I3:I22">
    <cfRule type="expression" dxfId="121" priority="1">
      <formula>$B3=""</formula>
    </cfRule>
  </conditionalFormatting>
  <conditionalFormatting sqref="J3:J15">
    <cfRule type="expression" priority="3" stopIfTrue="1">
      <formula>$G3&lt;&gt;""</formula>
    </cfRule>
    <cfRule type="expression" dxfId="120" priority="4">
      <formula>TODAY()&gt;($F3-($H3/3))</formula>
    </cfRule>
  </conditionalFormatting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AF1B1-7E4B-49BA-AB63-8790FBFD0BF9}">
  <sheetPr>
    <tabColor rgb="FF92D050"/>
  </sheetPr>
  <dimension ref="A1:W62"/>
  <sheetViews>
    <sheetView workbookViewId="0">
      <selection activeCell="A3" sqref="A3:E5"/>
    </sheetView>
  </sheetViews>
  <sheetFormatPr defaultColWidth="9.140625" defaultRowHeight="15" x14ac:dyDescent="0.25"/>
  <cols>
    <col min="1" max="1" width="49.7109375" style="43" customWidth="1"/>
    <col min="2" max="2" width="16.7109375" style="43" customWidth="1"/>
    <col min="3" max="3" width="8.7109375" style="18" customWidth="1"/>
    <col min="4" max="4" width="16" style="43" bestFit="1" customWidth="1"/>
    <col min="5" max="5" width="4.85546875" style="18" bestFit="1" customWidth="1"/>
    <col min="6" max="6" width="14.85546875" style="18" bestFit="1" customWidth="1"/>
    <col min="7" max="7" width="18.28515625" style="18" customWidth="1"/>
    <col min="8" max="8" width="10.42578125" style="18" hidden="1" customWidth="1"/>
    <col min="9" max="9" width="10.140625" style="18" customWidth="1"/>
    <col min="10" max="10" width="13.85546875" style="18" customWidth="1"/>
    <col min="11" max="11" width="0.140625" style="18" customWidth="1"/>
    <col min="12" max="12" width="3.85546875" style="18" customWidth="1"/>
    <col min="13" max="15" width="10.7109375" style="43" customWidth="1"/>
    <col min="16" max="16" width="3.7109375" style="43" customWidth="1"/>
    <col min="17" max="19" width="10.7109375" style="43" customWidth="1"/>
    <col min="20" max="20" width="3.7109375" style="43" customWidth="1"/>
    <col min="21" max="23" width="10.7109375" style="43" customWidth="1"/>
    <col min="24" max="16384" width="9.140625" style="43"/>
  </cols>
  <sheetData>
    <row r="1" spans="1:23" x14ac:dyDescent="0.25">
      <c r="A1" s="19" t="s">
        <v>0</v>
      </c>
      <c r="B1" s="50" t="s">
        <v>38</v>
      </c>
      <c r="C1" s="50" t="s">
        <v>16</v>
      </c>
      <c r="D1" s="50" t="s">
        <v>18</v>
      </c>
      <c r="E1" s="50" t="s">
        <v>17</v>
      </c>
      <c r="F1" s="50" t="s">
        <v>37</v>
      </c>
      <c r="G1" s="50" t="s">
        <v>19</v>
      </c>
      <c r="H1" s="50" t="s">
        <v>35</v>
      </c>
      <c r="I1" s="50" t="s">
        <v>36</v>
      </c>
      <c r="J1" s="50" t="s">
        <v>49</v>
      </c>
      <c r="K1" s="50"/>
      <c r="L1" s="50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5.75" thickBot="1" x14ac:dyDescent="0.3">
      <c r="A2" s="38"/>
      <c r="B2" s="68">
        <f>COUNT(B3:B22)</f>
        <v>0</v>
      </c>
      <c r="C2" s="69"/>
      <c r="D2" s="38"/>
      <c r="E2" s="68"/>
      <c r="F2" s="39"/>
      <c r="G2" s="68">
        <f>COUNT(G3:G22)</f>
        <v>0</v>
      </c>
      <c r="H2" s="39"/>
      <c r="I2" s="39"/>
      <c r="J2" s="39"/>
      <c r="K2" s="39"/>
      <c r="L2" s="54"/>
      <c r="M2" s="44" t="s">
        <v>24</v>
      </c>
      <c r="N2" s="44"/>
      <c r="O2" s="44"/>
      <c r="P2" s="44"/>
      <c r="Q2" s="44" t="s">
        <v>47</v>
      </c>
      <c r="R2" s="44"/>
      <c r="S2" s="44"/>
      <c r="T2" s="44"/>
      <c r="U2" s="44" t="s">
        <v>25</v>
      </c>
      <c r="V2" s="44"/>
      <c r="W2" s="44"/>
    </row>
    <row r="3" spans="1:23" x14ac:dyDescent="0.25">
      <c r="A3" s="42"/>
      <c r="B3" s="52"/>
      <c r="C3" s="22"/>
      <c r="D3" s="22"/>
      <c r="E3" s="22"/>
      <c r="F3" s="52" t="str">
        <f>IFERROR(B3+H3,"")</f>
        <v/>
      </c>
      <c r="G3" s="53"/>
      <c r="H3" s="51" t="str">
        <f t="shared" ref="H3:H22" si="0">IFERROR(VLOOKUP(C3,Priolijst,2),"")</f>
        <v/>
      </c>
      <c r="I3" s="53"/>
      <c r="J3" s="63"/>
      <c r="K3" s="67" t="e">
        <f ca="1">IF(AND(TODAY()&gt;F3-(H3/3),G3=""),1,0)</f>
        <v>#VALUE!</v>
      </c>
      <c r="L3" s="55"/>
      <c r="M3" s="85"/>
      <c r="N3" s="86"/>
      <c r="O3" s="87"/>
      <c r="Q3" s="85"/>
      <c r="R3" s="86"/>
      <c r="S3" s="87"/>
      <c r="U3" s="85"/>
      <c r="V3" s="86"/>
      <c r="W3" s="87"/>
    </row>
    <row r="4" spans="1:23" x14ac:dyDescent="0.25">
      <c r="A4" s="21"/>
      <c r="B4" s="59"/>
      <c r="C4" s="22"/>
      <c r="D4" s="22"/>
      <c r="E4" s="22"/>
      <c r="F4" s="52" t="str">
        <f t="shared" ref="F4:F22" si="1">IFERROR(B4+H4,"")</f>
        <v/>
      </c>
      <c r="G4" s="53"/>
      <c r="H4" s="51" t="str">
        <f t="shared" si="0"/>
        <v/>
      </c>
      <c r="I4" s="53"/>
      <c r="J4" s="63"/>
      <c r="K4" s="67" t="e">
        <f t="shared" ref="K4:K22" ca="1" si="2">IF(AND(TODAY()&gt;F4-(H4/3),G4=""),1,0)</f>
        <v>#VALUE!</v>
      </c>
      <c r="L4" s="55"/>
      <c r="M4" s="88"/>
      <c r="N4" s="89"/>
      <c r="O4" s="90"/>
      <c r="Q4" s="88"/>
      <c r="R4" s="89"/>
      <c r="S4" s="90"/>
      <c r="U4" s="88"/>
      <c r="V4" s="89"/>
      <c r="W4" s="90"/>
    </row>
    <row r="5" spans="1:23" x14ac:dyDescent="0.25">
      <c r="A5" s="21"/>
      <c r="B5" s="59"/>
      <c r="C5" s="22"/>
      <c r="D5" s="22"/>
      <c r="E5" s="22"/>
      <c r="F5" s="52" t="str">
        <f t="shared" si="1"/>
        <v/>
      </c>
      <c r="G5" s="53"/>
      <c r="H5" s="51" t="str">
        <f t="shared" si="0"/>
        <v/>
      </c>
      <c r="I5" s="53"/>
      <c r="J5" s="63"/>
      <c r="K5" s="67" t="e">
        <f t="shared" ca="1" si="2"/>
        <v>#VALUE!</v>
      </c>
      <c r="L5" s="55"/>
      <c r="M5" s="88"/>
      <c r="N5" s="89"/>
      <c r="O5" s="90"/>
      <c r="Q5" s="88"/>
      <c r="R5" s="89"/>
      <c r="S5" s="90"/>
      <c r="U5" s="88"/>
      <c r="V5" s="89"/>
      <c r="W5" s="90"/>
    </row>
    <row r="6" spans="1:23" x14ac:dyDescent="0.25">
      <c r="A6" s="21"/>
      <c r="B6" s="52"/>
      <c r="C6" s="22"/>
      <c r="D6" s="22"/>
      <c r="E6" s="22"/>
      <c r="F6" s="52" t="str">
        <f t="shared" si="1"/>
        <v/>
      </c>
      <c r="G6" s="53"/>
      <c r="H6" s="51" t="str">
        <f t="shared" si="0"/>
        <v/>
      </c>
      <c r="I6" s="53"/>
      <c r="J6" s="63"/>
      <c r="K6" s="67" t="e">
        <f t="shared" ca="1" si="2"/>
        <v>#VALUE!</v>
      </c>
      <c r="L6" s="55"/>
      <c r="M6" s="88"/>
      <c r="N6" s="89"/>
      <c r="O6" s="90"/>
      <c r="Q6" s="88"/>
      <c r="R6" s="89"/>
      <c r="S6" s="90"/>
      <c r="U6" s="88"/>
      <c r="V6" s="89"/>
      <c r="W6" s="90"/>
    </row>
    <row r="7" spans="1:23" x14ac:dyDescent="0.25">
      <c r="A7" s="21"/>
      <c r="B7" s="52"/>
      <c r="C7" s="22"/>
      <c r="D7" s="22"/>
      <c r="E7" s="22"/>
      <c r="F7" s="52" t="str">
        <f t="shared" si="1"/>
        <v/>
      </c>
      <c r="G7" s="53"/>
      <c r="H7" s="51" t="str">
        <f t="shared" si="0"/>
        <v/>
      </c>
      <c r="I7" s="53"/>
      <c r="J7" s="63"/>
      <c r="K7" s="67" t="e">
        <f t="shared" ca="1" si="2"/>
        <v>#VALUE!</v>
      </c>
      <c r="L7" s="55"/>
      <c r="M7" s="88"/>
      <c r="N7" s="89"/>
      <c r="O7" s="90"/>
      <c r="Q7" s="88"/>
      <c r="R7" s="89"/>
      <c r="S7" s="90"/>
      <c r="U7" s="88"/>
      <c r="V7" s="89"/>
      <c r="W7" s="90"/>
    </row>
    <row r="8" spans="1:23" x14ac:dyDescent="0.25">
      <c r="A8" s="21"/>
      <c r="B8" s="52"/>
      <c r="C8" s="22"/>
      <c r="D8" s="22"/>
      <c r="E8" s="22"/>
      <c r="F8" s="52" t="str">
        <f>IFERROR(B8+H8,"")</f>
        <v/>
      </c>
      <c r="G8" s="53"/>
      <c r="H8" s="51" t="str">
        <f t="shared" si="0"/>
        <v/>
      </c>
      <c r="I8" s="53"/>
      <c r="J8" s="63"/>
      <c r="K8" s="67" t="e">
        <f t="shared" ca="1" si="2"/>
        <v>#VALUE!</v>
      </c>
      <c r="L8" s="55"/>
      <c r="M8" s="88"/>
      <c r="N8" s="89"/>
      <c r="O8" s="90"/>
      <c r="Q8" s="88"/>
      <c r="R8" s="89"/>
      <c r="S8" s="90"/>
      <c r="U8" s="88"/>
      <c r="V8" s="89"/>
      <c r="W8" s="90"/>
    </row>
    <row r="9" spans="1:23" x14ac:dyDescent="0.25">
      <c r="A9" s="21"/>
      <c r="B9" s="52"/>
      <c r="C9" s="22"/>
      <c r="D9" s="22"/>
      <c r="E9" s="22"/>
      <c r="F9" s="52" t="str">
        <f t="shared" si="1"/>
        <v/>
      </c>
      <c r="G9" s="53"/>
      <c r="H9" s="51" t="str">
        <f t="shared" si="0"/>
        <v/>
      </c>
      <c r="I9" s="53"/>
      <c r="J9" s="63"/>
      <c r="K9" s="67" t="e">
        <f t="shared" ca="1" si="2"/>
        <v>#VALUE!</v>
      </c>
      <c r="L9" s="55"/>
      <c r="M9" s="88"/>
      <c r="N9" s="89"/>
      <c r="O9" s="90"/>
      <c r="Q9" s="88"/>
      <c r="R9" s="89"/>
      <c r="S9" s="90"/>
      <c r="U9" s="88"/>
      <c r="V9" s="89"/>
      <c r="W9" s="90"/>
    </row>
    <row r="10" spans="1:23" x14ac:dyDescent="0.25">
      <c r="A10" s="21"/>
      <c r="B10" s="52"/>
      <c r="C10" s="22"/>
      <c r="D10" s="22"/>
      <c r="E10" s="22"/>
      <c r="F10" s="52" t="str">
        <f t="shared" si="1"/>
        <v/>
      </c>
      <c r="G10" s="53"/>
      <c r="H10" s="51" t="str">
        <f t="shared" si="0"/>
        <v/>
      </c>
      <c r="I10" s="53"/>
      <c r="J10" s="63"/>
      <c r="K10" s="67" t="e">
        <f t="shared" ca="1" si="2"/>
        <v>#VALUE!</v>
      </c>
      <c r="L10" s="55"/>
      <c r="M10" s="88"/>
      <c r="N10" s="89"/>
      <c r="O10" s="90"/>
      <c r="Q10" s="88"/>
      <c r="R10" s="89"/>
      <c r="S10" s="90"/>
      <c r="U10" s="88"/>
      <c r="V10" s="89"/>
      <c r="W10" s="90"/>
    </row>
    <row r="11" spans="1:23" x14ac:dyDescent="0.25">
      <c r="A11" s="21"/>
      <c r="B11" s="52"/>
      <c r="C11" s="22"/>
      <c r="D11" s="22"/>
      <c r="E11" s="22"/>
      <c r="F11" s="52" t="str">
        <f t="shared" si="1"/>
        <v/>
      </c>
      <c r="G11" s="53"/>
      <c r="H11" s="51" t="str">
        <f t="shared" si="0"/>
        <v/>
      </c>
      <c r="I11" s="53"/>
      <c r="J11" s="63"/>
      <c r="K11" s="67" t="e">
        <f t="shared" ca="1" si="2"/>
        <v>#VALUE!</v>
      </c>
      <c r="L11" s="55"/>
      <c r="M11" s="88"/>
      <c r="N11" s="89"/>
      <c r="O11" s="90"/>
      <c r="Q11" s="88"/>
      <c r="R11" s="89"/>
      <c r="S11" s="90"/>
      <c r="U11" s="88"/>
      <c r="V11" s="89"/>
      <c r="W11" s="90"/>
    </row>
    <row r="12" spans="1:23" x14ac:dyDescent="0.25">
      <c r="A12" s="21"/>
      <c r="B12" s="52"/>
      <c r="C12" s="22"/>
      <c r="D12" s="22"/>
      <c r="E12" s="22"/>
      <c r="F12" s="52" t="str">
        <f t="shared" si="1"/>
        <v/>
      </c>
      <c r="G12" s="53"/>
      <c r="H12" s="51" t="str">
        <f t="shared" si="0"/>
        <v/>
      </c>
      <c r="I12" s="53"/>
      <c r="J12" s="63"/>
      <c r="K12" s="67" t="e">
        <f t="shared" ca="1" si="2"/>
        <v>#VALUE!</v>
      </c>
      <c r="L12" s="55"/>
      <c r="M12" s="88"/>
      <c r="N12" s="89"/>
      <c r="O12" s="90"/>
      <c r="Q12" s="88"/>
      <c r="R12" s="89"/>
      <c r="S12" s="90"/>
      <c r="U12" s="88"/>
      <c r="V12" s="89"/>
      <c r="W12" s="90"/>
    </row>
    <row r="13" spans="1:23" x14ac:dyDescent="0.25">
      <c r="A13" s="21"/>
      <c r="B13" s="52"/>
      <c r="C13" s="22"/>
      <c r="D13" s="22"/>
      <c r="E13" s="22"/>
      <c r="F13" s="52" t="str">
        <f t="shared" si="1"/>
        <v/>
      </c>
      <c r="G13" s="53"/>
      <c r="H13" s="51" t="str">
        <f t="shared" si="0"/>
        <v/>
      </c>
      <c r="I13" s="53"/>
      <c r="J13" s="63"/>
      <c r="K13" s="67" t="e">
        <f t="shared" ca="1" si="2"/>
        <v>#VALUE!</v>
      </c>
      <c r="L13" s="55"/>
      <c r="M13" s="88"/>
      <c r="N13" s="89"/>
      <c r="O13" s="90"/>
      <c r="Q13" s="88"/>
      <c r="R13" s="89"/>
      <c r="S13" s="90"/>
      <c r="U13" s="88"/>
      <c r="V13" s="89"/>
      <c r="W13" s="90"/>
    </row>
    <row r="14" spans="1:23" x14ac:dyDescent="0.25">
      <c r="A14" s="21"/>
      <c r="B14" s="52"/>
      <c r="C14" s="22"/>
      <c r="D14" s="22"/>
      <c r="E14" s="22"/>
      <c r="F14" s="52" t="str">
        <f t="shared" si="1"/>
        <v/>
      </c>
      <c r="G14" s="53"/>
      <c r="H14" s="51" t="str">
        <f t="shared" si="0"/>
        <v/>
      </c>
      <c r="I14" s="53"/>
      <c r="J14" s="63"/>
      <c r="K14" s="67" t="e">
        <f t="shared" ca="1" si="2"/>
        <v>#VALUE!</v>
      </c>
      <c r="L14" s="55"/>
      <c r="M14" s="88"/>
      <c r="N14" s="89"/>
      <c r="O14" s="90"/>
      <c r="Q14" s="88"/>
      <c r="R14" s="89"/>
      <c r="S14" s="90"/>
      <c r="U14" s="88"/>
      <c r="V14" s="89"/>
      <c r="W14" s="90"/>
    </row>
    <row r="15" spans="1:23" x14ac:dyDescent="0.25">
      <c r="A15" s="21"/>
      <c r="B15" s="52"/>
      <c r="C15" s="22"/>
      <c r="D15" s="22"/>
      <c r="E15" s="22"/>
      <c r="F15" s="52" t="str">
        <f t="shared" si="1"/>
        <v/>
      </c>
      <c r="G15" s="53"/>
      <c r="H15" s="51" t="str">
        <f t="shared" si="0"/>
        <v/>
      </c>
      <c r="I15" s="53"/>
      <c r="J15" s="63"/>
      <c r="K15" s="67" t="e">
        <f t="shared" ca="1" si="2"/>
        <v>#VALUE!</v>
      </c>
      <c r="L15" s="55"/>
      <c r="M15" s="88"/>
      <c r="N15" s="89"/>
      <c r="O15" s="90"/>
      <c r="Q15" s="88"/>
      <c r="R15" s="89"/>
      <c r="S15" s="90"/>
      <c r="U15" s="88"/>
      <c r="V15" s="89"/>
      <c r="W15" s="90"/>
    </row>
    <row r="16" spans="1:23" x14ac:dyDescent="0.25">
      <c r="A16" s="21"/>
      <c r="B16" s="52"/>
      <c r="C16" s="22"/>
      <c r="D16" s="22"/>
      <c r="E16" s="22"/>
      <c r="F16" s="52" t="str">
        <f t="shared" si="1"/>
        <v/>
      </c>
      <c r="G16" s="53"/>
      <c r="H16" s="51" t="str">
        <f t="shared" si="0"/>
        <v/>
      </c>
      <c r="I16" s="53"/>
      <c r="J16" s="63"/>
      <c r="K16" s="67" t="e">
        <f t="shared" ca="1" si="2"/>
        <v>#VALUE!</v>
      </c>
      <c r="L16" s="55"/>
      <c r="M16" s="88"/>
      <c r="N16" s="89"/>
      <c r="O16" s="90"/>
      <c r="Q16" s="88"/>
      <c r="R16" s="89"/>
      <c r="S16" s="90"/>
      <c r="U16" s="88"/>
      <c r="V16" s="89"/>
      <c r="W16" s="90"/>
    </row>
    <row r="17" spans="1:23" ht="15.75" thickBot="1" x14ac:dyDescent="0.3">
      <c r="A17" s="21"/>
      <c r="B17" s="52"/>
      <c r="C17" s="22"/>
      <c r="D17" s="22"/>
      <c r="E17" s="22"/>
      <c r="F17" s="52" t="str">
        <f t="shared" si="1"/>
        <v/>
      </c>
      <c r="G17" s="53"/>
      <c r="H17" s="51" t="str">
        <f t="shared" si="0"/>
        <v/>
      </c>
      <c r="I17" s="53"/>
      <c r="J17" s="53"/>
      <c r="K17" s="67" t="e">
        <f t="shared" ca="1" si="2"/>
        <v>#VALUE!</v>
      </c>
      <c r="L17" s="55"/>
      <c r="M17" s="91"/>
      <c r="N17" s="92"/>
      <c r="O17" s="93"/>
      <c r="Q17" s="91"/>
      <c r="R17" s="92"/>
      <c r="S17" s="93"/>
      <c r="U17" s="91"/>
      <c r="V17" s="92"/>
      <c r="W17" s="93"/>
    </row>
    <row r="18" spans="1:23" x14ac:dyDescent="0.25">
      <c r="A18" s="24"/>
      <c r="B18" s="52"/>
      <c r="C18" s="51"/>
      <c r="D18" s="22"/>
      <c r="E18" s="22"/>
      <c r="F18" s="52" t="str">
        <f t="shared" si="1"/>
        <v/>
      </c>
      <c r="G18" s="53"/>
      <c r="H18" s="51" t="str">
        <f t="shared" si="0"/>
        <v/>
      </c>
      <c r="I18" s="53"/>
      <c r="J18" s="53"/>
      <c r="K18" s="67" t="e">
        <f t="shared" ca="1" si="2"/>
        <v>#VALUE!</v>
      </c>
      <c r="L18" s="56"/>
    </row>
    <row r="19" spans="1:23" ht="15.75" thickBot="1" x14ac:dyDescent="0.3">
      <c r="A19" s="24"/>
      <c r="B19" s="52"/>
      <c r="C19" s="51"/>
      <c r="D19" s="22"/>
      <c r="E19" s="22"/>
      <c r="F19" s="52" t="str">
        <f t="shared" si="1"/>
        <v/>
      </c>
      <c r="G19" s="53"/>
      <c r="H19" s="51" t="str">
        <f t="shared" si="0"/>
        <v/>
      </c>
      <c r="I19" s="53"/>
      <c r="J19" s="53"/>
      <c r="K19" s="67" t="e">
        <f t="shared" ca="1" si="2"/>
        <v>#VALUE!</v>
      </c>
      <c r="L19" s="37"/>
    </row>
    <row r="20" spans="1:23" x14ac:dyDescent="0.25">
      <c r="A20" s="24"/>
      <c r="B20" s="52"/>
      <c r="C20" s="51"/>
      <c r="D20" s="22"/>
      <c r="E20" s="22"/>
      <c r="F20" s="52" t="str">
        <f t="shared" si="1"/>
        <v/>
      </c>
      <c r="G20" s="53"/>
      <c r="H20" s="51" t="str">
        <f t="shared" si="0"/>
        <v/>
      </c>
      <c r="I20" s="53"/>
      <c r="J20" s="53"/>
      <c r="K20" s="67" t="e">
        <f t="shared" ca="1" si="2"/>
        <v>#VALUE!</v>
      </c>
      <c r="L20" s="48"/>
      <c r="M20" s="85"/>
      <c r="N20" s="86"/>
      <c r="O20" s="87"/>
      <c r="Q20" s="85"/>
      <c r="R20" s="86"/>
      <c r="S20" s="87"/>
      <c r="U20" s="85"/>
      <c r="V20" s="86"/>
      <c r="W20" s="87"/>
    </row>
    <row r="21" spans="1:23" x14ac:dyDescent="0.25">
      <c r="A21" s="24"/>
      <c r="B21" s="52"/>
      <c r="C21" s="51"/>
      <c r="D21" s="22"/>
      <c r="E21" s="22"/>
      <c r="F21" s="52" t="str">
        <f t="shared" si="1"/>
        <v/>
      </c>
      <c r="G21" s="53"/>
      <c r="H21" s="51" t="str">
        <f t="shared" si="0"/>
        <v/>
      </c>
      <c r="I21" s="53"/>
      <c r="J21" s="53"/>
      <c r="K21" s="67" t="e">
        <f t="shared" ca="1" si="2"/>
        <v>#VALUE!</v>
      </c>
      <c r="L21" s="48"/>
      <c r="M21" s="88"/>
      <c r="N21" s="89"/>
      <c r="O21" s="90"/>
      <c r="Q21" s="88"/>
      <c r="R21" s="89"/>
      <c r="S21" s="90"/>
      <c r="U21" s="88"/>
      <c r="V21" s="89"/>
      <c r="W21" s="90"/>
    </row>
    <row r="22" spans="1:23" x14ac:dyDescent="0.25">
      <c r="A22" s="24"/>
      <c r="B22" s="52"/>
      <c r="C22" s="51"/>
      <c r="D22" s="22"/>
      <c r="E22" s="22"/>
      <c r="F22" s="52" t="str">
        <f t="shared" si="1"/>
        <v/>
      </c>
      <c r="G22" s="53"/>
      <c r="H22" s="51" t="str">
        <f t="shared" si="0"/>
        <v/>
      </c>
      <c r="I22" s="53"/>
      <c r="J22" s="53"/>
      <c r="K22" s="67" t="e">
        <f t="shared" ca="1" si="2"/>
        <v>#VALUE!</v>
      </c>
      <c r="L22" s="48"/>
      <c r="M22" s="88"/>
      <c r="N22" s="89"/>
      <c r="O22" s="90"/>
      <c r="Q22" s="88"/>
      <c r="R22" s="89"/>
      <c r="S22" s="90"/>
      <c r="U22" s="88"/>
      <c r="V22" s="89"/>
      <c r="W22" s="90"/>
    </row>
    <row r="23" spans="1:23" x14ac:dyDescent="0.25">
      <c r="A23" s="45"/>
      <c r="B23" s="45"/>
      <c r="C23" s="45"/>
      <c r="D23" s="45"/>
      <c r="E23" s="45"/>
      <c r="F23" s="58"/>
      <c r="G23" s="94" t="s">
        <v>50</v>
      </c>
      <c r="H23" s="95"/>
      <c r="I23" s="65">
        <v>2</v>
      </c>
      <c r="J23" s="65"/>
      <c r="K23" s="65"/>
      <c r="L23" s="45"/>
      <c r="M23" s="88"/>
      <c r="N23" s="89"/>
      <c r="O23" s="90"/>
      <c r="Q23" s="88"/>
      <c r="R23" s="89"/>
      <c r="S23" s="90"/>
      <c r="U23" s="88"/>
      <c r="V23" s="89"/>
      <c r="W23" s="90"/>
    </row>
    <row r="24" spans="1:23" x14ac:dyDescent="0.25">
      <c r="A24" s="45"/>
      <c r="B24" s="45"/>
      <c r="C24" s="45"/>
      <c r="D24" s="45"/>
      <c r="E24" s="45"/>
      <c r="F24" s="41"/>
      <c r="G24" s="94" t="s">
        <v>51</v>
      </c>
      <c r="H24" s="95"/>
      <c r="I24" s="64"/>
      <c r="J24" s="65">
        <v>1</v>
      </c>
      <c r="K24" s="65"/>
      <c r="L24" s="45"/>
      <c r="M24" s="88"/>
      <c r="N24" s="89"/>
      <c r="O24" s="90"/>
      <c r="Q24" s="88"/>
      <c r="R24" s="89"/>
      <c r="S24" s="90"/>
      <c r="U24" s="88"/>
      <c r="V24" s="89"/>
      <c r="W24" s="90"/>
    </row>
    <row r="25" spans="1:23" x14ac:dyDescent="0.25">
      <c r="A25" s="45"/>
      <c r="B25" s="45"/>
      <c r="C25" s="45"/>
      <c r="D25" s="45"/>
      <c r="E25" s="45"/>
      <c r="F25" s="41"/>
      <c r="G25" s="41"/>
      <c r="H25" s="41"/>
      <c r="I25" s="58"/>
      <c r="J25" s="58"/>
      <c r="K25" s="58"/>
      <c r="L25" s="45"/>
      <c r="M25" s="88"/>
      <c r="N25" s="89"/>
      <c r="O25" s="90"/>
      <c r="Q25" s="88"/>
      <c r="R25" s="89"/>
      <c r="S25" s="90"/>
      <c r="U25" s="88"/>
      <c r="V25" s="89"/>
      <c r="W25" s="90"/>
    </row>
    <row r="26" spans="1:23" x14ac:dyDescent="0.25">
      <c r="A26" s="78" t="s">
        <v>34</v>
      </c>
      <c r="B26" s="78"/>
      <c r="C26" s="78"/>
      <c r="D26" s="78"/>
      <c r="E26" s="78"/>
      <c r="F26" s="84"/>
      <c r="G26" s="84"/>
      <c r="H26" s="84"/>
      <c r="I26" s="84"/>
      <c r="J26" s="84"/>
      <c r="K26" s="84"/>
      <c r="L26" s="84"/>
      <c r="M26" s="88"/>
      <c r="N26" s="89"/>
      <c r="O26" s="90"/>
      <c r="Q26" s="88"/>
      <c r="R26" s="89"/>
      <c r="S26" s="90"/>
      <c r="U26" s="88"/>
      <c r="V26" s="89"/>
      <c r="W26" s="90"/>
    </row>
    <row r="27" spans="1:23" x14ac:dyDescent="0.25">
      <c r="A27" s="17" t="s">
        <v>28</v>
      </c>
      <c r="B27" s="17" t="s">
        <v>32</v>
      </c>
      <c r="C27" s="48"/>
      <c r="D27" s="48"/>
      <c r="E27" s="45"/>
      <c r="F27" s="45"/>
      <c r="G27" s="64">
        <v>1</v>
      </c>
      <c r="H27" s="66">
        <v>0</v>
      </c>
      <c r="I27" s="66"/>
      <c r="J27" s="66"/>
      <c r="K27" s="66">
        <f ca="1">COUNT(K3:K22)</f>
        <v>0</v>
      </c>
      <c r="L27" s="45"/>
      <c r="M27" s="88"/>
      <c r="N27" s="89"/>
      <c r="O27" s="90"/>
      <c r="Q27" s="88"/>
      <c r="R27" s="89"/>
      <c r="S27" s="90"/>
      <c r="U27" s="88"/>
      <c r="V27" s="89"/>
      <c r="W27" s="90"/>
    </row>
    <row r="28" spans="1:23" x14ac:dyDescent="0.25">
      <c r="A28" s="17" t="s">
        <v>20</v>
      </c>
      <c r="B28" s="17" t="s">
        <v>33</v>
      </c>
      <c r="C28" s="17"/>
      <c r="D28" s="16"/>
      <c r="E28" s="45"/>
      <c r="F28" s="45"/>
      <c r="G28" s="64">
        <v>2</v>
      </c>
      <c r="H28" s="66">
        <v>30</v>
      </c>
      <c r="I28" s="66"/>
      <c r="J28" s="66"/>
      <c r="K28" s="66"/>
      <c r="L28" s="45"/>
      <c r="M28" s="88"/>
      <c r="N28" s="89"/>
      <c r="O28" s="90"/>
      <c r="Q28" s="88"/>
      <c r="R28" s="89"/>
      <c r="S28" s="90"/>
      <c r="U28" s="88"/>
      <c r="V28" s="89"/>
      <c r="W28" s="90"/>
    </row>
    <row r="29" spans="1:23" x14ac:dyDescent="0.25">
      <c r="A29" s="17" t="s">
        <v>21</v>
      </c>
      <c r="B29" s="17" t="s">
        <v>29</v>
      </c>
      <c r="C29" s="17"/>
      <c r="D29" s="9"/>
      <c r="E29" s="45"/>
      <c r="F29" s="45"/>
      <c r="G29" s="64">
        <v>3</v>
      </c>
      <c r="H29" s="66">
        <v>90</v>
      </c>
      <c r="I29" s="66"/>
      <c r="J29" s="66"/>
      <c r="K29" s="66"/>
      <c r="L29" s="45"/>
      <c r="M29" s="88"/>
      <c r="N29" s="89"/>
      <c r="O29" s="90"/>
      <c r="Q29" s="88"/>
      <c r="R29" s="89"/>
      <c r="S29" s="90"/>
      <c r="U29" s="88"/>
      <c r="V29" s="89"/>
      <c r="W29" s="90"/>
    </row>
    <row r="30" spans="1:23" x14ac:dyDescent="0.25">
      <c r="A30" s="17" t="s">
        <v>22</v>
      </c>
      <c r="B30" s="17" t="s">
        <v>30</v>
      </c>
      <c r="C30" s="17"/>
      <c r="D30" s="14"/>
      <c r="E30" s="45"/>
      <c r="F30" s="45"/>
      <c r="G30" s="64">
        <v>4</v>
      </c>
      <c r="H30" s="66">
        <v>365</v>
      </c>
      <c r="I30" s="66"/>
      <c r="J30" s="66"/>
      <c r="K30" s="66"/>
      <c r="L30" s="45"/>
      <c r="M30" s="88"/>
      <c r="N30" s="89"/>
      <c r="O30" s="90"/>
      <c r="Q30" s="88"/>
      <c r="R30" s="89"/>
      <c r="S30" s="90"/>
      <c r="U30" s="88"/>
      <c r="V30" s="89"/>
      <c r="W30" s="90"/>
    </row>
    <row r="31" spans="1:23" x14ac:dyDescent="0.25">
      <c r="A31" s="17" t="s">
        <v>26</v>
      </c>
      <c r="B31" s="17" t="s">
        <v>31</v>
      </c>
      <c r="C31" s="45"/>
      <c r="D31" s="8"/>
      <c r="E31" s="45"/>
      <c r="F31" s="45"/>
      <c r="G31" s="66"/>
      <c r="H31" s="66"/>
      <c r="I31" s="66"/>
      <c r="J31" s="66"/>
      <c r="K31" s="66"/>
      <c r="L31" s="45"/>
      <c r="M31" s="88"/>
      <c r="N31" s="89"/>
      <c r="O31" s="90"/>
      <c r="Q31" s="88"/>
      <c r="R31" s="89"/>
      <c r="S31" s="90"/>
      <c r="U31" s="88"/>
      <c r="V31" s="89"/>
      <c r="W31" s="90"/>
    </row>
    <row r="32" spans="1:23" x14ac:dyDescent="0.25">
      <c r="A32" s="57"/>
      <c r="B32" s="57"/>
      <c r="C32" s="26"/>
      <c r="D32" s="26"/>
      <c r="E32" s="57"/>
      <c r="F32" s="57"/>
      <c r="G32" s="57"/>
      <c r="H32" s="57"/>
      <c r="I32" s="57"/>
      <c r="J32" s="57"/>
      <c r="K32" s="57"/>
      <c r="L32" s="57"/>
      <c r="M32" s="88"/>
      <c r="N32" s="89"/>
      <c r="O32" s="90"/>
      <c r="Q32" s="88"/>
      <c r="R32" s="89"/>
      <c r="S32" s="90"/>
      <c r="U32" s="88"/>
      <c r="V32" s="89"/>
      <c r="W32" s="90"/>
    </row>
    <row r="33" spans="1:23" x14ac:dyDescent="0.25">
      <c r="A33" s="45"/>
      <c r="B33" s="96" t="s">
        <v>4</v>
      </c>
      <c r="C33" s="97"/>
      <c r="D33" s="97"/>
      <c r="E33" s="97"/>
      <c r="F33" s="97"/>
      <c r="G33" s="45"/>
      <c r="H33" s="45"/>
      <c r="I33" s="45"/>
      <c r="J33" s="45"/>
      <c r="K33" s="45"/>
      <c r="L33" s="45"/>
      <c r="M33" s="88"/>
      <c r="N33" s="89"/>
      <c r="O33" s="90"/>
      <c r="Q33" s="88"/>
      <c r="R33" s="89"/>
      <c r="S33" s="90"/>
      <c r="U33" s="88"/>
      <c r="V33" s="89"/>
      <c r="W33" s="90"/>
    </row>
    <row r="34" spans="1:23" ht="15.75" thickBot="1" x14ac:dyDescent="0.3">
      <c r="A34" s="45"/>
      <c r="B34" s="97"/>
      <c r="C34" s="97"/>
      <c r="D34" s="97"/>
      <c r="E34" s="97"/>
      <c r="F34" s="97"/>
      <c r="G34" s="45"/>
      <c r="H34" s="45"/>
      <c r="I34" s="45"/>
      <c r="J34" s="45"/>
      <c r="K34" s="45"/>
      <c r="L34" s="45"/>
      <c r="M34" s="91"/>
      <c r="N34" s="92"/>
      <c r="O34" s="93"/>
      <c r="Q34" s="91"/>
      <c r="R34" s="92"/>
      <c r="S34" s="93"/>
      <c r="U34" s="91"/>
      <c r="V34" s="92"/>
      <c r="W34" s="93"/>
    </row>
    <row r="35" spans="1:23" x14ac:dyDescent="0.25">
      <c r="A35" s="45"/>
      <c r="B35" s="97"/>
      <c r="C35" s="97"/>
      <c r="D35" s="97"/>
      <c r="E35" s="97"/>
      <c r="F35" s="97"/>
      <c r="G35" s="45"/>
      <c r="H35" s="45"/>
      <c r="I35" s="45"/>
      <c r="J35" s="45"/>
      <c r="K35" s="45"/>
      <c r="L35" s="45"/>
    </row>
    <row r="36" spans="1:23" ht="15.75" thickBot="1" x14ac:dyDescent="0.3"/>
    <row r="37" spans="1:23" x14ac:dyDescent="0.25">
      <c r="M37" s="85"/>
      <c r="N37" s="86"/>
      <c r="O37" s="87"/>
      <c r="Q37" s="85"/>
      <c r="R37" s="86"/>
      <c r="S37" s="87"/>
      <c r="U37" s="85"/>
      <c r="V37" s="86"/>
      <c r="W37" s="87"/>
    </row>
    <row r="38" spans="1:23" x14ac:dyDescent="0.25">
      <c r="M38" s="88"/>
      <c r="N38" s="89"/>
      <c r="O38" s="90"/>
      <c r="Q38" s="88"/>
      <c r="R38" s="89"/>
      <c r="S38" s="90"/>
      <c r="U38" s="88"/>
      <c r="V38" s="89"/>
      <c r="W38" s="90"/>
    </row>
    <row r="39" spans="1:23" x14ac:dyDescent="0.25">
      <c r="M39" s="88"/>
      <c r="N39" s="89"/>
      <c r="O39" s="90"/>
      <c r="Q39" s="88"/>
      <c r="R39" s="89"/>
      <c r="S39" s="90"/>
      <c r="U39" s="88"/>
      <c r="V39" s="89"/>
      <c r="W39" s="90"/>
    </row>
    <row r="40" spans="1:23" x14ac:dyDescent="0.25">
      <c r="M40" s="88"/>
      <c r="N40" s="89"/>
      <c r="O40" s="90"/>
      <c r="Q40" s="88"/>
      <c r="R40" s="89"/>
      <c r="S40" s="90"/>
      <c r="U40" s="88"/>
      <c r="V40" s="89"/>
      <c r="W40" s="90"/>
    </row>
    <row r="41" spans="1:23" x14ac:dyDescent="0.25">
      <c r="M41" s="88"/>
      <c r="N41" s="89"/>
      <c r="O41" s="90"/>
      <c r="Q41" s="88"/>
      <c r="R41" s="89"/>
      <c r="S41" s="90"/>
      <c r="U41" s="88"/>
      <c r="V41" s="89"/>
      <c r="W41" s="90"/>
    </row>
    <row r="42" spans="1:23" x14ac:dyDescent="0.25">
      <c r="M42" s="88"/>
      <c r="N42" s="89"/>
      <c r="O42" s="90"/>
      <c r="Q42" s="88"/>
      <c r="R42" s="89"/>
      <c r="S42" s="90"/>
      <c r="U42" s="88"/>
      <c r="V42" s="89"/>
      <c r="W42" s="90"/>
    </row>
    <row r="43" spans="1:23" x14ac:dyDescent="0.25">
      <c r="D43" s="18"/>
      <c r="M43" s="88"/>
      <c r="N43" s="89"/>
      <c r="O43" s="90"/>
      <c r="Q43" s="88"/>
      <c r="R43" s="89"/>
      <c r="S43" s="90"/>
      <c r="U43" s="88"/>
      <c r="V43" s="89"/>
      <c r="W43" s="90"/>
    </row>
    <row r="44" spans="1:23" x14ac:dyDescent="0.25">
      <c r="D44" s="18"/>
      <c r="M44" s="88"/>
      <c r="N44" s="89"/>
      <c r="O44" s="90"/>
      <c r="Q44" s="88"/>
      <c r="R44" s="89"/>
      <c r="S44" s="90"/>
      <c r="U44" s="88"/>
      <c r="V44" s="89"/>
      <c r="W44" s="90"/>
    </row>
    <row r="45" spans="1:23" x14ac:dyDescent="0.25">
      <c r="D45" s="18"/>
      <c r="M45" s="88"/>
      <c r="N45" s="89"/>
      <c r="O45" s="90"/>
      <c r="Q45" s="88"/>
      <c r="R45" s="89"/>
      <c r="S45" s="90"/>
      <c r="U45" s="88"/>
      <c r="V45" s="89"/>
      <c r="W45" s="90"/>
    </row>
    <row r="46" spans="1:23" x14ac:dyDescent="0.25">
      <c r="D46" s="18"/>
      <c r="M46" s="88"/>
      <c r="N46" s="89"/>
      <c r="O46" s="90"/>
      <c r="Q46" s="88"/>
      <c r="R46" s="89"/>
      <c r="S46" s="90"/>
      <c r="U46" s="88"/>
      <c r="V46" s="89"/>
      <c r="W46" s="90"/>
    </row>
    <row r="47" spans="1:23" x14ac:dyDescent="0.25">
      <c r="D47" s="18"/>
      <c r="M47" s="88"/>
      <c r="N47" s="89"/>
      <c r="O47" s="90"/>
      <c r="Q47" s="88"/>
      <c r="R47" s="89"/>
      <c r="S47" s="90"/>
      <c r="U47" s="88"/>
      <c r="V47" s="89"/>
      <c r="W47" s="90"/>
    </row>
    <row r="48" spans="1:23" x14ac:dyDescent="0.25">
      <c r="M48" s="88"/>
      <c r="N48" s="89"/>
      <c r="O48" s="90"/>
      <c r="Q48" s="88"/>
      <c r="R48" s="89"/>
      <c r="S48" s="90"/>
      <c r="U48" s="88"/>
      <c r="V48" s="89"/>
      <c r="W48" s="90"/>
    </row>
    <row r="49" spans="13:23" x14ac:dyDescent="0.25">
      <c r="M49" s="88"/>
      <c r="N49" s="89"/>
      <c r="O49" s="90"/>
      <c r="Q49" s="88"/>
      <c r="R49" s="89"/>
      <c r="S49" s="90"/>
      <c r="U49" s="88"/>
      <c r="V49" s="89"/>
      <c r="W49" s="90"/>
    </row>
    <row r="50" spans="13:23" x14ac:dyDescent="0.25">
      <c r="M50" s="88"/>
      <c r="N50" s="89"/>
      <c r="O50" s="90"/>
      <c r="Q50" s="88"/>
      <c r="R50" s="89"/>
      <c r="S50" s="90"/>
      <c r="U50" s="88"/>
      <c r="V50" s="89"/>
      <c r="W50" s="90"/>
    </row>
    <row r="51" spans="13:23" ht="15.75" thickBot="1" x14ac:dyDescent="0.3">
      <c r="M51" s="91"/>
      <c r="N51" s="92"/>
      <c r="O51" s="93"/>
      <c r="Q51" s="91"/>
      <c r="R51" s="92"/>
      <c r="S51" s="93"/>
      <c r="U51" s="91"/>
      <c r="V51" s="92"/>
      <c r="W51" s="93"/>
    </row>
    <row r="62" spans="13:23" x14ac:dyDescent="0.25">
      <c r="M62" s="1"/>
    </row>
  </sheetData>
  <mergeCells count="13">
    <mergeCell ref="U37:W51"/>
    <mergeCell ref="B33:F35"/>
    <mergeCell ref="M3:O17"/>
    <mergeCell ref="Q3:S17"/>
    <mergeCell ref="U3:W17"/>
    <mergeCell ref="M20:O34"/>
    <mergeCell ref="Q20:S34"/>
    <mergeCell ref="U20:W34"/>
    <mergeCell ref="G23:H23"/>
    <mergeCell ref="G24:H24"/>
    <mergeCell ref="A26:L26"/>
    <mergeCell ref="M37:O51"/>
    <mergeCell ref="Q37:S51"/>
  </mergeCells>
  <conditionalFormatting sqref="C3:C17">
    <cfRule type="cellIs" dxfId="119" priority="7" stopIfTrue="1" operator="equal">
      <formula>1</formula>
    </cfRule>
    <cfRule type="cellIs" dxfId="118" priority="8" stopIfTrue="1" operator="equal">
      <formula>4</formula>
    </cfRule>
    <cfRule type="cellIs" dxfId="117" priority="9" stopIfTrue="1" operator="equal">
      <formula>3</formula>
    </cfRule>
    <cfRule type="cellIs" dxfId="116" priority="10" stopIfTrue="1" operator="equal">
      <formula>2</formula>
    </cfRule>
    <cfRule type="cellIs" dxfId="115" priority="11" operator="lessThan">
      <formula>1</formula>
    </cfRule>
  </conditionalFormatting>
  <conditionalFormatting sqref="F3:F22">
    <cfRule type="cellIs" dxfId="114" priority="6" operator="lessThan">
      <formula>1/1/2019</formula>
    </cfRule>
  </conditionalFormatting>
  <conditionalFormatting sqref="I3:I22">
    <cfRule type="expression" dxfId="113" priority="2">
      <formula>$G3&gt;$F3</formula>
    </cfRule>
    <cfRule type="expression" dxfId="112" priority="5" stopIfTrue="1">
      <formula>$G3&lt;=$F3</formula>
    </cfRule>
  </conditionalFormatting>
  <conditionalFormatting sqref="I3:I22">
    <cfRule type="expression" dxfId="111" priority="1">
      <formula>$B3=""</formula>
    </cfRule>
  </conditionalFormatting>
  <conditionalFormatting sqref="J3:J15">
    <cfRule type="expression" priority="3" stopIfTrue="1">
      <formula>$G3&lt;&gt;""</formula>
    </cfRule>
    <cfRule type="expression" dxfId="110" priority="4">
      <formula>TODAY()&gt;($F3-($H3/3))</formula>
    </cfRule>
  </conditionalFormatting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5348E-80BF-4D8B-8248-136979156262}">
  <sheetPr>
    <tabColor rgb="FF92D050"/>
  </sheetPr>
  <dimension ref="A1:W62"/>
  <sheetViews>
    <sheetView workbookViewId="0">
      <selection activeCell="A3" sqref="A3:E5"/>
    </sheetView>
  </sheetViews>
  <sheetFormatPr defaultColWidth="9.140625" defaultRowHeight="15" x14ac:dyDescent="0.25"/>
  <cols>
    <col min="1" max="1" width="49.7109375" style="43" customWidth="1"/>
    <col min="2" max="2" width="16.7109375" style="43" customWidth="1"/>
    <col min="3" max="3" width="8.7109375" style="18" customWidth="1"/>
    <col min="4" max="4" width="16" style="43" bestFit="1" customWidth="1"/>
    <col min="5" max="5" width="4.85546875" style="18" bestFit="1" customWidth="1"/>
    <col min="6" max="6" width="14.85546875" style="18" bestFit="1" customWidth="1"/>
    <col min="7" max="7" width="18.28515625" style="18" customWidth="1"/>
    <col min="8" max="8" width="10.42578125" style="18" hidden="1" customWidth="1"/>
    <col min="9" max="9" width="10.140625" style="18" customWidth="1"/>
    <col min="10" max="10" width="13.85546875" style="18" customWidth="1"/>
    <col min="11" max="11" width="0.140625" style="18" customWidth="1"/>
    <col min="12" max="12" width="3.85546875" style="18" customWidth="1"/>
    <col min="13" max="15" width="10.7109375" style="43" customWidth="1"/>
    <col min="16" max="16" width="3.7109375" style="43" customWidth="1"/>
    <col min="17" max="19" width="10.7109375" style="43" customWidth="1"/>
    <col min="20" max="20" width="3.7109375" style="43" customWidth="1"/>
    <col min="21" max="23" width="10.7109375" style="43" customWidth="1"/>
    <col min="24" max="16384" width="9.140625" style="43"/>
  </cols>
  <sheetData>
    <row r="1" spans="1:23" x14ac:dyDescent="0.25">
      <c r="A1" s="19" t="s">
        <v>0</v>
      </c>
      <c r="B1" s="50" t="s">
        <v>38</v>
      </c>
      <c r="C1" s="50" t="s">
        <v>16</v>
      </c>
      <c r="D1" s="50" t="s">
        <v>18</v>
      </c>
      <c r="E1" s="50" t="s">
        <v>17</v>
      </c>
      <c r="F1" s="50" t="s">
        <v>37</v>
      </c>
      <c r="G1" s="50" t="s">
        <v>19</v>
      </c>
      <c r="H1" s="50" t="s">
        <v>35</v>
      </c>
      <c r="I1" s="50" t="s">
        <v>36</v>
      </c>
      <c r="J1" s="50" t="s">
        <v>49</v>
      </c>
      <c r="K1" s="50"/>
      <c r="L1" s="50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5.75" thickBot="1" x14ac:dyDescent="0.3">
      <c r="A2" s="38"/>
      <c r="B2" s="68">
        <f>COUNT(B3:B22)</f>
        <v>0</v>
      </c>
      <c r="C2" s="69"/>
      <c r="D2" s="38"/>
      <c r="E2" s="68"/>
      <c r="F2" s="39"/>
      <c r="G2" s="68">
        <f>COUNT(G3:G22)</f>
        <v>0</v>
      </c>
      <c r="H2" s="39"/>
      <c r="I2" s="39"/>
      <c r="J2" s="39"/>
      <c r="K2" s="39"/>
      <c r="L2" s="54"/>
      <c r="M2" s="44" t="s">
        <v>24</v>
      </c>
      <c r="N2" s="44"/>
      <c r="O2" s="44"/>
      <c r="P2" s="44"/>
      <c r="Q2" s="44" t="s">
        <v>47</v>
      </c>
      <c r="R2" s="44"/>
      <c r="S2" s="44"/>
      <c r="T2" s="44"/>
      <c r="U2" s="44" t="s">
        <v>25</v>
      </c>
      <c r="V2" s="44"/>
      <c r="W2" s="44"/>
    </row>
    <row r="3" spans="1:23" x14ac:dyDescent="0.25">
      <c r="A3" s="42"/>
      <c r="B3" s="52"/>
      <c r="C3" s="22"/>
      <c r="D3" s="22"/>
      <c r="E3" s="22"/>
      <c r="F3" s="52" t="str">
        <f>IFERROR(B3+H3,"")</f>
        <v/>
      </c>
      <c r="G3" s="53"/>
      <c r="H3" s="51" t="str">
        <f t="shared" ref="H3:H22" si="0">IFERROR(VLOOKUP(C3,Priolijst,2),"")</f>
        <v/>
      </c>
      <c r="I3" s="53"/>
      <c r="J3" s="63"/>
      <c r="K3" s="67" t="e">
        <f ca="1">IF(AND(TODAY()&gt;F3-(H3/3),G3=""),1,0)</f>
        <v>#VALUE!</v>
      </c>
      <c r="L3" s="55"/>
      <c r="M3" s="85"/>
      <c r="N3" s="86"/>
      <c r="O3" s="87"/>
      <c r="Q3" s="85"/>
      <c r="R3" s="86"/>
      <c r="S3" s="87"/>
      <c r="U3" s="85"/>
      <c r="V3" s="86"/>
      <c r="W3" s="87"/>
    </row>
    <row r="4" spans="1:23" x14ac:dyDescent="0.25">
      <c r="A4" s="29"/>
      <c r="B4" s="59"/>
      <c r="C4" s="22"/>
      <c r="D4" s="22"/>
      <c r="E4" s="22"/>
      <c r="F4" s="52" t="str">
        <f t="shared" ref="F4:F22" si="1">IFERROR(B4+H4,"")</f>
        <v/>
      </c>
      <c r="G4" s="53"/>
      <c r="H4" s="51" t="str">
        <f t="shared" si="0"/>
        <v/>
      </c>
      <c r="I4" s="53"/>
      <c r="J4" s="63"/>
      <c r="K4" s="67" t="e">
        <f t="shared" ref="K4:K22" ca="1" si="2">IF(AND(TODAY()&gt;F4-(H4/3),G4=""),1,0)</f>
        <v>#VALUE!</v>
      </c>
      <c r="L4" s="55"/>
      <c r="M4" s="88"/>
      <c r="N4" s="89"/>
      <c r="O4" s="90"/>
      <c r="Q4" s="88"/>
      <c r="R4" s="89"/>
      <c r="S4" s="90"/>
      <c r="U4" s="88"/>
      <c r="V4" s="89"/>
      <c r="W4" s="90"/>
    </row>
    <row r="5" spans="1:23" x14ac:dyDescent="0.25">
      <c r="A5" s="21"/>
      <c r="B5" s="59"/>
      <c r="C5" s="22"/>
      <c r="D5" s="22"/>
      <c r="E5" s="22"/>
      <c r="F5" s="52" t="str">
        <f t="shared" si="1"/>
        <v/>
      </c>
      <c r="G5" s="53"/>
      <c r="H5" s="51" t="str">
        <f t="shared" si="0"/>
        <v/>
      </c>
      <c r="I5" s="53"/>
      <c r="J5" s="63"/>
      <c r="K5" s="67" t="e">
        <f t="shared" ca="1" si="2"/>
        <v>#VALUE!</v>
      </c>
      <c r="L5" s="55"/>
      <c r="M5" s="88"/>
      <c r="N5" s="89"/>
      <c r="O5" s="90"/>
      <c r="Q5" s="88"/>
      <c r="R5" s="89"/>
      <c r="S5" s="90"/>
      <c r="U5" s="88"/>
      <c r="V5" s="89"/>
      <c r="W5" s="90"/>
    </row>
    <row r="6" spans="1:23" x14ac:dyDescent="0.25">
      <c r="A6" s="21"/>
      <c r="B6" s="52"/>
      <c r="C6" s="22"/>
      <c r="D6" s="22"/>
      <c r="E6" s="22"/>
      <c r="F6" s="52" t="str">
        <f t="shared" si="1"/>
        <v/>
      </c>
      <c r="G6" s="53"/>
      <c r="H6" s="51" t="str">
        <f t="shared" si="0"/>
        <v/>
      </c>
      <c r="I6" s="53"/>
      <c r="J6" s="63"/>
      <c r="K6" s="67" t="e">
        <f t="shared" ca="1" si="2"/>
        <v>#VALUE!</v>
      </c>
      <c r="L6" s="55"/>
      <c r="M6" s="88"/>
      <c r="N6" s="89"/>
      <c r="O6" s="90"/>
      <c r="Q6" s="88"/>
      <c r="R6" s="89"/>
      <c r="S6" s="90"/>
      <c r="U6" s="88"/>
      <c r="V6" s="89"/>
      <c r="W6" s="90"/>
    </row>
    <row r="7" spans="1:23" x14ac:dyDescent="0.25">
      <c r="A7" s="21"/>
      <c r="B7" s="52"/>
      <c r="C7" s="22"/>
      <c r="D7" s="22"/>
      <c r="E7" s="22"/>
      <c r="F7" s="52" t="str">
        <f t="shared" si="1"/>
        <v/>
      </c>
      <c r="G7" s="53"/>
      <c r="H7" s="51" t="str">
        <f t="shared" si="0"/>
        <v/>
      </c>
      <c r="I7" s="53"/>
      <c r="J7" s="63"/>
      <c r="K7" s="67" t="e">
        <f t="shared" ca="1" si="2"/>
        <v>#VALUE!</v>
      </c>
      <c r="L7" s="55"/>
      <c r="M7" s="88"/>
      <c r="N7" s="89"/>
      <c r="O7" s="90"/>
      <c r="Q7" s="88"/>
      <c r="R7" s="89"/>
      <c r="S7" s="90"/>
      <c r="U7" s="88"/>
      <c r="V7" s="89"/>
      <c r="W7" s="90"/>
    </row>
    <row r="8" spans="1:23" x14ac:dyDescent="0.25">
      <c r="A8" s="21"/>
      <c r="B8" s="52"/>
      <c r="C8" s="22"/>
      <c r="D8" s="22"/>
      <c r="E8" s="22"/>
      <c r="F8" s="52" t="str">
        <f>IFERROR(B8+H8,"")</f>
        <v/>
      </c>
      <c r="G8" s="53"/>
      <c r="H8" s="51" t="str">
        <f t="shared" si="0"/>
        <v/>
      </c>
      <c r="I8" s="53"/>
      <c r="J8" s="63"/>
      <c r="K8" s="67" t="e">
        <f t="shared" ca="1" si="2"/>
        <v>#VALUE!</v>
      </c>
      <c r="L8" s="55"/>
      <c r="M8" s="88"/>
      <c r="N8" s="89"/>
      <c r="O8" s="90"/>
      <c r="Q8" s="88"/>
      <c r="R8" s="89"/>
      <c r="S8" s="90"/>
      <c r="U8" s="88"/>
      <c r="V8" s="89"/>
      <c r="W8" s="90"/>
    </row>
    <row r="9" spans="1:23" x14ac:dyDescent="0.25">
      <c r="A9" s="21"/>
      <c r="B9" s="52"/>
      <c r="C9" s="22"/>
      <c r="D9" s="22"/>
      <c r="E9" s="22"/>
      <c r="F9" s="52" t="str">
        <f t="shared" si="1"/>
        <v/>
      </c>
      <c r="G9" s="53"/>
      <c r="H9" s="51" t="str">
        <f t="shared" si="0"/>
        <v/>
      </c>
      <c r="I9" s="53"/>
      <c r="J9" s="63"/>
      <c r="K9" s="67" t="e">
        <f t="shared" ca="1" si="2"/>
        <v>#VALUE!</v>
      </c>
      <c r="L9" s="55"/>
      <c r="M9" s="88"/>
      <c r="N9" s="89"/>
      <c r="O9" s="90"/>
      <c r="Q9" s="88"/>
      <c r="R9" s="89"/>
      <c r="S9" s="90"/>
      <c r="U9" s="88"/>
      <c r="V9" s="89"/>
      <c r="W9" s="90"/>
    </row>
    <row r="10" spans="1:23" x14ac:dyDescent="0.25">
      <c r="A10" s="21"/>
      <c r="B10" s="52"/>
      <c r="C10" s="22"/>
      <c r="D10" s="22"/>
      <c r="E10" s="22"/>
      <c r="F10" s="52" t="str">
        <f t="shared" si="1"/>
        <v/>
      </c>
      <c r="G10" s="53"/>
      <c r="H10" s="51" t="str">
        <f t="shared" si="0"/>
        <v/>
      </c>
      <c r="I10" s="53"/>
      <c r="J10" s="63"/>
      <c r="K10" s="67" t="e">
        <f t="shared" ca="1" si="2"/>
        <v>#VALUE!</v>
      </c>
      <c r="L10" s="55"/>
      <c r="M10" s="88"/>
      <c r="N10" s="89"/>
      <c r="O10" s="90"/>
      <c r="Q10" s="88"/>
      <c r="R10" s="89"/>
      <c r="S10" s="90"/>
      <c r="U10" s="88"/>
      <c r="V10" s="89"/>
      <c r="W10" s="90"/>
    </row>
    <row r="11" spans="1:23" x14ac:dyDescent="0.25">
      <c r="A11" s="21"/>
      <c r="B11" s="52"/>
      <c r="C11" s="22"/>
      <c r="D11" s="22"/>
      <c r="E11" s="22"/>
      <c r="F11" s="52" t="str">
        <f t="shared" si="1"/>
        <v/>
      </c>
      <c r="G11" s="53"/>
      <c r="H11" s="51" t="str">
        <f t="shared" si="0"/>
        <v/>
      </c>
      <c r="I11" s="53"/>
      <c r="J11" s="63"/>
      <c r="K11" s="67" t="e">
        <f t="shared" ca="1" si="2"/>
        <v>#VALUE!</v>
      </c>
      <c r="L11" s="55"/>
      <c r="M11" s="88"/>
      <c r="N11" s="89"/>
      <c r="O11" s="90"/>
      <c r="Q11" s="88"/>
      <c r="R11" s="89"/>
      <c r="S11" s="90"/>
      <c r="U11" s="88"/>
      <c r="V11" s="89"/>
      <c r="W11" s="90"/>
    </row>
    <row r="12" spans="1:23" x14ac:dyDescent="0.25">
      <c r="A12" s="21"/>
      <c r="B12" s="52"/>
      <c r="C12" s="22"/>
      <c r="D12" s="22"/>
      <c r="E12" s="22"/>
      <c r="F12" s="52" t="str">
        <f t="shared" si="1"/>
        <v/>
      </c>
      <c r="G12" s="53"/>
      <c r="H12" s="51" t="str">
        <f t="shared" si="0"/>
        <v/>
      </c>
      <c r="I12" s="53"/>
      <c r="J12" s="63"/>
      <c r="K12" s="67" t="e">
        <f t="shared" ca="1" si="2"/>
        <v>#VALUE!</v>
      </c>
      <c r="L12" s="55"/>
      <c r="M12" s="88"/>
      <c r="N12" s="89"/>
      <c r="O12" s="90"/>
      <c r="Q12" s="88"/>
      <c r="R12" s="89"/>
      <c r="S12" s="90"/>
      <c r="U12" s="88"/>
      <c r="V12" s="89"/>
      <c r="W12" s="90"/>
    </row>
    <row r="13" spans="1:23" x14ac:dyDescent="0.25">
      <c r="A13" s="21"/>
      <c r="B13" s="52"/>
      <c r="C13" s="22"/>
      <c r="D13" s="22"/>
      <c r="E13" s="22"/>
      <c r="F13" s="52" t="str">
        <f t="shared" si="1"/>
        <v/>
      </c>
      <c r="G13" s="53"/>
      <c r="H13" s="51" t="str">
        <f t="shared" si="0"/>
        <v/>
      </c>
      <c r="I13" s="53"/>
      <c r="J13" s="63"/>
      <c r="K13" s="67" t="e">
        <f t="shared" ca="1" si="2"/>
        <v>#VALUE!</v>
      </c>
      <c r="L13" s="55"/>
      <c r="M13" s="88"/>
      <c r="N13" s="89"/>
      <c r="O13" s="90"/>
      <c r="Q13" s="88"/>
      <c r="R13" s="89"/>
      <c r="S13" s="90"/>
      <c r="U13" s="88"/>
      <c r="V13" s="89"/>
      <c r="W13" s="90"/>
    </row>
    <row r="14" spans="1:23" x14ac:dyDescent="0.25">
      <c r="A14" s="21"/>
      <c r="B14" s="52"/>
      <c r="C14" s="22"/>
      <c r="D14" s="22"/>
      <c r="E14" s="22"/>
      <c r="F14" s="52" t="str">
        <f t="shared" si="1"/>
        <v/>
      </c>
      <c r="G14" s="53"/>
      <c r="H14" s="51" t="str">
        <f t="shared" si="0"/>
        <v/>
      </c>
      <c r="I14" s="53"/>
      <c r="J14" s="63"/>
      <c r="K14" s="67" t="e">
        <f t="shared" ca="1" si="2"/>
        <v>#VALUE!</v>
      </c>
      <c r="L14" s="55"/>
      <c r="M14" s="88"/>
      <c r="N14" s="89"/>
      <c r="O14" s="90"/>
      <c r="Q14" s="88"/>
      <c r="R14" s="89"/>
      <c r="S14" s="90"/>
      <c r="U14" s="88"/>
      <c r="V14" s="89"/>
      <c r="W14" s="90"/>
    </row>
    <row r="15" spans="1:23" x14ac:dyDescent="0.25">
      <c r="A15" s="21"/>
      <c r="B15" s="52"/>
      <c r="C15" s="22"/>
      <c r="D15" s="22"/>
      <c r="E15" s="22"/>
      <c r="F15" s="52" t="str">
        <f t="shared" si="1"/>
        <v/>
      </c>
      <c r="G15" s="53"/>
      <c r="H15" s="51" t="str">
        <f t="shared" si="0"/>
        <v/>
      </c>
      <c r="I15" s="53"/>
      <c r="J15" s="63"/>
      <c r="K15" s="67" t="e">
        <f t="shared" ca="1" si="2"/>
        <v>#VALUE!</v>
      </c>
      <c r="L15" s="55"/>
      <c r="M15" s="88"/>
      <c r="N15" s="89"/>
      <c r="O15" s="90"/>
      <c r="Q15" s="88"/>
      <c r="R15" s="89"/>
      <c r="S15" s="90"/>
      <c r="U15" s="88"/>
      <c r="V15" s="89"/>
      <c r="W15" s="90"/>
    </row>
    <row r="16" spans="1:23" x14ac:dyDescent="0.25">
      <c r="A16" s="21"/>
      <c r="B16" s="52"/>
      <c r="C16" s="22"/>
      <c r="D16" s="22"/>
      <c r="E16" s="22"/>
      <c r="F16" s="52" t="str">
        <f t="shared" si="1"/>
        <v/>
      </c>
      <c r="G16" s="53"/>
      <c r="H16" s="51" t="str">
        <f t="shared" si="0"/>
        <v/>
      </c>
      <c r="I16" s="53"/>
      <c r="J16" s="63"/>
      <c r="K16" s="67" t="e">
        <f t="shared" ca="1" si="2"/>
        <v>#VALUE!</v>
      </c>
      <c r="L16" s="55"/>
      <c r="M16" s="88"/>
      <c r="N16" s="89"/>
      <c r="O16" s="90"/>
      <c r="Q16" s="88"/>
      <c r="R16" s="89"/>
      <c r="S16" s="90"/>
      <c r="U16" s="88"/>
      <c r="V16" s="89"/>
      <c r="W16" s="90"/>
    </row>
    <row r="17" spans="1:23" ht="15.75" thickBot="1" x14ac:dyDescent="0.3">
      <c r="A17" s="21"/>
      <c r="B17" s="52"/>
      <c r="C17" s="22"/>
      <c r="D17" s="22"/>
      <c r="E17" s="22"/>
      <c r="F17" s="52" t="str">
        <f t="shared" si="1"/>
        <v/>
      </c>
      <c r="G17" s="53"/>
      <c r="H17" s="51" t="str">
        <f t="shared" si="0"/>
        <v/>
      </c>
      <c r="I17" s="53"/>
      <c r="J17" s="53"/>
      <c r="K17" s="67" t="e">
        <f t="shared" ca="1" si="2"/>
        <v>#VALUE!</v>
      </c>
      <c r="L17" s="55"/>
      <c r="M17" s="91"/>
      <c r="N17" s="92"/>
      <c r="O17" s="93"/>
      <c r="Q17" s="91"/>
      <c r="R17" s="92"/>
      <c r="S17" s="93"/>
      <c r="U17" s="91"/>
      <c r="V17" s="92"/>
      <c r="W17" s="93"/>
    </row>
    <row r="18" spans="1:23" x14ac:dyDescent="0.25">
      <c r="A18" s="24"/>
      <c r="B18" s="52"/>
      <c r="C18" s="51"/>
      <c r="D18" s="22"/>
      <c r="E18" s="22"/>
      <c r="F18" s="52" t="str">
        <f t="shared" si="1"/>
        <v/>
      </c>
      <c r="G18" s="53"/>
      <c r="H18" s="51" t="str">
        <f t="shared" si="0"/>
        <v/>
      </c>
      <c r="I18" s="53"/>
      <c r="J18" s="53"/>
      <c r="K18" s="67" t="e">
        <f t="shared" ca="1" si="2"/>
        <v>#VALUE!</v>
      </c>
      <c r="L18" s="56"/>
    </row>
    <row r="19" spans="1:23" ht="15.75" thickBot="1" x14ac:dyDescent="0.3">
      <c r="A19" s="24"/>
      <c r="B19" s="52"/>
      <c r="C19" s="51"/>
      <c r="D19" s="22"/>
      <c r="E19" s="22"/>
      <c r="F19" s="52" t="str">
        <f t="shared" si="1"/>
        <v/>
      </c>
      <c r="G19" s="53"/>
      <c r="H19" s="51" t="str">
        <f t="shared" si="0"/>
        <v/>
      </c>
      <c r="I19" s="53"/>
      <c r="J19" s="53"/>
      <c r="K19" s="67" t="e">
        <f t="shared" ca="1" si="2"/>
        <v>#VALUE!</v>
      </c>
      <c r="L19" s="37"/>
    </row>
    <row r="20" spans="1:23" x14ac:dyDescent="0.25">
      <c r="A20" s="24"/>
      <c r="B20" s="52"/>
      <c r="C20" s="51"/>
      <c r="D20" s="22"/>
      <c r="E20" s="22"/>
      <c r="F20" s="52" t="str">
        <f t="shared" si="1"/>
        <v/>
      </c>
      <c r="G20" s="53"/>
      <c r="H20" s="51" t="str">
        <f t="shared" si="0"/>
        <v/>
      </c>
      <c r="I20" s="53"/>
      <c r="J20" s="53"/>
      <c r="K20" s="67" t="e">
        <f t="shared" ca="1" si="2"/>
        <v>#VALUE!</v>
      </c>
      <c r="L20" s="48"/>
      <c r="M20" s="85"/>
      <c r="N20" s="86"/>
      <c r="O20" s="87"/>
      <c r="Q20" s="85"/>
      <c r="R20" s="86"/>
      <c r="S20" s="87"/>
      <c r="U20" s="85"/>
      <c r="V20" s="86"/>
      <c r="W20" s="87"/>
    </row>
    <row r="21" spans="1:23" x14ac:dyDescent="0.25">
      <c r="A21" s="24"/>
      <c r="B21" s="52"/>
      <c r="C21" s="51"/>
      <c r="D21" s="22"/>
      <c r="E21" s="22"/>
      <c r="F21" s="52" t="str">
        <f t="shared" si="1"/>
        <v/>
      </c>
      <c r="G21" s="53"/>
      <c r="H21" s="51" t="str">
        <f t="shared" si="0"/>
        <v/>
      </c>
      <c r="I21" s="53"/>
      <c r="J21" s="53"/>
      <c r="K21" s="67" t="e">
        <f t="shared" ca="1" si="2"/>
        <v>#VALUE!</v>
      </c>
      <c r="L21" s="48"/>
      <c r="M21" s="88"/>
      <c r="N21" s="89"/>
      <c r="O21" s="90"/>
      <c r="Q21" s="88"/>
      <c r="R21" s="89"/>
      <c r="S21" s="90"/>
      <c r="U21" s="88"/>
      <c r="V21" s="89"/>
      <c r="W21" s="90"/>
    </row>
    <row r="22" spans="1:23" x14ac:dyDescent="0.25">
      <c r="A22" s="24"/>
      <c r="B22" s="52"/>
      <c r="C22" s="51"/>
      <c r="D22" s="22"/>
      <c r="E22" s="22"/>
      <c r="F22" s="52" t="str">
        <f t="shared" si="1"/>
        <v/>
      </c>
      <c r="G22" s="53"/>
      <c r="H22" s="51" t="str">
        <f t="shared" si="0"/>
        <v/>
      </c>
      <c r="I22" s="53"/>
      <c r="J22" s="53"/>
      <c r="K22" s="67" t="e">
        <f t="shared" ca="1" si="2"/>
        <v>#VALUE!</v>
      </c>
      <c r="L22" s="48"/>
      <c r="M22" s="88"/>
      <c r="N22" s="89"/>
      <c r="O22" s="90"/>
      <c r="Q22" s="88"/>
      <c r="R22" s="89"/>
      <c r="S22" s="90"/>
      <c r="U22" s="88"/>
      <c r="V22" s="89"/>
      <c r="W22" s="90"/>
    </row>
    <row r="23" spans="1:23" x14ac:dyDescent="0.25">
      <c r="A23" s="45"/>
      <c r="B23" s="45"/>
      <c r="C23" s="45"/>
      <c r="D23" s="45"/>
      <c r="E23" s="45"/>
      <c r="F23" s="58"/>
      <c r="G23" s="94" t="s">
        <v>50</v>
      </c>
      <c r="H23" s="95"/>
      <c r="I23" s="65">
        <v>2</v>
      </c>
      <c r="J23" s="65"/>
      <c r="K23" s="65"/>
      <c r="L23" s="45"/>
      <c r="M23" s="88"/>
      <c r="N23" s="89"/>
      <c r="O23" s="90"/>
      <c r="Q23" s="88"/>
      <c r="R23" s="89"/>
      <c r="S23" s="90"/>
      <c r="U23" s="88"/>
      <c r="V23" s="89"/>
      <c r="W23" s="90"/>
    </row>
    <row r="24" spans="1:23" x14ac:dyDescent="0.25">
      <c r="A24" s="45"/>
      <c r="B24" s="45"/>
      <c r="C24" s="45"/>
      <c r="D24" s="45"/>
      <c r="E24" s="45"/>
      <c r="F24" s="41"/>
      <c r="G24" s="94" t="s">
        <v>51</v>
      </c>
      <c r="H24" s="95"/>
      <c r="I24" s="64"/>
      <c r="J24" s="65">
        <v>1</v>
      </c>
      <c r="K24" s="65"/>
      <c r="L24" s="45"/>
      <c r="M24" s="88"/>
      <c r="N24" s="89"/>
      <c r="O24" s="90"/>
      <c r="Q24" s="88"/>
      <c r="R24" s="89"/>
      <c r="S24" s="90"/>
      <c r="U24" s="88"/>
      <c r="V24" s="89"/>
      <c r="W24" s="90"/>
    </row>
    <row r="25" spans="1:23" x14ac:dyDescent="0.25">
      <c r="A25" s="45"/>
      <c r="B25" s="45"/>
      <c r="C25" s="45"/>
      <c r="D25" s="45"/>
      <c r="E25" s="45"/>
      <c r="F25" s="41"/>
      <c r="G25" s="41"/>
      <c r="H25" s="41"/>
      <c r="I25" s="58"/>
      <c r="J25" s="58"/>
      <c r="K25" s="58"/>
      <c r="L25" s="45"/>
      <c r="M25" s="88"/>
      <c r="N25" s="89"/>
      <c r="O25" s="90"/>
      <c r="Q25" s="88"/>
      <c r="R25" s="89"/>
      <c r="S25" s="90"/>
      <c r="U25" s="88"/>
      <c r="V25" s="89"/>
      <c r="W25" s="90"/>
    </row>
    <row r="26" spans="1:23" x14ac:dyDescent="0.25">
      <c r="A26" s="78" t="s">
        <v>34</v>
      </c>
      <c r="B26" s="78"/>
      <c r="C26" s="78"/>
      <c r="D26" s="78"/>
      <c r="E26" s="78"/>
      <c r="F26" s="84"/>
      <c r="G26" s="84"/>
      <c r="H26" s="84"/>
      <c r="I26" s="84"/>
      <c r="J26" s="84"/>
      <c r="K26" s="84"/>
      <c r="L26" s="84"/>
      <c r="M26" s="88"/>
      <c r="N26" s="89"/>
      <c r="O26" s="90"/>
      <c r="Q26" s="88"/>
      <c r="R26" s="89"/>
      <c r="S26" s="90"/>
      <c r="U26" s="88"/>
      <c r="V26" s="89"/>
      <c r="W26" s="90"/>
    </row>
    <row r="27" spans="1:23" x14ac:dyDescent="0.25">
      <c r="A27" s="17" t="s">
        <v>28</v>
      </c>
      <c r="B27" s="17" t="s">
        <v>32</v>
      </c>
      <c r="C27" s="48"/>
      <c r="D27" s="48"/>
      <c r="E27" s="45"/>
      <c r="F27" s="45"/>
      <c r="G27" s="64">
        <v>1</v>
      </c>
      <c r="H27" s="66">
        <v>0</v>
      </c>
      <c r="I27" s="66"/>
      <c r="J27" s="66"/>
      <c r="K27" s="66">
        <f ca="1">COUNT(K3:K22)</f>
        <v>0</v>
      </c>
      <c r="L27" s="45"/>
      <c r="M27" s="88"/>
      <c r="N27" s="89"/>
      <c r="O27" s="90"/>
      <c r="Q27" s="88"/>
      <c r="R27" s="89"/>
      <c r="S27" s="90"/>
      <c r="U27" s="88"/>
      <c r="V27" s="89"/>
      <c r="W27" s="90"/>
    </row>
    <row r="28" spans="1:23" x14ac:dyDescent="0.25">
      <c r="A28" s="17" t="s">
        <v>20</v>
      </c>
      <c r="B28" s="17" t="s">
        <v>33</v>
      </c>
      <c r="C28" s="17"/>
      <c r="D28" s="16"/>
      <c r="E28" s="45"/>
      <c r="F28" s="45"/>
      <c r="G28" s="64">
        <v>2</v>
      </c>
      <c r="H28" s="66">
        <v>30</v>
      </c>
      <c r="I28" s="66"/>
      <c r="J28" s="66"/>
      <c r="K28" s="66"/>
      <c r="L28" s="45"/>
      <c r="M28" s="88"/>
      <c r="N28" s="89"/>
      <c r="O28" s="90"/>
      <c r="Q28" s="88"/>
      <c r="R28" s="89"/>
      <c r="S28" s="90"/>
      <c r="U28" s="88"/>
      <c r="V28" s="89"/>
      <c r="W28" s="90"/>
    </row>
    <row r="29" spans="1:23" x14ac:dyDescent="0.25">
      <c r="A29" s="17" t="s">
        <v>21</v>
      </c>
      <c r="B29" s="17" t="s">
        <v>29</v>
      </c>
      <c r="C29" s="17"/>
      <c r="D29" s="9"/>
      <c r="E29" s="45"/>
      <c r="F29" s="45"/>
      <c r="G29" s="64">
        <v>3</v>
      </c>
      <c r="H29" s="66">
        <v>90</v>
      </c>
      <c r="I29" s="66"/>
      <c r="J29" s="66"/>
      <c r="K29" s="66"/>
      <c r="L29" s="45"/>
      <c r="M29" s="88"/>
      <c r="N29" s="89"/>
      <c r="O29" s="90"/>
      <c r="Q29" s="88"/>
      <c r="R29" s="89"/>
      <c r="S29" s="90"/>
      <c r="U29" s="88"/>
      <c r="V29" s="89"/>
      <c r="W29" s="90"/>
    </row>
    <row r="30" spans="1:23" x14ac:dyDescent="0.25">
      <c r="A30" s="17" t="s">
        <v>22</v>
      </c>
      <c r="B30" s="17" t="s">
        <v>30</v>
      </c>
      <c r="C30" s="17"/>
      <c r="D30" s="14"/>
      <c r="E30" s="45"/>
      <c r="F30" s="45"/>
      <c r="G30" s="64">
        <v>4</v>
      </c>
      <c r="H30" s="66">
        <v>365</v>
      </c>
      <c r="I30" s="66"/>
      <c r="J30" s="66"/>
      <c r="K30" s="66"/>
      <c r="L30" s="45"/>
      <c r="M30" s="88"/>
      <c r="N30" s="89"/>
      <c r="O30" s="90"/>
      <c r="Q30" s="88"/>
      <c r="R30" s="89"/>
      <c r="S30" s="90"/>
      <c r="U30" s="88"/>
      <c r="V30" s="89"/>
      <c r="W30" s="90"/>
    </row>
    <row r="31" spans="1:23" x14ac:dyDescent="0.25">
      <c r="A31" s="17" t="s">
        <v>26</v>
      </c>
      <c r="B31" s="17" t="s">
        <v>31</v>
      </c>
      <c r="C31" s="45"/>
      <c r="D31" s="8"/>
      <c r="E31" s="45"/>
      <c r="F31" s="45"/>
      <c r="G31" s="66"/>
      <c r="H31" s="66"/>
      <c r="I31" s="66"/>
      <c r="J31" s="66"/>
      <c r="K31" s="66"/>
      <c r="L31" s="45"/>
      <c r="M31" s="88"/>
      <c r="N31" s="89"/>
      <c r="O31" s="90"/>
      <c r="Q31" s="88"/>
      <c r="R31" s="89"/>
      <c r="S31" s="90"/>
      <c r="U31" s="88"/>
      <c r="V31" s="89"/>
      <c r="W31" s="90"/>
    </row>
    <row r="32" spans="1:23" x14ac:dyDescent="0.25">
      <c r="A32" s="57"/>
      <c r="B32" s="57"/>
      <c r="C32" s="26"/>
      <c r="D32" s="26"/>
      <c r="E32" s="57"/>
      <c r="F32" s="57"/>
      <c r="G32" s="57"/>
      <c r="H32" s="57"/>
      <c r="I32" s="57"/>
      <c r="J32" s="57"/>
      <c r="K32" s="57"/>
      <c r="L32" s="57"/>
      <c r="M32" s="88"/>
      <c r="N32" s="89"/>
      <c r="O32" s="90"/>
      <c r="Q32" s="88"/>
      <c r="R32" s="89"/>
      <c r="S32" s="90"/>
      <c r="U32" s="88"/>
      <c r="V32" s="89"/>
      <c r="W32" s="90"/>
    </row>
    <row r="33" spans="1:23" x14ac:dyDescent="0.25">
      <c r="A33" s="45"/>
      <c r="B33" s="96" t="s">
        <v>5</v>
      </c>
      <c r="C33" s="97"/>
      <c r="D33" s="97"/>
      <c r="E33" s="97"/>
      <c r="F33" s="97"/>
      <c r="G33" s="45"/>
      <c r="H33" s="45"/>
      <c r="I33" s="45"/>
      <c r="J33" s="45"/>
      <c r="K33" s="45"/>
      <c r="L33" s="45"/>
      <c r="M33" s="88"/>
      <c r="N33" s="89"/>
      <c r="O33" s="90"/>
      <c r="Q33" s="88"/>
      <c r="R33" s="89"/>
      <c r="S33" s="90"/>
      <c r="U33" s="88"/>
      <c r="V33" s="89"/>
      <c r="W33" s="90"/>
    </row>
    <row r="34" spans="1:23" ht="15.75" thickBot="1" x14ac:dyDescent="0.3">
      <c r="A34" s="45"/>
      <c r="B34" s="97"/>
      <c r="C34" s="97"/>
      <c r="D34" s="97"/>
      <c r="E34" s="97"/>
      <c r="F34" s="97"/>
      <c r="G34" s="45"/>
      <c r="H34" s="45"/>
      <c r="I34" s="45"/>
      <c r="J34" s="45"/>
      <c r="K34" s="45"/>
      <c r="L34" s="45"/>
      <c r="M34" s="91"/>
      <c r="N34" s="92"/>
      <c r="O34" s="93"/>
      <c r="Q34" s="91"/>
      <c r="R34" s="92"/>
      <c r="S34" s="93"/>
      <c r="U34" s="91"/>
      <c r="V34" s="92"/>
      <c r="W34" s="93"/>
    </row>
    <row r="35" spans="1:23" x14ac:dyDescent="0.25">
      <c r="A35" s="45"/>
      <c r="B35" s="97"/>
      <c r="C35" s="97"/>
      <c r="D35" s="97"/>
      <c r="E35" s="97"/>
      <c r="F35" s="97"/>
      <c r="G35" s="45"/>
      <c r="H35" s="45"/>
      <c r="I35" s="45"/>
      <c r="J35" s="45"/>
      <c r="K35" s="45"/>
      <c r="L35" s="45"/>
    </row>
    <row r="36" spans="1:23" ht="15.75" thickBot="1" x14ac:dyDescent="0.3"/>
    <row r="37" spans="1:23" x14ac:dyDescent="0.25">
      <c r="M37" s="85"/>
      <c r="N37" s="86"/>
      <c r="O37" s="87"/>
      <c r="Q37" s="85"/>
      <c r="R37" s="86"/>
      <c r="S37" s="87"/>
      <c r="U37" s="85"/>
      <c r="V37" s="86"/>
      <c r="W37" s="87"/>
    </row>
    <row r="38" spans="1:23" x14ac:dyDescent="0.25">
      <c r="M38" s="88"/>
      <c r="N38" s="89"/>
      <c r="O38" s="90"/>
      <c r="Q38" s="88"/>
      <c r="R38" s="89"/>
      <c r="S38" s="90"/>
      <c r="U38" s="88"/>
      <c r="V38" s="89"/>
      <c r="W38" s="90"/>
    </row>
    <row r="39" spans="1:23" x14ac:dyDescent="0.25">
      <c r="M39" s="88"/>
      <c r="N39" s="89"/>
      <c r="O39" s="90"/>
      <c r="Q39" s="88"/>
      <c r="R39" s="89"/>
      <c r="S39" s="90"/>
      <c r="U39" s="88"/>
      <c r="V39" s="89"/>
      <c r="W39" s="90"/>
    </row>
    <row r="40" spans="1:23" x14ac:dyDescent="0.25">
      <c r="M40" s="88"/>
      <c r="N40" s="89"/>
      <c r="O40" s="90"/>
      <c r="Q40" s="88"/>
      <c r="R40" s="89"/>
      <c r="S40" s="90"/>
      <c r="U40" s="88"/>
      <c r="V40" s="89"/>
      <c r="W40" s="90"/>
    </row>
    <row r="41" spans="1:23" x14ac:dyDescent="0.25">
      <c r="M41" s="88"/>
      <c r="N41" s="89"/>
      <c r="O41" s="90"/>
      <c r="Q41" s="88"/>
      <c r="R41" s="89"/>
      <c r="S41" s="90"/>
      <c r="U41" s="88"/>
      <c r="V41" s="89"/>
      <c r="W41" s="90"/>
    </row>
    <row r="42" spans="1:23" x14ac:dyDescent="0.25">
      <c r="M42" s="88"/>
      <c r="N42" s="89"/>
      <c r="O42" s="90"/>
      <c r="Q42" s="88"/>
      <c r="R42" s="89"/>
      <c r="S42" s="90"/>
      <c r="U42" s="88"/>
      <c r="V42" s="89"/>
      <c r="W42" s="90"/>
    </row>
    <row r="43" spans="1:23" x14ac:dyDescent="0.25">
      <c r="D43" s="18"/>
      <c r="M43" s="88"/>
      <c r="N43" s="89"/>
      <c r="O43" s="90"/>
      <c r="Q43" s="88"/>
      <c r="R43" s="89"/>
      <c r="S43" s="90"/>
      <c r="U43" s="88"/>
      <c r="V43" s="89"/>
      <c r="W43" s="90"/>
    </row>
    <row r="44" spans="1:23" x14ac:dyDescent="0.25">
      <c r="D44" s="18"/>
      <c r="M44" s="88"/>
      <c r="N44" s="89"/>
      <c r="O44" s="90"/>
      <c r="Q44" s="88"/>
      <c r="R44" s="89"/>
      <c r="S44" s="90"/>
      <c r="U44" s="88"/>
      <c r="V44" s="89"/>
      <c r="W44" s="90"/>
    </row>
    <row r="45" spans="1:23" x14ac:dyDescent="0.25">
      <c r="D45" s="18"/>
      <c r="M45" s="88"/>
      <c r="N45" s="89"/>
      <c r="O45" s="90"/>
      <c r="Q45" s="88"/>
      <c r="R45" s="89"/>
      <c r="S45" s="90"/>
      <c r="U45" s="88"/>
      <c r="V45" s="89"/>
      <c r="W45" s="90"/>
    </row>
    <row r="46" spans="1:23" x14ac:dyDescent="0.25">
      <c r="D46" s="18"/>
      <c r="M46" s="88"/>
      <c r="N46" s="89"/>
      <c r="O46" s="90"/>
      <c r="Q46" s="88"/>
      <c r="R46" s="89"/>
      <c r="S46" s="90"/>
      <c r="U46" s="88"/>
      <c r="V46" s="89"/>
      <c r="W46" s="90"/>
    </row>
    <row r="47" spans="1:23" x14ac:dyDescent="0.25">
      <c r="D47" s="18"/>
      <c r="M47" s="88"/>
      <c r="N47" s="89"/>
      <c r="O47" s="90"/>
      <c r="Q47" s="88"/>
      <c r="R47" s="89"/>
      <c r="S47" s="90"/>
      <c r="U47" s="88"/>
      <c r="V47" s="89"/>
      <c r="W47" s="90"/>
    </row>
    <row r="48" spans="1:23" x14ac:dyDescent="0.25">
      <c r="M48" s="88"/>
      <c r="N48" s="89"/>
      <c r="O48" s="90"/>
      <c r="Q48" s="88"/>
      <c r="R48" s="89"/>
      <c r="S48" s="90"/>
      <c r="U48" s="88"/>
      <c r="V48" s="89"/>
      <c r="W48" s="90"/>
    </row>
    <row r="49" spans="13:23" x14ac:dyDescent="0.25">
      <c r="M49" s="88"/>
      <c r="N49" s="89"/>
      <c r="O49" s="90"/>
      <c r="Q49" s="88"/>
      <c r="R49" s="89"/>
      <c r="S49" s="90"/>
      <c r="U49" s="88"/>
      <c r="V49" s="89"/>
      <c r="W49" s="90"/>
    </row>
    <row r="50" spans="13:23" x14ac:dyDescent="0.25">
      <c r="M50" s="88"/>
      <c r="N50" s="89"/>
      <c r="O50" s="90"/>
      <c r="Q50" s="88"/>
      <c r="R50" s="89"/>
      <c r="S50" s="90"/>
      <c r="U50" s="88"/>
      <c r="V50" s="89"/>
      <c r="W50" s="90"/>
    </row>
    <row r="51" spans="13:23" ht="15.75" thickBot="1" x14ac:dyDescent="0.3">
      <c r="M51" s="91"/>
      <c r="N51" s="92"/>
      <c r="O51" s="93"/>
      <c r="Q51" s="91"/>
      <c r="R51" s="92"/>
      <c r="S51" s="93"/>
      <c r="U51" s="91"/>
      <c r="V51" s="92"/>
      <c r="W51" s="93"/>
    </row>
    <row r="62" spans="13:23" x14ac:dyDescent="0.25">
      <c r="M62" s="1"/>
    </row>
  </sheetData>
  <mergeCells count="13">
    <mergeCell ref="U37:W51"/>
    <mergeCell ref="G23:H23"/>
    <mergeCell ref="G24:H24"/>
    <mergeCell ref="A26:L26"/>
    <mergeCell ref="B33:F35"/>
    <mergeCell ref="M37:O51"/>
    <mergeCell ref="Q37:S51"/>
    <mergeCell ref="M3:O17"/>
    <mergeCell ref="Q3:S17"/>
    <mergeCell ref="U3:W17"/>
    <mergeCell ref="M20:O34"/>
    <mergeCell ref="Q20:S34"/>
    <mergeCell ref="U20:W34"/>
  </mergeCells>
  <conditionalFormatting sqref="C3:C17">
    <cfRule type="cellIs" dxfId="109" priority="7" stopIfTrue="1" operator="equal">
      <formula>1</formula>
    </cfRule>
    <cfRule type="cellIs" dxfId="108" priority="8" stopIfTrue="1" operator="equal">
      <formula>4</formula>
    </cfRule>
    <cfRule type="cellIs" dxfId="107" priority="9" stopIfTrue="1" operator="equal">
      <formula>3</formula>
    </cfRule>
    <cfRule type="cellIs" dxfId="106" priority="10" stopIfTrue="1" operator="equal">
      <formula>2</formula>
    </cfRule>
    <cfRule type="cellIs" dxfId="105" priority="11" operator="lessThan">
      <formula>1</formula>
    </cfRule>
  </conditionalFormatting>
  <conditionalFormatting sqref="F3:F22">
    <cfRule type="cellIs" dxfId="104" priority="6" operator="lessThan">
      <formula>1/1/2019</formula>
    </cfRule>
  </conditionalFormatting>
  <conditionalFormatting sqref="I3:I22">
    <cfRule type="expression" dxfId="103" priority="2">
      <formula>$G3&gt;$F3</formula>
    </cfRule>
    <cfRule type="expression" dxfId="102" priority="5" stopIfTrue="1">
      <formula>$G3&lt;=$F3</formula>
    </cfRule>
  </conditionalFormatting>
  <conditionalFormatting sqref="I3:I22">
    <cfRule type="expression" dxfId="101" priority="1">
      <formula>$B3=""</formula>
    </cfRule>
  </conditionalFormatting>
  <conditionalFormatting sqref="J3:J15">
    <cfRule type="expression" priority="3" stopIfTrue="1">
      <formula>$G3&lt;&gt;""</formula>
    </cfRule>
    <cfRule type="expression" dxfId="100" priority="4">
      <formula>TODAY()&gt;($F3-($H3/3))</formula>
    </cfRule>
  </conditionalFormatting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5E20-13E8-41FD-9523-253EFD1E04E8}">
  <sheetPr>
    <tabColor rgb="FF92D050"/>
  </sheetPr>
  <dimension ref="A1:W62"/>
  <sheetViews>
    <sheetView workbookViewId="0">
      <selection activeCell="B33" sqref="B33:F35"/>
    </sheetView>
  </sheetViews>
  <sheetFormatPr defaultColWidth="9.140625" defaultRowHeight="15" x14ac:dyDescent="0.25"/>
  <cols>
    <col min="1" max="1" width="49.7109375" style="43" customWidth="1"/>
    <col min="2" max="2" width="16.7109375" style="43" customWidth="1"/>
    <col min="3" max="3" width="8.7109375" style="18" customWidth="1"/>
    <col min="4" max="4" width="16" style="43" bestFit="1" customWidth="1"/>
    <col min="5" max="5" width="4.85546875" style="18" bestFit="1" customWidth="1"/>
    <col min="6" max="6" width="14.85546875" style="18" bestFit="1" customWidth="1"/>
    <col min="7" max="7" width="18.28515625" style="18" customWidth="1"/>
    <col min="8" max="8" width="10.42578125" style="18" hidden="1" customWidth="1"/>
    <col min="9" max="9" width="10.140625" style="18" customWidth="1"/>
    <col min="10" max="10" width="13.85546875" style="18" customWidth="1"/>
    <col min="11" max="11" width="0.140625" style="18" customWidth="1"/>
    <col min="12" max="12" width="3.85546875" style="18" customWidth="1"/>
    <col min="13" max="15" width="10.7109375" style="43" customWidth="1"/>
    <col min="16" max="16" width="3.7109375" style="43" customWidth="1"/>
    <col min="17" max="19" width="10.7109375" style="43" customWidth="1"/>
    <col min="20" max="20" width="3.7109375" style="43" customWidth="1"/>
    <col min="21" max="23" width="10.7109375" style="43" customWidth="1"/>
    <col min="24" max="16384" width="9.140625" style="43"/>
  </cols>
  <sheetData>
    <row r="1" spans="1:23" x14ac:dyDescent="0.25">
      <c r="A1" s="19" t="s">
        <v>0</v>
      </c>
      <c r="B1" s="50" t="s">
        <v>38</v>
      </c>
      <c r="C1" s="50" t="s">
        <v>16</v>
      </c>
      <c r="D1" s="50" t="s">
        <v>18</v>
      </c>
      <c r="E1" s="50" t="s">
        <v>17</v>
      </c>
      <c r="F1" s="50" t="s">
        <v>37</v>
      </c>
      <c r="G1" s="50" t="s">
        <v>19</v>
      </c>
      <c r="H1" s="50" t="s">
        <v>35</v>
      </c>
      <c r="I1" s="50" t="s">
        <v>36</v>
      </c>
      <c r="J1" s="50" t="s">
        <v>49</v>
      </c>
      <c r="K1" s="50"/>
      <c r="L1" s="50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5.75" thickBot="1" x14ac:dyDescent="0.3">
      <c r="A2" s="38"/>
      <c r="B2" s="68">
        <f>COUNT(B3:B22)</f>
        <v>0</v>
      </c>
      <c r="C2" s="69"/>
      <c r="D2" s="38"/>
      <c r="E2" s="68"/>
      <c r="F2" s="39"/>
      <c r="G2" s="68">
        <f>COUNT(G3:G22)</f>
        <v>0</v>
      </c>
      <c r="H2" s="39"/>
      <c r="I2" s="39"/>
      <c r="J2" s="39"/>
      <c r="K2" s="39"/>
      <c r="L2" s="54"/>
      <c r="M2" s="44" t="s">
        <v>24</v>
      </c>
      <c r="N2" s="44"/>
      <c r="O2" s="44"/>
      <c r="P2" s="44"/>
      <c r="Q2" s="44" t="s">
        <v>47</v>
      </c>
      <c r="R2" s="44"/>
      <c r="S2" s="44"/>
      <c r="T2" s="44"/>
      <c r="U2" s="44" t="s">
        <v>25</v>
      </c>
      <c r="V2" s="44"/>
      <c r="W2" s="44"/>
    </row>
    <row r="3" spans="1:23" x14ac:dyDescent="0.25">
      <c r="A3" s="42"/>
      <c r="B3" s="52"/>
      <c r="C3" s="22"/>
      <c r="D3" s="22"/>
      <c r="E3" s="22"/>
      <c r="F3" s="52" t="str">
        <f>IFERROR(B3+H3,"")</f>
        <v/>
      </c>
      <c r="G3" s="53"/>
      <c r="H3" s="51" t="str">
        <f t="shared" ref="H3:H22" si="0">IFERROR(VLOOKUP(C3,Priolijst,2),"")</f>
        <v/>
      </c>
      <c r="I3" s="53"/>
      <c r="J3" s="63"/>
      <c r="K3" s="67" t="e">
        <f ca="1">IF(AND(TODAY()&gt;F3-(H3/3),G3=""),1,0)</f>
        <v>#VALUE!</v>
      </c>
      <c r="L3" s="55"/>
      <c r="M3" s="85"/>
      <c r="N3" s="86"/>
      <c r="O3" s="87"/>
      <c r="Q3" s="85"/>
      <c r="R3" s="86"/>
      <c r="S3" s="87"/>
      <c r="U3" s="85"/>
      <c r="V3" s="86"/>
      <c r="W3" s="87"/>
    </row>
    <row r="4" spans="1:23" x14ac:dyDescent="0.25">
      <c r="A4" s="29"/>
      <c r="B4" s="59"/>
      <c r="C4" s="22"/>
      <c r="D4" s="22"/>
      <c r="E4" s="22"/>
      <c r="F4" s="52" t="str">
        <f t="shared" ref="F4:F22" si="1">IFERROR(B4+H4,"")</f>
        <v/>
      </c>
      <c r="G4" s="53"/>
      <c r="H4" s="51" t="str">
        <f t="shared" si="0"/>
        <v/>
      </c>
      <c r="I4" s="53"/>
      <c r="J4" s="63"/>
      <c r="K4" s="67" t="e">
        <f t="shared" ref="K4:K22" ca="1" si="2">IF(AND(TODAY()&gt;F4-(H4/3),G4=""),1,0)</f>
        <v>#VALUE!</v>
      </c>
      <c r="L4" s="55"/>
      <c r="M4" s="88"/>
      <c r="N4" s="89"/>
      <c r="O4" s="90"/>
      <c r="Q4" s="88"/>
      <c r="R4" s="89"/>
      <c r="S4" s="90"/>
      <c r="U4" s="88"/>
      <c r="V4" s="89"/>
      <c r="W4" s="90"/>
    </row>
    <row r="5" spans="1:23" x14ac:dyDescent="0.25">
      <c r="A5" s="21"/>
      <c r="B5" s="59"/>
      <c r="C5" s="22"/>
      <c r="D5" s="22"/>
      <c r="E5" s="22"/>
      <c r="F5" s="52" t="str">
        <f t="shared" si="1"/>
        <v/>
      </c>
      <c r="G5" s="53"/>
      <c r="H5" s="51" t="str">
        <f t="shared" si="0"/>
        <v/>
      </c>
      <c r="I5" s="53"/>
      <c r="J5" s="63"/>
      <c r="K5" s="67" t="e">
        <f t="shared" ca="1" si="2"/>
        <v>#VALUE!</v>
      </c>
      <c r="L5" s="55"/>
      <c r="M5" s="88"/>
      <c r="N5" s="89"/>
      <c r="O5" s="90"/>
      <c r="Q5" s="88"/>
      <c r="R5" s="89"/>
      <c r="S5" s="90"/>
      <c r="U5" s="88"/>
      <c r="V5" s="89"/>
      <c r="W5" s="90"/>
    </row>
    <row r="6" spans="1:23" x14ac:dyDescent="0.25">
      <c r="A6" s="21"/>
      <c r="B6" s="52"/>
      <c r="C6" s="22"/>
      <c r="D6" s="22"/>
      <c r="E6" s="22"/>
      <c r="F6" s="52" t="str">
        <f t="shared" si="1"/>
        <v/>
      </c>
      <c r="G6" s="53"/>
      <c r="H6" s="51" t="str">
        <f t="shared" si="0"/>
        <v/>
      </c>
      <c r="I6" s="53"/>
      <c r="J6" s="63"/>
      <c r="K6" s="67" t="e">
        <f t="shared" ca="1" si="2"/>
        <v>#VALUE!</v>
      </c>
      <c r="L6" s="55"/>
      <c r="M6" s="88"/>
      <c r="N6" s="89"/>
      <c r="O6" s="90"/>
      <c r="Q6" s="88"/>
      <c r="R6" s="89"/>
      <c r="S6" s="90"/>
      <c r="U6" s="88"/>
      <c r="V6" s="89"/>
      <c r="W6" s="90"/>
    </row>
    <row r="7" spans="1:23" x14ac:dyDescent="0.25">
      <c r="A7" s="21"/>
      <c r="B7" s="52"/>
      <c r="C7" s="22"/>
      <c r="D7" s="22"/>
      <c r="E7" s="22"/>
      <c r="F7" s="52" t="str">
        <f t="shared" si="1"/>
        <v/>
      </c>
      <c r="G7" s="53"/>
      <c r="H7" s="51" t="str">
        <f t="shared" si="0"/>
        <v/>
      </c>
      <c r="I7" s="53"/>
      <c r="J7" s="63"/>
      <c r="K7" s="67" t="e">
        <f t="shared" ca="1" si="2"/>
        <v>#VALUE!</v>
      </c>
      <c r="L7" s="55"/>
      <c r="M7" s="88"/>
      <c r="N7" s="89"/>
      <c r="O7" s="90"/>
      <c r="Q7" s="88"/>
      <c r="R7" s="89"/>
      <c r="S7" s="90"/>
      <c r="U7" s="88"/>
      <c r="V7" s="89"/>
      <c r="W7" s="90"/>
    </row>
    <row r="8" spans="1:23" x14ac:dyDescent="0.25">
      <c r="A8" s="21"/>
      <c r="B8" s="52"/>
      <c r="C8" s="22"/>
      <c r="D8" s="22"/>
      <c r="E8" s="22"/>
      <c r="F8" s="52" t="str">
        <f>IFERROR(B8+H8,"")</f>
        <v/>
      </c>
      <c r="G8" s="53"/>
      <c r="H8" s="51" t="str">
        <f t="shared" si="0"/>
        <v/>
      </c>
      <c r="I8" s="53"/>
      <c r="J8" s="63"/>
      <c r="K8" s="67" t="e">
        <f t="shared" ca="1" si="2"/>
        <v>#VALUE!</v>
      </c>
      <c r="L8" s="55"/>
      <c r="M8" s="88"/>
      <c r="N8" s="89"/>
      <c r="O8" s="90"/>
      <c r="Q8" s="88"/>
      <c r="R8" s="89"/>
      <c r="S8" s="90"/>
      <c r="U8" s="88"/>
      <c r="V8" s="89"/>
      <c r="W8" s="90"/>
    </row>
    <row r="9" spans="1:23" x14ac:dyDescent="0.25">
      <c r="A9" s="21"/>
      <c r="B9" s="52"/>
      <c r="C9" s="22"/>
      <c r="D9" s="22"/>
      <c r="E9" s="22"/>
      <c r="F9" s="52" t="str">
        <f t="shared" si="1"/>
        <v/>
      </c>
      <c r="G9" s="53"/>
      <c r="H9" s="51" t="str">
        <f t="shared" si="0"/>
        <v/>
      </c>
      <c r="I9" s="53"/>
      <c r="J9" s="63"/>
      <c r="K9" s="67" t="e">
        <f t="shared" ca="1" si="2"/>
        <v>#VALUE!</v>
      </c>
      <c r="L9" s="55"/>
      <c r="M9" s="88"/>
      <c r="N9" s="89"/>
      <c r="O9" s="90"/>
      <c r="Q9" s="88"/>
      <c r="R9" s="89"/>
      <c r="S9" s="90"/>
      <c r="U9" s="88"/>
      <c r="V9" s="89"/>
      <c r="W9" s="90"/>
    </row>
    <row r="10" spans="1:23" x14ac:dyDescent="0.25">
      <c r="A10" s="21"/>
      <c r="B10" s="52"/>
      <c r="C10" s="22"/>
      <c r="D10" s="22"/>
      <c r="E10" s="22"/>
      <c r="F10" s="52" t="str">
        <f t="shared" si="1"/>
        <v/>
      </c>
      <c r="G10" s="53"/>
      <c r="H10" s="51" t="str">
        <f t="shared" si="0"/>
        <v/>
      </c>
      <c r="I10" s="53"/>
      <c r="J10" s="63"/>
      <c r="K10" s="67" t="e">
        <f t="shared" ca="1" si="2"/>
        <v>#VALUE!</v>
      </c>
      <c r="L10" s="55"/>
      <c r="M10" s="88"/>
      <c r="N10" s="89"/>
      <c r="O10" s="90"/>
      <c r="Q10" s="88"/>
      <c r="R10" s="89"/>
      <c r="S10" s="90"/>
      <c r="U10" s="88"/>
      <c r="V10" s="89"/>
      <c r="W10" s="90"/>
    </row>
    <row r="11" spans="1:23" x14ac:dyDescent="0.25">
      <c r="A11" s="21"/>
      <c r="B11" s="52"/>
      <c r="C11" s="22"/>
      <c r="D11" s="22"/>
      <c r="E11" s="22"/>
      <c r="F11" s="52" t="str">
        <f t="shared" si="1"/>
        <v/>
      </c>
      <c r="G11" s="53"/>
      <c r="H11" s="51" t="str">
        <f t="shared" si="0"/>
        <v/>
      </c>
      <c r="I11" s="53"/>
      <c r="J11" s="63"/>
      <c r="K11" s="67" t="e">
        <f t="shared" ca="1" si="2"/>
        <v>#VALUE!</v>
      </c>
      <c r="L11" s="55"/>
      <c r="M11" s="88"/>
      <c r="N11" s="89"/>
      <c r="O11" s="90"/>
      <c r="Q11" s="88"/>
      <c r="R11" s="89"/>
      <c r="S11" s="90"/>
      <c r="U11" s="88"/>
      <c r="V11" s="89"/>
      <c r="W11" s="90"/>
    </row>
    <row r="12" spans="1:23" x14ac:dyDescent="0.25">
      <c r="A12" s="21"/>
      <c r="B12" s="52"/>
      <c r="C12" s="22"/>
      <c r="D12" s="22"/>
      <c r="E12" s="22"/>
      <c r="F12" s="52" t="str">
        <f t="shared" si="1"/>
        <v/>
      </c>
      <c r="G12" s="53"/>
      <c r="H12" s="51" t="str">
        <f t="shared" si="0"/>
        <v/>
      </c>
      <c r="I12" s="53"/>
      <c r="J12" s="63"/>
      <c r="K12" s="67" t="e">
        <f t="shared" ca="1" si="2"/>
        <v>#VALUE!</v>
      </c>
      <c r="L12" s="55"/>
      <c r="M12" s="88"/>
      <c r="N12" s="89"/>
      <c r="O12" s="90"/>
      <c r="Q12" s="88"/>
      <c r="R12" s="89"/>
      <c r="S12" s="90"/>
      <c r="U12" s="88"/>
      <c r="V12" s="89"/>
      <c r="W12" s="90"/>
    </row>
    <row r="13" spans="1:23" x14ac:dyDescent="0.25">
      <c r="A13" s="21"/>
      <c r="B13" s="52"/>
      <c r="C13" s="22"/>
      <c r="D13" s="22"/>
      <c r="E13" s="22"/>
      <c r="F13" s="52" t="str">
        <f t="shared" si="1"/>
        <v/>
      </c>
      <c r="G13" s="53"/>
      <c r="H13" s="51" t="str">
        <f t="shared" si="0"/>
        <v/>
      </c>
      <c r="I13" s="53"/>
      <c r="J13" s="63"/>
      <c r="K13" s="67" t="e">
        <f t="shared" ca="1" si="2"/>
        <v>#VALUE!</v>
      </c>
      <c r="L13" s="55"/>
      <c r="M13" s="88"/>
      <c r="N13" s="89"/>
      <c r="O13" s="90"/>
      <c r="Q13" s="88"/>
      <c r="R13" s="89"/>
      <c r="S13" s="90"/>
      <c r="U13" s="88"/>
      <c r="V13" s="89"/>
      <c r="W13" s="90"/>
    </row>
    <row r="14" spans="1:23" x14ac:dyDescent="0.25">
      <c r="A14" s="21"/>
      <c r="B14" s="52"/>
      <c r="C14" s="22"/>
      <c r="D14" s="22"/>
      <c r="E14" s="22"/>
      <c r="F14" s="52" t="str">
        <f t="shared" si="1"/>
        <v/>
      </c>
      <c r="G14" s="53"/>
      <c r="H14" s="51" t="str">
        <f t="shared" si="0"/>
        <v/>
      </c>
      <c r="I14" s="53"/>
      <c r="J14" s="63"/>
      <c r="K14" s="67" t="e">
        <f t="shared" ca="1" si="2"/>
        <v>#VALUE!</v>
      </c>
      <c r="L14" s="55"/>
      <c r="M14" s="88"/>
      <c r="N14" s="89"/>
      <c r="O14" s="90"/>
      <c r="Q14" s="88"/>
      <c r="R14" s="89"/>
      <c r="S14" s="90"/>
      <c r="U14" s="88"/>
      <c r="V14" s="89"/>
      <c r="W14" s="90"/>
    </row>
    <row r="15" spans="1:23" x14ac:dyDescent="0.25">
      <c r="A15" s="21"/>
      <c r="B15" s="52"/>
      <c r="C15" s="22"/>
      <c r="D15" s="22"/>
      <c r="E15" s="22"/>
      <c r="F15" s="52" t="str">
        <f t="shared" si="1"/>
        <v/>
      </c>
      <c r="G15" s="53"/>
      <c r="H15" s="51" t="str">
        <f t="shared" si="0"/>
        <v/>
      </c>
      <c r="I15" s="53"/>
      <c r="J15" s="63"/>
      <c r="K15" s="67" t="e">
        <f t="shared" ca="1" si="2"/>
        <v>#VALUE!</v>
      </c>
      <c r="L15" s="55"/>
      <c r="M15" s="88"/>
      <c r="N15" s="89"/>
      <c r="O15" s="90"/>
      <c r="Q15" s="88"/>
      <c r="R15" s="89"/>
      <c r="S15" s="90"/>
      <c r="U15" s="88"/>
      <c r="V15" s="89"/>
      <c r="W15" s="90"/>
    </row>
    <row r="16" spans="1:23" x14ac:dyDescent="0.25">
      <c r="A16" s="21"/>
      <c r="B16" s="52"/>
      <c r="C16" s="22"/>
      <c r="D16" s="22"/>
      <c r="E16" s="22"/>
      <c r="F16" s="52" t="str">
        <f t="shared" si="1"/>
        <v/>
      </c>
      <c r="G16" s="53"/>
      <c r="H16" s="51" t="str">
        <f t="shared" si="0"/>
        <v/>
      </c>
      <c r="I16" s="53"/>
      <c r="J16" s="63"/>
      <c r="K16" s="67" t="e">
        <f t="shared" ca="1" si="2"/>
        <v>#VALUE!</v>
      </c>
      <c r="L16" s="55"/>
      <c r="M16" s="88"/>
      <c r="N16" s="89"/>
      <c r="O16" s="90"/>
      <c r="Q16" s="88"/>
      <c r="R16" s="89"/>
      <c r="S16" s="90"/>
      <c r="U16" s="88"/>
      <c r="V16" s="89"/>
      <c r="W16" s="90"/>
    </row>
    <row r="17" spans="1:23" ht="15.75" thickBot="1" x14ac:dyDescent="0.3">
      <c r="A17" s="21"/>
      <c r="B17" s="52"/>
      <c r="C17" s="22"/>
      <c r="D17" s="22"/>
      <c r="E17" s="22"/>
      <c r="F17" s="52" t="str">
        <f t="shared" si="1"/>
        <v/>
      </c>
      <c r="G17" s="53"/>
      <c r="H17" s="51" t="str">
        <f t="shared" si="0"/>
        <v/>
      </c>
      <c r="I17" s="53"/>
      <c r="J17" s="53"/>
      <c r="K17" s="67" t="e">
        <f t="shared" ca="1" si="2"/>
        <v>#VALUE!</v>
      </c>
      <c r="L17" s="55"/>
      <c r="M17" s="91"/>
      <c r="N17" s="92"/>
      <c r="O17" s="93"/>
      <c r="Q17" s="91"/>
      <c r="R17" s="92"/>
      <c r="S17" s="93"/>
      <c r="U17" s="91"/>
      <c r="V17" s="92"/>
      <c r="W17" s="93"/>
    </row>
    <row r="18" spans="1:23" x14ac:dyDescent="0.25">
      <c r="A18" s="24"/>
      <c r="B18" s="52"/>
      <c r="C18" s="51"/>
      <c r="D18" s="22"/>
      <c r="E18" s="22"/>
      <c r="F18" s="52" t="str">
        <f t="shared" si="1"/>
        <v/>
      </c>
      <c r="G18" s="53"/>
      <c r="H18" s="51" t="str">
        <f t="shared" si="0"/>
        <v/>
      </c>
      <c r="I18" s="53"/>
      <c r="J18" s="53"/>
      <c r="K18" s="67" t="e">
        <f t="shared" ca="1" si="2"/>
        <v>#VALUE!</v>
      </c>
      <c r="L18" s="56"/>
    </row>
    <row r="19" spans="1:23" ht="15.75" thickBot="1" x14ac:dyDescent="0.3">
      <c r="A19" s="24"/>
      <c r="B19" s="52"/>
      <c r="C19" s="51"/>
      <c r="D19" s="22"/>
      <c r="E19" s="22"/>
      <c r="F19" s="52" t="str">
        <f t="shared" si="1"/>
        <v/>
      </c>
      <c r="G19" s="53"/>
      <c r="H19" s="51" t="str">
        <f t="shared" si="0"/>
        <v/>
      </c>
      <c r="I19" s="53"/>
      <c r="J19" s="53"/>
      <c r="K19" s="67" t="e">
        <f t="shared" ca="1" si="2"/>
        <v>#VALUE!</v>
      </c>
      <c r="L19" s="37"/>
    </row>
    <row r="20" spans="1:23" x14ac:dyDescent="0.25">
      <c r="A20" s="24"/>
      <c r="B20" s="52"/>
      <c r="C20" s="51"/>
      <c r="D20" s="22"/>
      <c r="E20" s="22"/>
      <c r="F20" s="52" t="str">
        <f t="shared" si="1"/>
        <v/>
      </c>
      <c r="G20" s="53"/>
      <c r="H20" s="51" t="str">
        <f t="shared" si="0"/>
        <v/>
      </c>
      <c r="I20" s="53"/>
      <c r="J20" s="53"/>
      <c r="K20" s="67" t="e">
        <f t="shared" ca="1" si="2"/>
        <v>#VALUE!</v>
      </c>
      <c r="L20" s="48"/>
      <c r="M20" s="85"/>
      <c r="N20" s="86"/>
      <c r="O20" s="87"/>
      <c r="Q20" s="85"/>
      <c r="R20" s="86"/>
      <c r="S20" s="87"/>
      <c r="U20" s="85"/>
      <c r="V20" s="86"/>
      <c r="W20" s="87"/>
    </row>
    <row r="21" spans="1:23" x14ac:dyDescent="0.25">
      <c r="A21" s="24"/>
      <c r="B21" s="52"/>
      <c r="C21" s="51"/>
      <c r="D21" s="22"/>
      <c r="E21" s="22"/>
      <c r="F21" s="52" t="str">
        <f t="shared" si="1"/>
        <v/>
      </c>
      <c r="G21" s="53"/>
      <c r="H21" s="51" t="str">
        <f t="shared" si="0"/>
        <v/>
      </c>
      <c r="I21" s="53"/>
      <c r="J21" s="53"/>
      <c r="K21" s="67" t="e">
        <f t="shared" ca="1" si="2"/>
        <v>#VALUE!</v>
      </c>
      <c r="L21" s="48"/>
      <c r="M21" s="88"/>
      <c r="N21" s="89"/>
      <c r="O21" s="90"/>
      <c r="Q21" s="88"/>
      <c r="R21" s="89"/>
      <c r="S21" s="90"/>
      <c r="U21" s="88"/>
      <c r="V21" s="89"/>
      <c r="W21" s="90"/>
    </row>
    <row r="22" spans="1:23" x14ac:dyDescent="0.25">
      <c r="A22" s="24"/>
      <c r="B22" s="52"/>
      <c r="C22" s="51"/>
      <c r="D22" s="22"/>
      <c r="E22" s="22"/>
      <c r="F22" s="52" t="str">
        <f t="shared" si="1"/>
        <v/>
      </c>
      <c r="G22" s="53"/>
      <c r="H22" s="51" t="str">
        <f t="shared" si="0"/>
        <v/>
      </c>
      <c r="I22" s="53"/>
      <c r="J22" s="53"/>
      <c r="K22" s="67" t="e">
        <f t="shared" ca="1" si="2"/>
        <v>#VALUE!</v>
      </c>
      <c r="L22" s="48"/>
      <c r="M22" s="88"/>
      <c r="N22" s="89"/>
      <c r="O22" s="90"/>
      <c r="Q22" s="88"/>
      <c r="R22" s="89"/>
      <c r="S22" s="90"/>
      <c r="U22" s="88"/>
      <c r="V22" s="89"/>
      <c r="W22" s="90"/>
    </row>
    <row r="23" spans="1:23" x14ac:dyDescent="0.25">
      <c r="A23" s="45"/>
      <c r="B23" s="45"/>
      <c r="C23" s="45"/>
      <c r="D23" s="45"/>
      <c r="E23" s="45"/>
      <c r="F23" s="58"/>
      <c r="G23" s="94" t="s">
        <v>50</v>
      </c>
      <c r="H23" s="95"/>
      <c r="I23" s="65">
        <v>2</v>
      </c>
      <c r="J23" s="65"/>
      <c r="K23" s="65"/>
      <c r="L23" s="45"/>
      <c r="M23" s="88"/>
      <c r="N23" s="89"/>
      <c r="O23" s="90"/>
      <c r="Q23" s="88"/>
      <c r="R23" s="89"/>
      <c r="S23" s="90"/>
      <c r="U23" s="88"/>
      <c r="V23" s="89"/>
      <c r="W23" s="90"/>
    </row>
    <row r="24" spans="1:23" x14ac:dyDescent="0.25">
      <c r="A24" s="45"/>
      <c r="B24" s="45"/>
      <c r="C24" s="45"/>
      <c r="D24" s="45"/>
      <c r="E24" s="45"/>
      <c r="F24" s="41"/>
      <c r="G24" s="94" t="s">
        <v>51</v>
      </c>
      <c r="H24" s="95"/>
      <c r="I24" s="64"/>
      <c r="J24" s="65">
        <v>1</v>
      </c>
      <c r="K24" s="65"/>
      <c r="L24" s="45"/>
      <c r="M24" s="88"/>
      <c r="N24" s="89"/>
      <c r="O24" s="90"/>
      <c r="Q24" s="88"/>
      <c r="R24" s="89"/>
      <c r="S24" s="90"/>
      <c r="U24" s="88"/>
      <c r="V24" s="89"/>
      <c r="W24" s="90"/>
    </row>
    <row r="25" spans="1:23" x14ac:dyDescent="0.25">
      <c r="A25" s="45"/>
      <c r="B25" s="45"/>
      <c r="C25" s="45"/>
      <c r="D25" s="45"/>
      <c r="E25" s="45"/>
      <c r="F25" s="41"/>
      <c r="G25" s="41"/>
      <c r="H25" s="41"/>
      <c r="I25" s="58"/>
      <c r="J25" s="58"/>
      <c r="K25" s="58"/>
      <c r="L25" s="45"/>
      <c r="M25" s="88"/>
      <c r="N25" s="89"/>
      <c r="O25" s="90"/>
      <c r="Q25" s="88"/>
      <c r="R25" s="89"/>
      <c r="S25" s="90"/>
      <c r="U25" s="88"/>
      <c r="V25" s="89"/>
      <c r="W25" s="90"/>
    </row>
    <row r="26" spans="1:23" x14ac:dyDescent="0.25">
      <c r="A26" s="78" t="s">
        <v>34</v>
      </c>
      <c r="B26" s="78"/>
      <c r="C26" s="78"/>
      <c r="D26" s="78"/>
      <c r="E26" s="78"/>
      <c r="F26" s="84"/>
      <c r="G26" s="84"/>
      <c r="H26" s="84"/>
      <c r="I26" s="84"/>
      <c r="J26" s="84"/>
      <c r="K26" s="84"/>
      <c r="L26" s="84"/>
      <c r="M26" s="88"/>
      <c r="N26" s="89"/>
      <c r="O26" s="90"/>
      <c r="Q26" s="88"/>
      <c r="R26" s="89"/>
      <c r="S26" s="90"/>
      <c r="U26" s="88"/>
      <c r="V26" s="89"/>
      <c r="W26" s="90"/>
    </row>
    <row r="27" spans="1:23" x14ac:dyDescent="0.25">
      <c r="A27" s="17" t="s">
        <v>28</v>
      </c>
      <c r="B27" s="17" t="s">
        <v>32</v>
      </c>
      <c r="C27" s="48"/>
      <c r="D27" s="48"/>
      <c r="E27" s="45"/>
      <c r="F27" s="45"/>
      <c r="G27" s="64">
        <v>1</v>
      </c>
      <c r="H27" s="66">
        <v>0</v>
      </c>
      <c r="I27" s="66"/>
      <c r="J27" s="66"/>
      <c r="K27" s="66">
        <f ca="1">COUNT(K3:K22)</f>
        <v>0</v>
      </c>
      <c r="L27" s="45"/>
      <c r="M27" s="88"/>
      <c r="N27" s="89"/>
      <c r="O27" s="90"/>
      <c r="Q27" s="88"/>
      <c r="R27" s="89"/>
      <c r="S27" s="90"/>
      <c r="U27" s="88"/>
      <c r="V27" s="89"/>
      <c r="W27" s="90"/>
    </row>
    <row r="28" spans="1:23" x14ac:dyDescent="0.25">
      <c r="A28" s="17" t="s">
        <v>20</v>
      </c>
      <c r="B28" s="17" t="s">
        <v>33</v>
      </c>
      <c r="C28" s="17"/>
      <c r="D28" s="16"/>
      <c r="E28" s="45"/>
      <c r="F28" s="45"/>
      <c r="G28" s="64">
        <v>2</v>
      </c>
      <c r="H28" s="66">
        <v>30</v>
      </c>
      <c r="I28" s="66"/>
      <c r="J28" s="66"/>
      <c r="K28" s="66"/>
      <c r="L28" s="45"/>
      <c r="M28" s="88"/>
      <c r="N28" s="89"/>
      <c r="O28" s="90"/>
      <c r="Q28" s="88"/>
      <c r="R28" s="89"/>
      <c r="S28" s="90"/>
      <c r="U28" s="88"/>
      <c r="V28" s="89"/>
      <c r="W28" s="90"/>
    </row>
    <row r="29" spans="1:23" x14ac:dyDescent="0.25">
      <c r="A29" s="17" t="s">
        <v>21</v>
      </c>
      <c r="B29" s="17" t="s">
        <v>29</v>
      </c>
      <c r="C29" s="17"/>
      <c r="D29" s="9"/>
      <c r="E29" s="45"/>
      <c r="F29" s="45"/>
      <c r="G29" s="64">
        <v>3</v>
      </c>
      <c r="H29" s="66">
        <v>90</v>
      </c>
      <c r="I29" s="66"/>
      <c r="J29" s="66"/>
      <c r="K29" s="66"/>
      <c r="L29" s="45"/>
      <c r="M29" s="88"/>
      <c r="N29" s="89"/>
      <c r="O29" s="90"/>
      <c r="Q29" s="88"/>
      <c r="R29" s="89"/>
      <c r="S29" s="90"/>
      <c r="U29" s="88"/>
      <c r="V29" s="89"/>
      <c r="W29" s="90"/>
    </row>
    <row r="30" spans="1:23" x14ac:dyDescent="0.25">
      <c r="A30" s="17" t="s">
        <v>22</v>
      </c>
      <c r="B30" s="17" t="s">
        <v>30</v>
      </c>
      <c r="C30" s="17"/>
      <c r="D30" s="14"/>
      <c r="E30" s="45"/>
      <c r="F30" s="45"/>
      <c r="G30" s="64">
        <v>4</v>
      </c>
      <c r="H30" s="66">
        <v>365</v>
      </c>
      <c r="I30" s="66"/>
      <c r="J30" s="66"/>
      <c r="K30" s="66"/>
      <c r="L30" s="45"/>
      <c r="M30" s="88"/>
      <c r="N30" s="89"/>
      <c r="O30" s="90"/>
      <c r="Q30" s="88"/>
      <c r="R30" s="89"/>
      <c r="S30" s="90"/>
      <c r="U30" s="88"/>
      <c r="V30" s="89"/>
      <c r="W30" s="90"/>
    </row>
    <row r="31" spans="1:23" x14ac:dyDescent="0.25">
      <c r="A31" s="17" t="s">
        <v>26</v>
      </c>
      <c r="B31" s="17" t="s">
        <v>31</v>
      </c>
      <c r="C31" s="45"/>
      <c r="D31" s="8"/>
      <c r="E31" s="45"/>
      <c r="F31" s="45"/>
      <c r="G31" s="66"/>
      <c r="H31" s="66"/>
      <c r="I31" s="66"/>
      <c r="J31" s="66"/>
      <c r="K31" s="66"/>
      <c r="L31" s="45"/>
      <c r="M31" s="88"/>
      <c r="N31" s="89"/>
      <c r="O31" s="90"/>
      <c r="Q31" s="88"/>
      <c r="R31" s="89"/>
      <c r="S31" s="90"/>
      <c r="U31" s="88"/>
      <c r="V31" s="89"/>
      <c r="W31" s="90"/>
    </row>
    <row r="32" spans="1:23" x14ac:dyDescent="0.25">
      <c r="A32" s="57"/>
      <c r="B32" s="57"/>
      <c r="C32" s="26"/>
      <c r="D32" s="26"/>
      <c r="E32" s="57"/>
      <c r="F32" s="57"/>
      <c r="G32" s="57"/>
      <c r="H32" s="57"/>
      <c r="I32" s="57"/>
      <c r="J32" s="57"/>
      <c r="K32" s="57"/>
      <c r="L32" s="57"/>
      <c r="M32" s="88"/>
      <c r="N32" s="89"/>
      <c r="O32" s="90"/>
      <c r="Q32" s="88"/>
      <c r="R32" s="89"/>
      <c r="S32" s="90"/>
      <c r="U32" s="88"/>
      <c r="V32" s="89"/>
      <c r="W32" s="90"/>
    </row>
    <row r="33" spans="1:23" x14ac:dyDescent="0.25">
      <c r="A33" s="45"/>
      <c r="B33" s="96" t="s">
        <v>6</v>
      </c>
      <c r="C33" s="97"/>
      <c r="D33" s="97"/>
      <c r="E33" s="97"/>
      <c r="F33" s="97"/>
      <c r="G33" s="45"/>
      <c r="H33" s="45"/>
      <c r="I33" s="45"/>
      <c r="J33" s="45"/>
      <c r="K33" s="45"/>
      <c r="L33" s="45"/>
      <c r="M33" s="88"/>
      <c r="N33" s="89"/>
      <c r="O33" s="90"/>
      <c r="Q33" s="88"/>
      <c r="R33" s="89"/>
      <c r="S33" s="90"/>
      <c r="U33" s="88"/>
      <c r="V33" s="89"/>
      <c r="W33" s="90"/>
    </row>
    <row r="34" spans="1:23" ht="15.75" thickBot="1" x14ac:dyDescent="0.3">
      <c r="A34" s="45"/>
      <c r="B34" s="97"/>
      <c r="C34" s="97"/>
      <c r="D34" s="97"/>
      <c r="E34" s="97"/>
      <c r="F34" s="97"/>
      <c r="G34" s="45"/>
      <c r="H34" s="45"/>
      <c r="I34" s="45"/>
      <c r="J34" s="45"/>
      <c r="K34" s="45"/>
      <c r="L34" s="45"/>
      <c r="M34" s="91"/>
      <c r="N34" s="92"/>
      <c r="O34" s="93"/>
      <c r="Q34" s="91"/>
      <c r="R34" s="92"/>
      <c r="S34" s="93"/>
      <c r="U34" s="91"/>
      <c r="V34" s="92"/>
      <c r="W34" s="93"/>
    </row>
    <row r="35" spans="1:23" x14ac:dyDescent="0.25">
      <c r="A35" s="45"/>
      <c r="B35" s="97"/>
      <c r="C35" s="97"/>
      <c r="D35" s="97"/>
      <c r="E35" s="97"/>
      <c r="F35" s="97"/>
      <c r="G35" s="45"/>
      <c r="H35" s="45"/>
      <c r="I35" s="45"/>
      <c r="J35" s="45"/>
      <c r="K35" s="45"/>
      <c r="L35" s="45"/>
    </row>
    <row r="36" spans="1:23" ht="15.75" thickBot="1" x14ac:dyDescent="0.3"/>
    <row r="37" spans="1:23" x14ac:dyDescent="0.25">
      <c r="M37" s="85"/>
      <c r="N37" s="86"/>
      <c r="O37" s="87"/>
      <c r="Q37" s="85"/>
      <c r="R37" s="86"/>
      <c r="S37" s="87"/>
      <c r="U37" s="85"/>
      <c r="V37" s="86"/>
      <c r="W37" s="87"/>
    </row>
    <row r="38" spans="1:23" x14ac:dyDescent="0.25">
      <c r="M38" s="88"/>
      <c r="N38" s="89"/>
      <c r="O38" s="90"/>
      <c r="Q38" s="88"/>
      <c r="R38" s="89"/>
      <c r="S38" s="90"/>
      <c r="U38" s="88"/>
      <c r="V38" s="89"/>
      <c r="W38" s="90"/>
    </row>
    <row r="39" spans="1:23" x14ac:dyDescent="0.25">
      <c r="M39" s="88"/>
      <c r="N39" s="89"/>
      <c r="O39" s="90"/>
      <c r="Q39" s="88"/>
      <c r="R39" s="89"/>
      <c r="S39" s="90"/>
      <c r="U39" s="88"/>
      <c r="V39" s="89"/>
      <c r="W39" s="90"/>
    </row>
    <row r="40" spans="1:23" x14ac:dyDescent="0.25">
      <c r="M40" s="88"/>
      <c r="N40" s="89"/>
      <c r="O40" s="90"/>
      <c r="Q40" s="88"/>
      <c r="R40" s="89"/>
      <c r="S40" s="90"/>
      <c r="U40" s="88"/>
      <c r="V40" s="89"/>
      <c r="W40" s="90"/>
    </row>
    <row r="41" spans="1:23" x14ac:dyDescent="0.25">
      <c r="M41" s="88"/>
      <c r="N41" s="89"/>
      <c r="O41" s="90"/>
      <c r="Q41" s="88"/>
      <c r="R41" s="89"/>
      <c r="S41" s="90"/>
      <c r="U41" s="88"/>
      <c r="V41" s="89"/>
      <c r="W41" s="90"/>
    </row>
    <row r="42" spans="1:23" x14ac:dyDescent="0.25">
      <c r="M42" s="88"/>
      <c r="N42" s="89"/>
      <c r="O42" s="90"/>
      <c r="Q42" s="88"/>
      <c r="R42" s="89"/>
      <c r="S42" s="90"/>
      <c r="U42" s="88"/>
      <c r="V42" s="89"/>
      <c r="W42" s="90"/>
    </row>
    <row r="43" spans="1:23" x14ac:dyDescent="0.25">
      <c r="D43" s="18"/>
      <c r="M43" s="88"/>
      <c r="N43" s="89"/>
      <c r="O43" s="90"/>
      <c r="Q43" s="88"/>
      <c r="R43" s="89"/>
      <c r="S43" s="90"/>
      <c r="U43" s="88"/>
      <c r="V43" s="89"/>
      <c r="W43" s="90"/>
    </row>
    <row r="44" spans="1:23" x14ac:dyDescent="0.25">
      <c r="D44" s="18"/>
      <c r="M44" s="88"/>
      <c r="N44" s="89"/>
      <c r="O44" s="90"/>
      <c r="Q44" s="88"/>
      <c r="R44" s="89"/>
      <c r="S44" s="90"/>
      <c r="U44" s="88"/>
      <c r="V44" s="89"/>
      <c r="W44" s="90"/>
    </row>
    <row r="45" spans="1:23" x14ac:dyDescent="0.25">
      <c r="D45" s="18"/>
      <c r="M45" s="88"/>
      <c r="N45" s="89"/>
      <c r="O45" s="90"/>
      <c r="Q45" s="88"/>
      <c r="R45" s="89"/>
      <c r="S45" s="90"/>
      <c r="U45" s="88"/>
      <c r="V45" s="89"/>
      <c r="W45" s="90"/>
    </row>
    <row r="46" spans="1:23" x14ac:dyDescent="0.25">
      <c r="D46" s="18"/>
      <c r="M46" s="88"/>
      <c r="N46" s="89"/>
      <c r="O46" s="90"/>
      <c r="Q46" s="88"/>
      <c r="R46" s="89"/>
      <c r="S46" s="90"/>
      <c r="U46" s="88"/>
      <c r="V46" s="89"/>
      <c r="W46" s="90"/>
    </row>
    <row r="47" spans="1:23" x14ac:dyDescent="0.25">
      <c r="D47" s="18"/>
      <c r="M47" s="88"/>
      <c r="N47" s="89"/>
      <c r="O47" s="90"/>
      <c r="Q47" s="88"/>
      <c r="R47" s="89"/>
      <c r="S47" s="90"/>
      <c r="U47" s="88"/>
      <c r="V47" s="89"/>
      <c r="W47" s="90"/>
    </row>
    <row r="48" spans="1:23" x14ac:dyDescent="0.25">
      <c r="M48" s="88"/>
      <c r="N48" s="89"/>
      <c r="O48" s="90"/>
      <c r="Q48" s="88"/>
      <c r="R48" s="89"/>
      <c r="S48" s="90"/>
      <c r="U48" s="88"/>
      <c r="V48" s="89"/>
      <c r="W48" s="90"/>
    </row>
    <row r="49" spans="13:23" x14ac:dyDescent="0.25">
      <c r="M49" s="88"/>
      <c r="N49" s="89"/>
      <c r="O49" s="90"/>
      <c r="Q49" s="88"/>
      <c r="R49" s="89"/>
      <c r="S49" s="90"/>
      <c r="U49" s="88"/>
      <c r="V49" s="89"/>
      <c r="W49" s="90"/>
    </row>
    <row r="50" spans="13:23" x14ac:dyDescent="0.25">
      <c r="M50" s="88"/>
      <c r="N50" s="89"/>
      <c r="O50" s="90"/>
      <c r="Q50" s="88"/>
      <c r="R50" s="89"/>
      <c r="S50" s="90"/>
      <c r="U50" s="88"/>
      <c r="V50" s="89"/>
      <c r="W50" s="90"/>
    </row>
    <row r="51" spans="13:23" ht="15.75" thickBot="1" x14ac:dyDescent="0.3">
      <c r="M51" s="91"/>
      <c r="N51" s="92"/>
      <c r="O51" s="93"/>
      <c r="Q51" s="91"/>
      <c r="R51" s="92"/>
      <c r="S51" s="93"/>
      <c r="U51" s="91"/>
      <c r="V51" s="92"/>
      <c r="W51" s="93"/>
    </row>
    <row r="62" spans="13:23" x14ac:dyDescent="0.25">
      <c r="M62" s="1"/>
    </row>
  </sheetData>
  <mergeCells count="13">
    <mergeCell ref="M3:O17"/>
    <mergeCell ref="Q3:S17"/>
    <mergeCell ref="U3:W17"/>
    <mergeCell ref="M20:O34"/>
    <mergeCell ref="Q20:S34"/>
    <mergeCell ref="U20:W34"/>
    <mergeCell ref="U37:W51"/>
    <mergeCell ref="G23:H23"/>
    <mergeCell ref="G24:H24"/>
    <mergeCell ref="A26:L26"/>
    <mergeCell ref="B33:F35"/>
    <mergeCell ref="M37:O51"/>
    <mergeCell ref="Q37:S51"/>
  </mergeCells>
  <conditionalFormatting sqref="C3:C17">
    <cfRule type="cellIs" dxfId="99" priority="7" stopIfTrue="1" operator="equal">
      <formula>1</formula>
    </cfRule>
    <cfRule type="cellIs" dxfId="98" priority="8" stopIfTrue="1" operator="equal">
      <formula>4</formula>
    </cfRule>
    <cfRule type="cellIs" dxfId="97" priority="9" stopIfTrue="1" operator="equal">
      <formula>3</formula>
    </cfRule>
    <cfRule type="cellIs" dxfId="96" priority="10" stopIfTrue="1" operator="equal">
      <formula>2</formula>
    </cfRule>
    <cfRule type="cellIs" dxfId="95" priority="11" operator="lessThan">
      <formula>1</formula>
    </cfRule>
  </conditionalFormatting>
  <conditionalFormatting sqref="F3:F22">
    <cfRule type="cellIs" dxfId="94" priority="6" operator="lessThan">
      <formula>1/1/2019</formula>
    </cfRule>
  </conditionalFormatting>
  <conditionalFormatting sqref="I3:I22">
    <cfRule type="expression" dxfId="93" priority="2">
      <formula>$G3&gt;$F3</formula>
    </cfRule>
    <cfRule type="expression" dxfId="92" priority="5" stopIfTrue="1">
      <formula>$G3&lt;=$F3</formula>
    </cfRule>
  </conditionalFormatting>
  <conditionalFormatting sqref="I3:I22">
    <cfRule type="expression" dxfId="91" priority="1">
      <formula>$B3=""</formula>
    </cfRule>
  </conditionalFormatting>
  <conditionalFormatting sqref="J3:J15">
    <cfRule type="expression" priority="3" stopIfTrue="1">
      <formula>$G3&lt;&gt;""</formula>
    </cfRule>
    <cfRule type="expression" dxfId="90" priority="4">
      <formula>TODAY()&gt;($F3-($H3/3))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18</vt:i4>
      </vt:variant>
      <vt:variant>
        <vt:lpstr>Benoemde bereiken</vt:lpstr>
      </vt:variant>
      <vt:variant>
        <vt:i4>30</vt:i4>
      </vt:variant>
    </vt:vector>
  </HeadingPairs>
  <TitlesOfParts>
    <vt:vector size="48" baseType="lpstr">
      <vt:lpstr>Regels</vt:lpstr>
      <vt:lpstr>Prioriteiten</vt:lpstr>
      <vt:lpstr>Opvolging</vt:lpstr>
      <vt:lpstr>Ck001</vt:lpstr>
      <vt:lpstr>Ck002</vt:lpstr>
      <vt:lpstr>Ck003</vt:lpstr>
      <vt:lpstr>Ck004</vt:lpstr>
      <vt:lpstr>Ck005</vt:lpstr>
      <vt:lpstr>Ck006</vt:lpstr>
      <vt:lpstr>Ck007</vt:lpstr>
      <vt:lpstr>Ck008</vt:lpstr>
      <vt:lpstr>Ck009</vt:lpstr>
      <vt:lpstr>Ck010</vt:lpstr>
      <vt:lpstr>Ck011</vt:lpstr>
      <vt:lpstr>Ck012</vt:lpstr>
      <vt:lpstr>Ck013</vt:lpstr>
      <vt:lpstr>Ck014</vt:lpstr>
      <vt:lpstr>TT002</vt:lpstr>
      <vt:lpstr>'Ck002'!Priolijst</vt:lpstr>
      <vt:lpstr>'Ck003'!Priolijst</vt:lpstr>
      <vt:lpstr>'Ck004'!Priolijst</vt:lpstr>
      <vt:lpstr>'Ck005'!Priolijst</vt:lpstr>
      <vt:lpstr>'Ck006'!Priolijst</vt:lpstr>
      <vt:lpstr>'Ck007'!Priolijst</vt:lpstr>
      <vt:lpstr>'Ck008'!Priolijst</vt:lpstr>
      <vt:lpstr>'Ck009'!Priolijst</vt:lpstr>
      <vt:lpstr>'Ck010'!Priolijst</vt:lpstr>
      <vt:lpstr>'Ck011'!Priolijst</vt:lpstr>
      <vt:lpstr>'Ck012'!Priolijst</vt:lpstr>
      <vt:lpstr>'Ck013'!Priolijst</vt:lpstr>
      <vt:lpstr>'Ck014'!Priolijst</vt:lpstr>
      <vt:lpstr>'TT002'!Priolijst</vt:lpstr>
      <vt:lpstr>Priolijst</vt:lpstr>
      <vt:lpstr>'Ck002'!Referentiekleur</vt:lpstr>
      <vt:lpstr>'Ck003'!Referentiekleur</vt:lpstr>
      <vt:lpstr>'Ck004'!Referentiekleur</vt:lpstr>
      <vt:lpstr>'Ck005'!Referentiekleur</vt:lpstr>
      <vt:lpstr>'Ck006'!Referentiekleur</vt:lpstr>
      <vt:lpstr>'Ck007'!Referentiekleur</vt:lpstr>
      <vt:lpstr>'Ck008'!Referentiekleur</vt:lpstr>
      <vt:lpstr>'Ck009'!Referentiekleur</vt:lpstr>
      <vt:lpstr>'Ck010'!Referentiekleur</vt:lpstr>
      <vt:lpstr>'Ck011'!Referentiekleur</vt:lpstr>
      <vt:lpstr>'Ck012'!Referentiekleur</vt:lpstr>
      <vt:lpstr>'Ck013'!Referentiekleur</vt:lpstr>
      <vt:lpstr>'Ck014'!Referentiekleur</vt:lpstr>
      <vt:lpstr>'TT002'!Referentiekleur</vt:lpstr>
      <vt:lpstr>Referentiekleur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Opmerkingen Structurele Inspecties</dc:title>
  <dc:creator/>
  <dc:description>structureel team 1742</dc:description>
  <cp:lastModifiedBy/>
  <dcterms:created xsi:type="dcterms:W3CDTF">2006-09-16T00:00:00Z</dcterms:created>
  <dcterms:modified xsi:type="dcterms:W3CDTF">2021-08-08T08:06:23Z</dcterms:modified>
  <cp:version>Versie 1</cp:version>
</cp:coreProperties>
</file>