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RY\Desktop\"/>
    </mc:Choice>
  </mc:AlternateContent>
  <xr:revisionPtr revIDLastSave="0" documentId="8_{421FB303-D7D4-4C6A-B964-2D326AED4D09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 STOCKLIJST 2020" sheetId="2" r:id="rId1"/>
    <sheet name="STOCKLIJST 2021" sheetId="3" r:id="rId2"/>
    <sheet name="VERBRUIK 2021" sheetId="4" r:id="rId3"/>
  </sheets>
  <definedNames>
    <definedName name="_xlnm.Print_Titles" localSheetId="0">' STOCKLIJST 2020'!$4:$4</definedName>
    <definedName name="_xlnm.Print_Titles" localSheetId="1">'STOCKLIJST 2021'!$4:$4</definedName>
    <definedName name="_xlnm.Print_Titles" localSheetId="2">'VERBRUIK 2021'!$4:$4</definedName>
    <definedName name="ColumnTitle2">#REF!</definedName>
    <definedName name="Kolomtitel1" localSheetId="1">Voorraadlijst3[[#Headers],[ARTIKEL]]</definedName>
    <definedName name="Kolomtitel1" localSheetId="2">Voorraadlijst34[[#Headers],[ARTIKEL]]</definedName>
    <definedName name="Kolomtitel1">Voorraadlijst[[#Headers],[ARTIKEL]]</definedName>
    <definedName name="Kolomtitel3">#REF!</definedName>
    <definedName name="Opslaglocatienummer">#REF!</definedName>
    <definedName name="SKULookup" localSheetId="1">Voorraadlijst3[ARTIKEL]</definedName>
    <definedName name="SKULookup" localSheetId="2">Voorraadlijst34[ARTIKEL]</definedName>
    <definedName name="SKULookup">Voorraadlijst[ARTIKEL]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" l="1"/>
  <c r="H14" i="4"/>
  <c r="H13" i="4"/>
  <c r="H12" i="4"/>
  <c r="H11" i="4"/>
  <c r="H10" i="4"/>
  <c r="H9" i="4"/>
  <c r="H8" i="4"/>
  <c r="H7" i="4"/>
  <c r="H6" i="4"/>
  <c r="H5" i="4"/>
  <c r="D3" i="4"/>
  <c r="G15" i="3"/>
  <c r="G14" i="3"/>
  <c r="G13" i="3"/>
  <c r="G12" i="3"/>
  <c r="G11" i="3"/>
  <c r="G10" i="3"/>
  <c r="G9" i="3"/>
  <c r="G8" i="3"/>
  <c r="G7" i="3"/>
  <c r="G6" i="3"/>
  <c r="G5" i="3"/>
  <c r="C3" i="3"/>
  <c r="G5" i="2"/>
  <c r="G6" i="2"/>
  <c r="G7" i="2"/>
  <c r="G8" i="2"/>
  <c r="G9" i="2"/>
  <c r="G10" i="2"/>
  <c r="G11" i="2"/>
  <c r="G12" i="2"/>
  <c r="G13" i="2"/>
  <c r="G14" i="2"/>
  <c r="G15" i="2"/>
  <c r="C3" i="4" l="1"/>
  <c r="B3" i="3"/>
  <c r="C3" i="2"/>
  <c r="B3" i="2" l="1"/>
</calcChain>
</file>

<file path=xl/sharedStrings.xml><?xml version="1.0" encoding="utf-8"?>
<sst xmlns="http://schemas.openxmlformats.org/spreadsheetml/2006/main" count="95" uniqueCount="45">
  <si>
    <t>TOTALE VOORRAADWAARDE:</t>
  </si>
  <si>
    <t>MK676554</t>
  </si>
  <si>
    <t>YE98767</t>
  </si>
  <si>
    <t>XR23423</t>
  </si>
  <si>
    <t>PW98762</t>
  </si>
  <si>
    <t>BM87684</t>
  </si>
  <si>
    <t>BH67655</t>
  </si>
  <si>
    <t>WT98768</t>
  </si>
  <si>
    <t>TS3456</t>
  </si>
  <si>
    <t>WDG123</t>
  </si>
  <si>
    <t>VOORRAADARTIKELEN:</t>
  </si>
  <si>
    <t>BESCHRIJVING</t>
  </si>
  <si>
    <t>Artikel 3</t>
  </si>
  <si>
    <t>Artikel 4</t>
  </si>
  <si>
    <t>Artikel 5</t>
  </si>
  <si>
    <t>Artikel 6</t>
  </si>
  <si>
    <t>Artikel 7</t>
  </si>
  <si>
    <t>Artikel 8</t>
  </si>
  <si>
    <t>Artikel 9</t>
  </si>
  <si>
    <t>Artikel 10</t>
  </si>
  <si>
    <t>Artikel 11</t>
  </si>
  <si>
    <t>OPSLAGLOCATIE OPZOEKEN</t>
  </si>
  <si>
    <t>EENHEID</t>
  </si>
  <si>
    <t>Per stuk</t>
  </si>
  <si>
    <t>Doos (10 stuks)</t>
  </si>
  <si>
    <t>Pakket (5 stuks)</t>
  </si>
  <si>
    <t>HOEV</t>
  </si>
  <si>
    <t>KOSTEN</t>
  </si>
  <si>
    <t>VOORRAADWAARDE</t>
  </si>
  <si>
    <t>ARTIKEL</t>
  </si>
  <si>
    <t>STOCKLIJST</t>
  </si>
  <si>
    <t>AANKOOP</t>
  </si>
  <si>
    <t>VERBRUIK</t>
  </si>
  <si>
    <t>EIK OP BOOL</t>
  </si>
  <si>
    <t>EIKEN PLANKEN</t>
  </si>
  <si>
    <t>EIKEN OP BOOL</t>
  </si>
  <si>
    <t>SPAANPLAATSCHROEVEN</t>
  </si>
  <si>
    <t>DOOS 200 STUKS</t>
  </si>
  <si>
    <t>4 X 30</t>
  </si>
  <si>
    <t>4 x 40</t>
  </si>
  <si>
    <t>4 x 50</t>
  </si>
  <si>
    <t>Finixia schuurschijven</t>
  </si>
  <si>
    <t>150MM p80</t>
  </si>
  <si>
    <t>DOOS 100ST</t>
  </si>
  <si>
    <t>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</si>
</sst>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€&quot;\ #,##0.00;&quot;€&quot;\ \-#,##0.00"/>
    <numFmt numFmtId="165" formatCode="_(* #,##0_);_(* \(#,##0\);_(* &quot;-&quot;_);_(@_)"/>
    <numFmt numFmtId="166" formatCode="_(* #,##0.00_);_(* \(#,##0.00\);_(* &quot;-&quot;??_);_(@_)"/>
    <numFmt numFmtId="167" formatCode="_-&quot;kr&quot;\ * #,##0.00_-;\-&quot;kr&quot;\ * #,##0.00_-;_-&quot;kr&quot;\ * &quot;-&quot;??_-;_-@_-"/>
    <numFmt numFmtId="168" formatCode="_-&quot;kr&quot;\ * #,##0_-;\-&quot;kr&quot;\ * #,##0_-;_-&quot;kr&quot;\ * &quot;-&quot;_-;_-@_-"/>
    <numFmt numFmtId="169" formatCode="&quot;Bijbestellen&quot;;&quot;&quot;;&quot;&quot;"/>
  </numFmts>
  <fonts count="21" x14ac:knownFonts="1">
    <font>
      <sz val="11"/>
      <color theme="3" tint="0.14993743705557422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b/>
      <sz val="26"/>
      <color theme="3" tint="0.14996795556505021"/>
      <name val="Franklin Gothic Medium"/>
      <family val="2"/>
      <scheme val="major"/>
    </font>
    <font>
      <sz val="11"/>
      <color theme="3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sz val="11"/>
      <color theme="3"/>
      <name val="Franklin Gothic Medium"/>
      <family val="2"/>
      <scheme val="minor"/>
    </font>
    <font>
      <sz val="16"/>
      <color theme="4" tint="-0.499984740745262"/>
      <name val="Franklin Gothic Medium"/>
      <family val="2"/>
      <scheme val="major"/>
    </font>
    <font>
      <sz val="11"/>
      <color theme="3" tint="0.14993743705557422"/>
      <name val="Franklin Gothic Medium"/>
      <family val="2"/>
      <scheme val="minor"/>
    </font>
    <font>
      <sz val="11"/>
      <color theme="0"/>
      <name val="Franklin Gothic Medium"/>
      <family val="2"/>
      <scheme val="minor"/>
    </font>
    <font>
      <sz val="11"/>
      <color theme="0"/>
      <name val="Franklin Gothic Medium"/>
      <family val="2"/>
      <scheme val="major"/>
    </font>
    <font>
      <sz val="11"/>
      <color theme="4" tint="-0.499984740745262"/>
      <name val="Franklin Gothic Medium"/>
      <family val="2"/>
      <scheme val="minor"/>
    </font>
    <font>
      <sz val="11"/>
      <color theme="3" tint="0.14990691854609822"/>
      <name val="Franklin Gothic Medium"/>
      <family val="2"/>
      <scheme val="minor"/>
    </font>
    <font>
      <sz val="11"/>
      <color rgb="FF006100"/>
      <name val="Franklin Gothic Medium"/>
      <family val="2"/>
      <scheme val="minor"/>
    </font>
    <font>
      <sz val="11"/>
      <color rgb="FF9C0006"/>
      <name val="Franklin Gothic Medium"/>
      <family val="2"/>
      <scheme val="minor"/>
    </font>
    <font>
      <sz val="11"/>
      <color rgb="FF9C5700"/>
      <name val="Franklin Gothic Medium"/>
      <family val="2"/>
      <scheme val="minor"/>
    </font>
    <font>
      <sz val="11"/>
      <color rgb="FF3F3F76"/>
      <name val="Franklin Gothic Medium"/>
      <family val="2"/>
      <scheme val="minor"/>
    </font>
    <font>
      <b/>
      <sz val="11"/>
      <color rgb="FF3F3F3F"/>
      <name val="Franklin Gothic Medium"/>
      <family val="2"/>
      <scheme val="minor"/>
    </font>
    <font>
      <b/>
      <sz val="11"/>
      <color rgb="FFFA7D00"/>
      <name val="Franklin Gothic Medium"/>
      <family val="2"/>
      <scheme val="minor"/>
    </font>
    <font>
      <b/>
      <sz val="11"/>
      <color theme="0"/>
      <name val="Franklin Gothic Medium"/>
      <family val="2"/>
      <scheme val="minor"/>
    </font>
    <font>
      <sz val="11"/>
      <color rgb="FFFF0000"/>
      <name val="Franklin Gothic Medium"/>
      <family val="2"/>
      <scheme val="minor"/>
    </font>
    <font>
      <i/>
      <sz val="11"/>
      <color rgb="FF7F7F7F"/>
      <name val="Franklin Gothic Medium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thin">
        <color theme="4" tint="-0.499984740745262"/>
      </top>
      <bottom style="double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indexed="64"/>
      </right>
      <top/>
      <bottom style="medium">
        <color theme="4" tint="-0.499984740745262"/>
      </bottom>
      <diagonal/>
    </border>
    <border>
      <left/>
      <right style="thick">
        <color indexed="64"/>
      </right>
      <top style="medium">
        <color theme="4" tint="-0.499984740745262"/>
      </top>
      <bottom/>
      <diagonal/>
    </border>
    <border>
      <left/>
      <right style="thick">
        <color indexed="64"/>
      </right>
      <top/>
      <bottom/>
      <diagonal/>
    </border>
  </borders>
  <cellStyleXfs count="55">
    <xf numFmtId="0" fontId="0" fillId="0" borderId="0">
      <alignment vertical="center"/>
    </xf>
    <xf numFmtId="0" fontId="2" fillId="0" borderId="1" applyNumberFormat="0" applyFill="0" applyAlignment="0" applyProtection="0"/>
    <xf numFmtId="0" fontId="9" fillId="2" borderId="0" applyNumberFormat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4" fillId="0" borderId="2" applyNumberFormat="0" applyFill="0" applyAlignment="0" applyProtection="0"/>
    <xf numFmtId="169" fontId="11" fillId="0" borderId="0">
      <alignment horizontal="center" vertical="center"/>
    </xf>
    <xf numFmtId="0" fontId="8" fillId="2" borderId="0" applyNumberFormat="0" applyProtection="0">
      <alignment horizontal="right" indent="1"/>
    </xf>
    <xf numFmtId="0" fontId="10" fillId="0" borderId="0" applyNumberFormat="0" applyProtection="0">
      <alignment horizontal="center"/>
    </xf>
    <xf numFmtId="0" fontId="10" fillId="0" borderId="0" applyNumberFormat="0" applyProtection="0">
      <alignment horizontal="center"/>
    </xf>
    <xf numFmtId="0" fontId="6" fillId="0" borderId="0" applyNumberFormat="0" applyFill="0" applyBorder="0" applyProtection="0">
      <alignment horizontal="left" vertical="top"/>
    </xf>
    <xf numFmtId="0" fontId="7" fillId="0" borderId="0">
      <alignment horizontal="left" vertical="center" wrapText="1" indent="1"/>
    </xf>
    <xf numFmtId="1" fontId="7" fillId="0" borderId="0">
      <alignment horizontal="center" vertical="center"/>
    </xf>
    <xf numFmtId="164" fontId="7" fillId="0" borderId="0">
      <alignment horizontal="right" vertical="center"/>
    </xf>
    <xf numFmtId="0" fontId="8" fillId="0" borderId="0" applyNumberFormat="0" applyFill="0" applyBorder="0">
      <alignment horizontal="center"/>
    </xf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3" applyNumberFormat="0" applyAlignment="0" applyProtection="0"/>
    <xf numFmtId="0" fontId="16" fillId="7" borderId="4" applyNumberFormat="0" applyAlignment="0" applyProtection="0"/>
    <xf numFmtId="0" fontId="17" fillId="7" borderId="3" applyNumberFormat="0" applyAlignment="0" applyProtection="0"/>
    <xf numFmtId="0" fontId="18" fillId="8" borderId="5" applyNumberFormat="0" applyAlignment="0" applyProtection="0"/>
    <xf numFmtId="0" fontId="19" fillId="0" borderId="0" applyNumberFormat="0" applyFill="0" applyBorder="0" applyAlignment="0" applyProtection="0"/>
    <xf numFmtId="0" fontId="7" fillId="9" borderId="6" applyNumberFormat="0" applyFont="0" applyAlignment="0" applyProtection="0"/>
    <xf numFmtId="0" fontId="20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8">
    <xf numFmtId="0" fontId="0" fillId="0" borderId="0" xfId="0">
      <alignment vertical="center"/>
    </xf>
    <xf numFmtId="0" fontId="2" fillId="0" borderId="1" xfId="1" applyAlignment="1">
      <alignment vertical="center"/>
    </xf>
    <xf numFmtId="0" fontId="3" fillId="0" borderId="0" xfId="3"/>
    <xf numFmtId="0" fontId="3" fillId="0" borderId="0" xfId="3" applyAlignment="1"/>
    <xf numFmtId="0" fontId="2" fillId="0" borderId="1" xfId="1" applyAlignment="1"/>
    <xf numFmtId="0" fontId="9" fillId="2" borderId="0" xfId="2">
      <alignment horizontal="left" vertical="center" indent="1"/>
    </xf>
    <xf numFmtId="0" fontId="6" fillId="0" borderId="0" xfId="11">
      <alignment horizontal="left" vertical="top"/>
    </xf>
    <xf numFmtId="0" fontId="7" fillId="0" borderId="0" xfId="12">
      <alignment horizontal="left" vertical="center" wrapText="1" indent="1"/>
    </xf>
    <xf numFmtId="1" fontId="7" fillId="0" borderId="0" xfId="13">
      <alignment horizontal="center" vertical="center"/>
    </xf>
    <xf numFmtId="164" fontId="7" fillId="0" borderId="0" xfId="14">
      <alignment horizontal="right" vertical="center"/>
    </xf>
    <xf numFmtId="0" fontId="8" fillId="0" borderId="0" xfId="15">
      <alignment horizontal="center"/>
    </xf>
    <xf numFmtId="164" fontId="6" fillId="0" borderId="0" xfId="11" applyNumberFormat="1">
      <alignment horizontal="left" vertical="top"/>
    </xf>
    <xf numFmtId="0" fontId="2" fillId="0" borderId="7" xfId="1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9" fillId="2" borderId="9" xfId="2" applyBorder="1">
      <alignment horizontal="left" vertical="center" indent="1"/>
    </xf>
    <xf numFmtId="164" fontId="7" fillId="0" borderId="9" xfId="14" applyBorder="1">
      <alignment horizontal="right" vertical="center"/>
    </xf>
    <xf numFmtId="0" fontId="8" fillId="2" borderId="0" xfId="0" applyFont="1" applyFill="1">
      <alignment vertical="center"/>
    </xf>
  </cellXfs>
  <cellStyles count="55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44" builtinId="42" customBuiltin="1"/>
    <cellStyle name="20% - Accent5" xfId="48" builtinId="46" customBuiltin="1"/>
    <cellStyle name="20% - Accent6" xfId="52" builtinId="50" customBuiltin="1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3" builtinId="51" customBuiltin="1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4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7" builtinId="45" customBuiltin="1"/>
    <cellStyle name="Accent6" xfId="51" builtinId="49" customBuiltin="1"/>
    <cellStyle name="Berekening" xfId="26" builtinId="22" customBuiltin="1"/>
    <cellStyle name="Controlecel" xfId="27" builtinId="23" customBuiltin="1"/>
    <cellStyle name="Gekoppelde cel" xfId="8" builtinId="24" customBuiltin="1"/>
    <cellStyle name="Gevolgde hyperlink" xfId="10" builtinId="9" customBuiltin="1"/>
    <cellStyle name="Goed" xfId="21" builtinId="26" customBuiltin="1"/>
    <cellStyle name="Hyperlink" xfId="9" builtinId="8" customBuiltin="1"/>
    <cellStyle name="Invoer" xfId="24" builtinId="20" customBuiltin="1"/>
    <cellStyle name="Kolom met vlag" xfId="7" xr:uid="{00000000-0005-0000-0000-000000000000}"/>
    <cellStyle name="Komma" xfId="16" builtinId="3" customBuiltin="1"/>
    <cellStyle name="Komma [0]" xfId="17" builtinId="6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23" builtinId="28" customBuiltin="1"/>
    <cellStyle name="Notitie" xfId="29" builtinId="10" customBuiltin="1"/>
    <cellStyle name="Ongeldig" xfId="22" builtinId="27" customBuiltin="1"/>
    <cellStyle name="Procent" xfId="20" builtinId="5" customBuiltin="1"/>
    <cellStyle name="Standaard" xfId="0" builtinId="0" customBuiltin="1"/>
    <cellStyle name="Tabeldetails gecentreerd" xfId="13" xr:uid="{00000000-0005-0000-0000-000009000000}"/>
    <cellStyle name="Tabeldetails links uitgelijnd" xfId="12" xr:uid="{00000000-0005-0000-0000-00000A000000}"/>
    <cellStyle name="Tabeldetails rechts uitgelijnd" xfId="14" xr:uid="{00000000-0005-0000-0000-00000B000000}"/>
    <cellStyle name="Tekst van zHide-navigatiekoppeling" xfId="15" xr:uid="{00000000-0005-0000-0000-00000F000000}"/>
    <cellStyle name="Titel" xfId="1" builtinId="15" customBuiltin="1"/>
    <cellStyle name="Totaal" xfId="6" builtinId="25" customBuiltin="1"/>
    <cellStyle name="Totaal aantal" xfId="11" xr:uid="{00000000-0005-0000-0000-00000E000000}"/>
    <cellStyle name="Uitvoer" xfId="25" builtinId="21" customBuiltin="1"/>
    <cellStyle name="Valuta" xfId="18" builtinId="4" customBuiltin="1"/>
    <cellStyle name="Valuta [0]" xfId="19" builtinId="7" customBuiltin="1"/>
    <cellStyle name="Verklarende tekst" xfId="30" builtinId="53" customBuiltin="1"/>
    <cellStyle name="Waarschuwingstekst" xfId="28" builtinId="11" customBuiltin="1"/>
  </cellStyles>
  <dxfs count="14">
    <dxf>
      <alignment vertical="center" textRotation="0" wrapText="0" indent="0" justifyLastLine="0" shrinkToFit="0" readingOrder="0"/>
    </dxf>
    <dxf>
      <font>
        <b/>
        <i val="0"/>
      </font>
    </dxf>
    <dxf>
      <fill>
        <patternFill>
          <bgColor theme="5" tint="0.59996337778862885"/>
        </patternFill>
      </fill>
    </dxf>
    <dxf>
      <alignment vertical="center" textRotation="0" wrapText="0" indent="0" justifyLastLine="0" shrinkToFit="0" readingOrder="0"/>
    </dxf>
    <dxf>
      <font>
        <b/>
        <i val="0"/>
      </font>
    </dxf>
    <dxf>
      <fill>
        <patternFill>
          <bgColor theme="5" tint="0.59996337778862885"/>
        </patternFill>
      </fill>
    </dxf>
    <dxf>
      <border diagonalUp="0" diagonalDown="0">
        <left/>
        <right style="thick">
          <color indexed="64"/>
        </right>
        <top/>
        <bottom/>
        <vertical/>
        <horizontal/>
      </border>
    </dxf>
    <dxf>
      <alignment vertical="center" textRotation="0" wrapText="0" indent="0" justifyLastLine="0" shrinkToFit="0" readingOrder="0"/>
    </dxf>
    <dxf>
      <font>
        <b/>
        <i val="0"/>
      </font>
    </dxf>
    <dxf>
      <fill>
        <patternFill>
          <bgColor theme="5" tint="0.59996337778862885"/>
        </patternFill>
      </fill>
    </dxf>
    <dxf>
      <fill>
        <patternFill>
          <bgColor theme="2" tint="-4.9989318521683403E-2"/>
        </patternFill>
      </fill>
    </dxf>
    <dxf>
      <fill>
        <patternFill>
          <bgColor theme="0"/>
        </patternFill>
      </fill>
    </dxf>
    <dxf>
      <font>
        <b val="0"/>
        <i val="0"/>
        <color theme="0"/>
      </font>
      <fill>
        <patternFill patternType="solid">
          <fgColor theme="4" tint="-0.499984740745262"/>
          <bgColor theme="4" tint="-0.499984740745262"/>
        </patternFill>
      </fill>
    </dxf>
    <dxf>
      <border>
        <vertical style="thick">
          <color theme="0"/>
        </vertical>
      </border>
    </dxf>
  </dxfs>
  <tableStyles count="1" defaultPivotStyle="PivotStyleMedium2">
    <tableStyle name="Magazijninventaris" pivot="0" count="4" xr9:uid="{00000000-0011-0000-FFFF-FFFF00000000}">
      <tableStyleElement type="wholeTable" dxfId="13"/>
      <tableStyleElement type="headerRow" dxfId="12"/>
      <tableStyleElement type="lastColumn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Opslaglocatie opzoeken'!A1"/><Relationship Id="rId1" Type="http://schemas.openxmlformats.org/officeDocument/2006/relationships/hyperlink" Target="#'Voorraadpickoverzicht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Opslaglocatie opzoeken'!A1"/><Relationship Id="rId1" Type="http://schemas.openxmlformats.org/officeDocument/2006/relationships/hyperlink" Target="#'Voorraadpickoverzicht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Voorraadpickoverzich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57149</xdr:rowOff>
    </xdr:from>
    <xdr:to>
      <xdr:col>3</xdr:col>
      <xdr:colOff>1729740</xdr:colOff>
      <xdr:row>2</xdr:row>
      <xdr:rowOff>171014</xdr:rowOff>
    </xdr:to>
    <xdr:sp macro="" textlink="">
      <xdr:nvSpPr>
        <xdr:cNvPr id="11" name="Voorraadlijst" descr="Navigatievorm om voorraadpickoverzicht weer te geven">
          <a:hlinkClick xmlns:r="http://schemas.openxmlformats.org/officeDocument/2006/relationships" r:id="rId1" tooltip="Selecteer om werkblad Voorraadoverzicht weer te geven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404229" y="742949"/>
          <a:ext cx="1737360" cy="432000"/>
        </a:xfrm>
        <a:prstGeom prst="homePlate">
          <a:avLst/>
        </a:prstGeom>
        <a:solidFill>
          <a:schemeClr val="accent1">
            <a:lumMod val="50000"/>
          </a:schemeClr>
        </a:solidFill>
        <a:effectLst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0"/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VOORRAAD</a:t>
          </a:r>
          <a:r>
            <a:rPr lang="nl" sz="1100" baseline="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 PICK</a:t>
          </a:r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OVERZICHT</a:t>
          </a:r>
        </a:p>
      </xdr:txBody>
    </xdr:sp>
    <xdr:clientData fPrintsWithSheet="0"/>
  </xdr:twoCellAnchor>
  <xdr:twoCellAnchor editAs="oneCell">
    <xdr:from>
      <xdr:col>3</xdr:col>
      <xdr:colOff>51054</xdr:colOff>
      <xdr:row>1</xdr:row>
      <xdr:rowOff>57149</xdr:rowOff>
    </xdr:from>
    <xdr:to>
      <xdr:col>3</xdr:col>
      <xdr:colOff>1775079</xdr:colOff>
      <xdr:row>2</xdr:row>
      <xdr:rowOff>171014</xdr:rowOff>
    </xdr:to>
    <xdr:sp macro="" textlink="">
      <xdr:nvSpPr>
        <xdr:cNvPr id="12" name="Voorraadlijst" descr="Navigatievorm om Opslaglocatie opzoeken weer te geven">
          <a:hlinkClick xmlns:r="http://schemas.openxmlformats.org/officeDocument/2006/relationships" r:id="rId2" tooltip="Selecteer om gegevens over Opslaglocatie opzoeken toe te voegen of te wijzigen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261604" y="742949"/>
          <a:ext cx="1737360" cy="432000"/>
        </a:xfrm>
        <a:prstGeom prst="homePlate">
          <a:avLst/>
        </a:prstGeom>
        <a:solidFill>
          <a:schemeClr val="accent1">
            <a:lumMod val="50000"/>
          </a:schemeClr>
        </a:solidFill>
        <a:effectLst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0"/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OPSLAGLOCATIE</a:t>
          </a:r>
          <a:r>
            <a:rPr lang="nl" sz="1100" baseline="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 OPZOEKEN</a:t>
          </a:r>
          <a:endParaRPr lang="en-US" sz="1100">
            <a:solidFill>
              <a:schemeClr val="lt1"/>
            </a:solidFill>
            <a:latin typeface="Franklin Gothic Medium" panose="020B0603020102020204" pitchFamily="34" charset="0"/>
            <a:ea typeface="+mn-ea"/>
            <a:cs typeface="+mn-cs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57149</xdr:rowOff>
    </xdr:from>
    <xdr:to>
      <xdr:col>3</xdr:col>
      <xdr:colOff>1733550</xdr:colOff>
      <xdr:row>2</xdr:row>
      <xdr:rowOff>174824</xdr:rowOff>
    </xdr:to>
    <xdr:sp macro="" textlink="">
      <xdr:nvSpPr>
        <xdr:cNvPr id="2" name="Voorraadlijst" descr="Navigatievorm om voorraadpickoverzicht weer te geven">
          <a:hlinkClick xmlns:r="http://schemas.openxmlformats.org/officeDocument/2006/relationships" r:id="rId1" tooltip="Selecteer om werkblad Voorraadoverzicht weer te geven"/>
          <a:extLst>
            <a:ext uri="{FF2B5EF4-FFF2-40B4-BE49-F238E27FC236}">
              <a16:creationId xmlns:a16="http://schemas.microsoft.com/office/drawing/2014/main" id="{AAFCAAE0-B88E-44B8-A2C4-08A7AF5628D9}"/>
            </a:ext>
          </a:extLst>
        </xdr:cNvPr>
        <xdr:cNvSpPr/>
      </xdr:nvSpPr>
      <xdr:spPr>
        <a:xfrm>
          <a:off x="4476750" y="746759"/>
          <a:ext cx="1733550" cy="428190"/>
        </a:xfrm>
        <a:prstGeom prst="homePlate">
          <a:avLst/>
        </a:prstGeom>
        <a:solidFill>
          <a:schemeClr val="accent1">
            <a:lumMod val="50000"/>
          </a:schemeClr>
        </a:solidFill>
        <a:effectLst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0"/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VOORRAAD</a:t>
          </a:r>
          <a:r>
            <a:rPr lang="nl" sz="1100" baseline="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 PICK</a:t>
          </a:r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OVERZICHT</a:t>
          </a:r>
        </a:p>
      </xdr:txBody>
    </xdr:sp>
    <xdr:clientData fPrintsWithSheet="0"/>
  </xdr:twoCellAnchor>
  <xdr:twoCellAnchor editAs="oneCell">
    <xdr:from>
      <xdr:col>3</xdr:col>
      <xdr:colOff>51054</xdr:colOff>
      <xdr:row>1</xdr:row>
      <xdr:rowOff>57149</xdr:rowOff>
    </xdr:from>
    <xdr:to>
      <xdr:col>3</xdr:col>
      <xdr:colOff>1771269</xdr:colOff>
      <xdr:row>2</xdr:row>
      <xdr:rowOff>174824</xdr:rowOff>
    </xdr:to>
    <xdr:sp macro="" textlink="">
      <xdr:nvSpPr>
        <xdr:cNvPr id="3" name="Voorraadlijst" descr="Navigatievorm om Opslaglocatie opzoeken weer te geven">
          <a:hlinkClick xmlns:r="http://schemas.openxmlformats.org/officeDocument/2006/relationships" r:id="rId2" tooltip="Selecteer om gegevens over Opslaglocatie opzoeken toe te voegen of te wijzigen"/>
          <a:extLst>
            <a:ext uri="{FF2B5EF4-FFF2-40B4-BE49-F238E27FC236}">
              <a16:creationId xmlns:a16="http://schemas.microsoft.com/office/drawing/2014/main" id="{CB082151-280D-418F-A6BB-2CE5EA33B64F}"/>
            </a:ext>
          </a:extLst>
        </xdr:cNvPr>
        <xdr:cNvSpPr/>
      </xdr:nvSpPr>
      <xdr:spPr>
        <a:xfrm>
          <a:off x="4531614" y="746759"/>
          <a:ext cx="1716405" cy="428190"/>
        </a:xfrm>
        <a:prstGeom prst="homePlate">
          <a:avLst/>
        </a:prstGeom>
        <a:solidFill>
          <a:schemeClr val="accent1">
            <a:lumMod val="50000"/>
          </a:schemeClr>
        </a:solidFill>
        <a:effectLst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0"/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OPSLAGLOCATIE</a:t>
          </a:r>
          <a:r>
            <a:rPr lang="nl" sz="1100" baseline="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 OPZOEKEN</a:t>
          </a:r>
          <a:endParaRPr lang="en-US" sz="1100">
            <a:solidFill>
              <a:schemeClr val="lt1"/>
            </a:solidFill>
            <a:latin typeface="Franklin Gothic Medium" panose="020B0603020102020204" pitchFamily="34" charset="0"/>
            <a:ea typeface="+mn-ea"/>
            <a:cs typeface="+mn-cs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57149</xdr:rowOff>
    </xdr:from>
    <xdr:to>
      <xdr:col>4</xdr:col>
      <xdr:colOff>1733550</xdr:colOff>
      <xdr:row>2</xdr:row>
      <xdr:rowOff>174824</xdr:rowOff>
    </xdr:to>
    <xdr:sp macro="[0]!Voorraadlijst_Klikken" textlink="">
      <xdr:nvSpPr>
        <xdr:cNvPr id="2" name="Voorraadlijst" descr="Navigatievorm om voorraadpickoverzicht weer te geven">
          <a:hlinkClick xmlns:r="http://schemas.openxmlformats.org/officeDocument/2006/relationships" r:id="rId1" tooltip="Selecteer om werkblad Voorraadoverzicht weer te geven"/>
          <a:extLst>
            <a:ext uri="{FF2B5EF4-FFF2-40B4-BE49-F238E27FC236}">
              <a16:creationId xmlns:a16="http://schemas.microsoft.com/office/drawing/2014/main" id="{3AF3CA8C-DD0C-4108-BCD7-FDBBDCDEA3ED}"/>
            </a:ext>
          </a:extLst>
        </xdr:cNvPr>
        <xdr:cNvSpPr/>
      </xdr:nvSpPr>
      <xdr:spPr>
        <a:xfrm>
          <a:off x="4476750" y="746759"/>
          <a:ext cx="1733550" cy="428190"/>
        </a:xfrm>
        <a:prstGeom prst="homePlate">
          <a:avLst/>
        </a:prstGeom>
        <a:solidFill>
          <a:schemeClr val="accent1">
            <a:lumMod val="50000"/>
          </a:schemeClr>
        </a:solidFill>
        <a:effectLst/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0"/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VOORRAAD</a:t>
          </a:r>
          <a:r>
            <a:rPr lang="nl" sz="1100" baseline="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 PICK</a:t>
          </a:r>
          <a:r>
            <a:rPr lang="nl" sz="1100">
              <a:solidFill>
                <a:schemeClr val="lt1"/>
              </a:solidFill>
              <a:latin typeface="Franklin Gothic Medium" panose="020B0603020102020204" pitchFamily="34" charset="0"/>
              <a:ea typeface="+mn-ea"/>
              <a:cs typeface="+mn-cs"/>
            </a:rPr>
            <a:t>OVERZICHT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oorraadlijst" displayName="Voorraadlijst" ref="B4:G15" totalsRowDxfId="7">
  <autoFilter ref="B4:G15" xr:uid="{00000000-0009-0000-0100-000001000000}"/>
  <sortState xmlns:xlrd2="http://schemas.microsoft.com/office/spreadsheetml/2017/richdata2" ref="B3:D12">
    <sortCondition ref="C2:C12"/>
  </sortState>
  <tableColumns count="6">
    <tableColumn id="1" xr3:uid="{00000000-0010-0000-0000-000001000000}" name="ARTIKEL" totalsRowLabel="Totals" dataCellStyle="Tabeldetails links uitgelijnd"/>
    <tableColumn id="2" xr3:uid="{00000000-0010-0000-0000-000002000000}" name="BESCHRIJVING" dataCellStyle="Tabeldetails links uitgelijnd"/>
    <tableColumn id="5" xr3:uid="{00000000-0010-0000-0000-000005000000}" name="EENHEID" dataCellStyle="Tabeldetails links uitgelijnd"/>
    <tableColumn id="6" xr3:uid="{00000000-0010-0000-0000-000006000000}" name="HOEV" dataCellStyle="Tabeldetails gecentreerd"/>
    <tableColumn id="7" xr3:uid="{00000000-0010-0000-0000-000007000000}" name="KOSTEN" dataCellStyle="Tabeldetails rechts uitgelijnd"/>
    <tableColumn id="10" xr3:uid="{00000000-0010-0000-0000-00000A000000}" name="VOORRAADWAARDE" dataDxfId="6" dataCellStyle="Tabeldetails rechts uitgelijnd">
      <calculatedColumnFormula>Voorraadlijst[[#This Row],[HOEV]]*Voorraadlijst[[#This Row],[KOSTEN]]</calculatedColumnFormula>
    </tableColumn>
  </tableColumns>
  <tableStyleInfo name="Magazijninventaris" showFirstColumn="0" showLastColumn="0" showRowStripes="1" showColumnStripes="0"/>
  <extLst>
    <ext xmlns:x14="http://schemas.microsoft.com/office/spreadsheetml/2009/9/main" uri="{504A1905-F514-4f6f-8877-14C23A59335A}">
      <x14:table altTextSummary="Lijst met inventarisitems en details, zoals SKU, beschrijving, binnummer, locatie, eenheid, hoeveelheid, bijbestelhoeveelheid, kosten, inventariswaarde en status van opnieuw ordene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06F5A0-4AEB-4A77-83D7-0940CB454232}" name="Voorraadlijst3" displayName="Voorraadlijst3" ref="B4:G15" totalsRowDxfId="3">
  <autoFilter ref="B4:G15" xr:uid="{00000000-0009-0000-0100-000001000000}"/>
  <sortState xmlns:xlrd2="http://schemas.microsoft.com/office/spreadsheetml/2017/richdata2" ref="B5:D14">
    <sortCondition ref="C2:C12"/>
  </sortState>
  <tableColumns count="6">
    <tableColumn id="1" xr3:uid="{A5B83A23-A8F0-47E3-AEF0-22189B72CF33}" name="ARTIKEL" totalsRowLabel="Totals" dataCellStyle="Tabeldetails links uitgelijnd"/>
    <tableColumn id="2" xr3:uid="{C3BD62D9-FC69-478B-8266-F5ECEBB090FB}" name="BESCHRIJVING" dataCellStyle="Tabeldetails links uitgelijnd"/>
    <tableColumn id="5" xr3:uid="{330DF57D-3951-48C6-8243-C5056CEBB6F6}" name="EENHEID" dataCellStyle="Tabeldetails links uitgelijnd"/>
    <tableColumn id="6" xr3:uid="{F190846A-D8B7-4A04-957F-9CF18E3B01FC}" name="HOEV" dataCellStyle="Tabeldetails gecentreerd"/>
    <tableColumn id="7" xr3:uid="{446AD722-2E7C-4F99-9F97-C308143391AC}" name="KOSTEN" dataCellStyle="Tabeldetails rechts uitgelijnd"/>
    <tableColumn id="10" xr3:uid="{952F97B3-DFBD-4A79-91D8-A2D6466C3708}" name="VOORRAADWAARDE" dataCellStyle="Tabeldetails rechts uitgelijnd">
      <calculatedColumnFormula>Voorraadlijst3[[#This Row],[HOEV]]*Voorraadlijst3[[#This Row],[KOSTEN]]</calculatedColumnFormula>
    </tableColumn>
  </tableColumns>
  <tableStyleInfo name="Magazijninventaris" showFirstColumn="0" showLastColumn="0" showRowStripes="1" showColumnStripes="0"/>
  <extLst>
    <ext xmlns:x14="http://schemas.microsoft.com/office/spreadsheetml/2009/9/main" uri="{504A1905-F514-4f6f-8877-14C23A59335A}">
      <x14:table altTextSummary="Lijst met inventarisitems en details, zoals SKU, beschrijving, binnummer, locatie, eenheid, hoeveelheid, bijbestelhoeveelheid, kosten, inventariswaarde en status van opnieuw ordenen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A7CDE1-9474-46E2-88A7-1BDB8FCD3DBA}" name="Voorraadlijst34" displayName="Voorraadlijst34" ref="C4:H15" totalsRowDxfId="0">
  <autoFilter ref="C4:H15" xr:uid="{00000000-0009-0000-0100-000001000000}"/>
  <sortState xmlns:xlrd2="http://schemas.microsoft.com/office/spreadsheetml/2017/richdata2" ref="C5:E14">
    <sortCondition ref="D2:D12"/>
  </sortState>
  <tableColumns count="6">
    <tableColumn id="1" xr3:uid="{CBEEF65F-8768-4C76-A478-6858D9CA0CF2}" name="ARTIKEL" totalsRowLabel="Totals" dataCellStyle="Tabeldetails links uitgelijnd"/>
    <tableColumn id="2" xr3:uid="{BAA74CF7-68F3-41A7-B40C-10200D1A8F66}" name="BESCHRIJVING" dataCellStyle="Tabeldetails links uitgelijnd"/>
    <tableColumn id="5" xr3:uid="{4B81F0D0-D349-4C6B-A1C8-A1002D4FF459}" name="EENHEID" dataCellStyle="Tabeldetails links uitgelijnd"/>
    <tableColumn id="6" xr3:uid="{1921FD14-44D6-42B5-B5AD-5E91FC3FC934}" name="HOEV" dataCellStyle="Tabeldetails gecentreerd"/>
    <tableColumn id="7" xr3:uid="{4314A3A6-0567-4202-9FCF-9FDCBEF51CA9}" name="KOSTEN" dataCellStyle="Tabeldetails rechts uitgelijnd"/>
    <tableColumn id="10" xr3:uid="{6E4C5E96-9F38-4ED9-932F-ADFD7074E5A5}" name="VOORRAADWAARDE" dataCellStyle="Tabeldetails rechts uitgelijnd">
      <calculatedColumnFormula>Voorraadlijst34[[#This Row],[HOEV]]*Voorraadlijst34[[#This Row],[KOSTEN]]</calculatedColumnFormula>
    </tableColumn>
  </tableColumns>
  <tableStyleInfo name="Magazijninventaris" showFirstColumn="0" showLastColumn="0" showRowStripes="1" showColumnStripes="0"/>
  <extLst>
    <ext xmlns:x14="http://schemas.microsoft.com/office/spreadsheetml/2009/9/main" uri="{504A1905-F514-4f6f-8877-14C23A59335A}">
      <x14:table altTextSummary="Lijst met inventarisitems en details, zoals SKU, beschrijving, binnummer, locatie, eenheid, hoeveelheid, bijbestelhoeveelheid, kosten, inventariswaarde en status van opnieuw ordenen"/>
    </ext>
  </extLst>
</table>
</file>

<file path=xl/theme/theme1.xml><?xml version="1.0" encoding="utf-8"?>
<a:theme xmlns:a="http://schemas.openxmlformats.org/drawingml/2006/main" name="Office Theme">
  <a:themeElements>
    <a:clrScheme name="Warehouse Inventory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6DB068"/>
      </a:accent1>
      <a:accent2>
        <a:srgbClr val="E1C049"/>
      </a:accent2>
      <a:accent3>
        <a:srgbClr val="77CACD"/>
      </a:accent3>
      <a:accent4>
        <a:srgbClr val="EB862D"/>
      </a:accent4>
      <a:accent5>
        <a:srgbClr val="9062A7"/>
      </a:accent5>
      <a:accent6>
        <a:srgbClr val="EB8688"/>
      </a:accent6>
      <a:hlink>
        <a:srgbClr val="13CACD"/>
      </a:hlink>
      <a:folHlink>
        <a:srgbClr val="9062A7"/>
      </a:folHlink>
    </a:clrScheme>
    <a:fontScheme name="Warehouse Inventory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tInventoryList">
    <tabColor theme="4"/>
    <pageSetUpPr autoPageBreaks="0" fitToPage="1"/>
  </sheetPr>
  <dimension ref="B1:G200"/>
  <sheetViews>
    <sheetView showGridLines="0" topLeftCell="B1" zoomScaleNormal="100" workbookViewId="0">
      <selection activeCell="D14" sqref="D14"/>
    </sheetView>
  </sheetViews>
  <sheetFormatPr defaultRowHeight="30" customHeight="1" x14ac:dyDescent="0.3"/>
  <cols>
    <col min="1" max="1" width="1.88671875" customWidth="1"/>
    <col min="2" max="2" width="31.44140625" bestFit="1" customWidth="1"/>
    <col min="3" max="3" width="20" customWidth="1"/>
    <col min="4" max="4" width="21.77734375" customWidth="1"/>
    <col min="5" max="5" width="9.44140625" customWidth="1"/>
    <col min="6" max="6" width="11.88671875" customWidth="1"/>
    <col min="7" max="7" width="19.33203125" bestFit="1" customWidth="1"/>
  </cols>
  <sheetData>
    <row r="1" spans="2:7" ht="54" customHeight="1" thickBot="1" x14ac:dyDescent="0.5">
      <c r="B1" s="4" t="s">
        <v>31</v>
      </c>
      <c r="C1" s="4"/>
      <c r="D1" s="1"/>
      <c r="E1" s="1"/>
      <c r="F1" s="1"/>
      <c r="G1" s="12"/>
    </row>
    <row r="2" spans="2:7" ht="24.95" customHeight="1" x14ac:dyDescent="0.3">
      <c r="B2" s="2" t="s">
        <v>0</v>
      </c>
      <c r="C2" s="3" t="s">
        <v>10</v>
      </c>
      <c r="D2" s="10" t="s">
        <v>21</v>
      </c>
      <c r="G2" s="13"/>
    </row>
    <row r="3" spans="2:7" ht="30" customHeight="1" x14ac:dyDescent="0.3">
      <c r="B3" s="11">
        <f>SUM(Voorraadlijst[VOORRAADWAARDE])</f>
        <v>3456.8</v>
      </c>
      <c r="C3" s="6">
        <f>COUNTA(Voorraadlijst[BESCHRIJVING])</f>
        <v>11</v>
      </c>
      <c r="G3" s="14"/>
    </row>
    <row r="4" spans="2:7" ht="17.100000000000001" customHeight="1" x14ac:dyDescent="0.3">
      <c r="B4" s="5" t="s">
        <v>29</v>
      </c>
      <c r="C4" s="5" t="s">
        <v>11</v>
      </c>
      <c r="D4" s="5" t="s">
        <v>22</v>
      </c>
      <c r="E4" s="5" t="s">
        <v>26</v>
      </c>
      <c r="F4" s="5" t="s">
        <v>27</v>
      </c>
      <c r="G4" s="15" t="s">
        <v>28</v>
      </c>
    </row>
    <row r="5" spans="2:7" ht="30" customHeight="1" x14ac:dyDescent="0.3">
      <c r="B5" s="7" t="s">
        <v>35</v>
      </c>
      <c r="C5" s="7" t="s">
        <v>34</v>
      </c>
      <c r="D5" s="7" t="s">
        <v>23</v>
      </c>
      <c r="E5" s="8">
        <v>20</v>
      </c>
      <c r="F5" s="9">
        <v>30</v>
      </c>
      <c r="G5" s="16">
        <f>Voorraadlijst[[#This Row],[HOEV]]*Voorraadlijst[[#This Row],[KOSTEN]]</f>
        <v>600</v>
      </c>
    </row>
    <row r="6" spans="2:7" ht="30" customHeight="1" x14ac:dyDescent="0.3">
      <c r="B6" s="7" t="s">
        <v>36</v>
      </c>
      <c r="C6" s="7" t="s">
        <v>38</v>
      </c>
      <c r="D6" s="7" t="s">
        <v>37</v>
      </c>
      <c r="E6" s="8">
        <v>1</v>
      </c>
      <c r="F6" s="9">
        <v>7.8</v>
      </c>
      <c r="G6" s="16">
        <f>Voorraadlijst[[#This Row],[HOEV]]*Voorraadlijst[[#This Row],[KOSTEN]]</f>
        <v>7.8</v>
      </c>
    </row>
    <row r="7" spans="2:7" ht="30" customHeight="1" x14ac:dyDescent="0.3">
      <c r="B7" s="7" t="s">
        <v>1</v>
      </c>
      <c r="C7" s="7" t="s">
        <v>39</v>
      </c>
      <c r="D7" s="7" t="s">
        <v>23</v>
      </c>
      <c r="E7" s="8">
        <v>10</v>
      </c>
      <c r="F7" s="9">
        <v>5</v>
      </c>
      <c r="G7" s="16">
        <f>Voorraadlijst[[#This Row],[HOEV]]*Voorraadlijst[[#This Row],[KOSTEN]]</f>
        <v>50</v>
      </c>
    </row>
    <row r="8" spans="2:7" ht="30" customHeight="1" x14ac:dyDescent="0.3">
      <c r="B8" s="7" t="s">
        <v>2</v>
      </c>
      <c r="C8" s="7" t="s">
        <v>40</v>
      </c>
      <c r="D8" s="7" t="s">
        <v>24</v>
      </c>
      <c r="E8" s="8">
        <v>40</v>
      </c>
      <c r="F8" s="9">
        <v>15</v>
      </c>
      <c r="G8" s="16">
        <f>Voorraadlijst[[#This Row],[HOEV]]*Voorraadlijst[[#This Row],[KOSTEN]]</f>
        <v>600</v>
      </c>
    </row>
    <row r="9" spans="2:7" ht="30" customHeight="1" x14ac:dyDescent="0.3">
      <c r="B9" s="7" t="s">
        <v>3</v>
      </c>
      <c r="C9" s="7" t="s">
        <v>14</v>
      </c>
      <c r="D9" s="7" t="s">
        <v>23</v>
      </c>
      <c r="E9" s="8">
        <v>12</v>
      </c>
      <c r="F9" s="9">
        <v>26</v>
      </c>
      <c r="G9" s="16">
        <f>Voorraadlijst[[#This Row],[HOEV]]*Voorraadlijst[[#This Row],[KOSTEN]]</f>
        <v>312</v>
      </c>
    </row>
    <row r="10" spans="2:7" ht="30" customHeight="1" x14ac:dyDescent="0.3">
      <c r="B10" s="7" t="s">
        <v>4</v>
      </c>
      <c r="C10" s="7" t="s">
        <v>15</v>
      </c>
      <c r="D10" s="7" t="s">
        <v>23</v>
      </c>
      <c r="E10" s="8">
        <v>7</v>
      </c>
      <c r="F10" s="9">
        <v>50</v>
      </c>
      <c r="G10" s="16">
        <f>Voorraadlijst[[#This Row],[HOEV]]*Voorraadlijst[[#This Row],[KOSTEN]]</f>
        <v>350</v>
      </c>
    </row>
    <row r="11" spans="2:7" ht="30" customHeight="1" x14ac:dyDescent="0.3">
      <c r="B11" s="7" t="s">
        <v>5</v>
      </c>
      <c r="C11" s="7" t="s">
        <v>16</v>
      </c>
      <c r="D11" s="7" t="s">
        <v>23</v>
      </c>
      <c r="E11" s="8">
        <v>10</v>
      </c>
      <c r="F11" s="9">
        <v>10</v>
      </c>
      <c r="G11" s="16">
        <f>Voorraadlijst[[#This Row],[HOEV]]*Voorraadlijst[[#This Row],[KOSTEN]]</f>
        <v>100</v>
      </c>
    </row>
    <row r="12" spans="2:7" ht="30" customHeight="1" x14ac:dyDescent="0.3">
      <c r="B12" s="7" t="s">
        <v>6</v>
      </c>
      <c r="C12" s="7" t="s">
        <v>17</v>
      </c>
      <c r="D12" s="7" t="s">
        <v>23</v>
      </c>
      <c r="E12" s="8">
        <v>19</v>
      </c>
      <c r="F12" s="9">
        <v>3</v>
      </c>
      <c r="G12" s="16">
        <f>Voorraadlijst[[#This Row],[HOEV]]*Voorraadlijst[[#This Row],[KOSTEN]]</f>
        <v>57</v>
      </c>
    </row>
    <row r="13" spans="2:7" ht="30" customHeight="1" x14ac:dyDescent="0.3">
      <c r="B13" s="7" t="s">
        <v>7</v>
      </c>
      <c r="C13" s="7" t="s">
        <v>18</v>
      </c>
      <c r="D13" s="7" t="s">
        <v>25</v>
      </c>
      <c r="E13" s="8">
        <v>20</v>
      </c>
      <c r="F13" s="9">
        <v>14</v>
      </c>
      <c r="G13" s="16">
        <f>Voorraadlijst[[#This Row],[HOEV]]*Voorraadlijst[[#This Row],[KOSTEN]]</f>
        <v>280</v>
      </c>
    </row>
    <row r="14" spans="2:7" ht="30" customHeight="1" x14ac:dyDescent="0.3">
      <c r="B14" s="7" t="s">
        <v>8</v>
      </c>
      <c r="C14" s="7" t="s">
        <v>19</v>
      </c>
      <c r="D14" s="7" t="s">
        <v>23</v>
      </c>
      <c r="E14" s="8">
        <v>15</v>
      </c>
      <c r="F14" s="9">
        <v>60</v>
      </c>
      <c r="G14" s="16">
        <f>Voorraadlijst[[#This Row],[HOEV]]*Voorraadlijst[[#This Row],[KOSTEN]]</f>
        <v>900</v>
      </c>
    </row>
    <row r="15" spans="2:7" ht="30" customHeight="1" x14ac:dyDescent="0.3">
      <c r="B15" s="7" t="s">
        <v>9</v>
      </c>
      <c r="C15" s="7" t="s">
        <v>20</v>
      </c>
      <c r="D15" s="7" t="s">
        <v>23</v>
      </c>
      <c r="E15" s="8">
        <v>25</v>
      </c>
      <c r="F15" s="9">
        <v>8</v>
      </c>
      <c r="G15" s="16">
        <f>Voorraadlijst[[#This Row],[HOEV]]*Voorraadlijst[[#This Row],[KOSTEN]]</f>
        <v>200</v>
      </c>
    </row>
    <row r="16" spans="2:7" ht="30" customHeight="1" x14ac:dyDescent="0.3">
      <c r="G16" s="14"/>
    </row>
    <row r="17" spans="7:7" ht="30" customHeight="1" x14ac:dyDescent="0.3">
      <c r="G17" s="14"/>
    </row>
    <row r="18" spans="7:7" ht="30" customHeight="1" x14ac:dyDescent="0.3">
      <c r="G18" s="14"/>
    </row>
    <row r="19" spans="7:7" ht="30" customHeight="1" x14ac:dyDescent="0.3">
      <c r="G19" s="14"/>
    </row>
    <row r="20" spans="7:7" ht="30" customHeight="1" x14ac:dyDescent="0.3">
      <c r="G20" s="14"/>
    </row>
    <row r="21" spans="7:7" ht="30" customHeight="1" x14ac:dyDescent="0.3">
      <c r="G21" s="14"/>
    </row>
    <row r="22" spans="7:7" ht="30" customHeight="1" x14ac:dyDescent="0.3">
      <c r="G22" s="14"/>
    </row>
    <row r="23" spans="7:7" ht="30" customHeight="1" x14ac:dyDescent="0.3">
      <c r="G23" s="14"/>
    </row>
    <row r="24" spans="7:7" ht="30" customHeight="1" x14ac:dyDescent="0.3">
      <c r="G24" s="14"/>
    </row>
    <row r="25" spans="7:7" ht="30" customHeight="1" x14ac:dyDescent="0.3">
      <c r="G25" s="14"/>
    </row>
    <row r="26" spans="7:7" ht="30" customHeight="1" x14ac:dyDescent="0.3">
      <c r="G26" s="14"/>
    </row>
    <row r="27" spans="7:7" ht="30" customHeight="1" x14ac:dyDescent="0.3">
      <c r="G27" s="14"/>
    </row>
    <row r="28" spans="7:7" ht="30" customHeight="1" x14ac:dyDescent="0.3">
      <c r="G28" s="14"/>
    </row>
    <row r="29" spans="7:7" ht="30" customHeight="1" x14ac:dyDescent="0.3">
      <c r="G29" s="14"/>
    </row>
    <row r="30" spans="7:7" ht="30" customHeight="1" x14ac:dyDescent="0.3">
      <c r="G30" s="14"/>
    </row>
    <row r="31" spans="7:7" ht="30" customHeight="1" x14ac:dyDescent="0.3">
      <c r="G31" s="14"/>
    </row>
    <row r="32" spans="7:7" ht="30" customHeight="1" x14ac:dyDescent="0.3">
      <c r="G32" s="14"/>
    </row>
    <row r="33" spans="7:7" ht="30" customHeight="1" x14ac:dyDescent="0.3">
      <c r="G33" s="14"/>
    </row>
    <row r="34" spans="7:7" ht="30" customHeight="1" x14ac:dyDescent="0.3">
      <c r="G34" s="14"/>
    </row>
    <row r="35" spans="7:7" ht="30" customHeight="1" x14ac:dyDescent="0.3">
      <c r="G35" s="14"/>
    </row>
    <row r="36" spans="7:7" ht="30" customHeight="1" x14ac:dyDescent="0.3">
      <c r="G36" s="14"/>
    </row>
    <row r="37" spans="7:7" ht="30" customHeight="1" x14ac:dyDescent="0.3">
      <c r="G37" s="14"/>
    </row>
    <row r="38" spans="7:7" ht="30" customHeight="1" x14ac:dyDescent="0.3">
      <c r="G38" s="14"/>
    </row>
    <row r="39" spans="7:7" ht="30" customHeight="1" x14ac:dyDescent="0.3">
      <c r="G39" s="14"/>
    </row>
    <row r="40" spans="7:7" ht="30" customHeight="1" x14ac:dyDescent="0.3">
      <c r="G40" s="14"/>
    </row>
    <row r="41" spans="7:7" ht="30" customHeight="1" x14ac:dyDescent="0.3">
      <c r="G41" s="14"/>
    </row>
    <row r="42" spans="7:7" ht="30" customHeight="1" x14ac:dyDescent="0.3">
      <c r="G42" s="14"/>
    </row>
    <row r="43" spans="7:7" ht="30" customHeight="1" x14ac:dyDescent="0.3">
      <c r="G43" s="14"/>
    </row>
    <row r="44" spans="7:7" ht="30" customHeight="1" x14ac:dyDescent="0.3">
      <c r="G44" s="14"/>
    </row>
    <row r="45" spans="7:7" ht="30" customHeight="1" x14ac:dyDescent="0.3">
      <c r="G45" s="14"/>
    </row>
    <row r="46" spans="7:7" ht="30" customHeight="1" x14ac:dyDescent="0.3">
      <c r="G46" s="14"/>
    </row>
    <row r="47" spans="7:7" ht="30" customHeight="1" x14ac:dyDescent="0.3">
      <c r="G47" s="14"/>
    </row>
    <row r="48" spans="7:7" ht="30" customHeight="1" x14ac:dyDescent="0.3">
      <c r="G48" s="14"/>
    </row>
    <row r="49" spans="7:7" ht="30" customHeight="1" x14ac:dyDescent="0.3">
      <c r="G49" s="14"/>
    </row>
    <row r="50" spans="7:7" ht="30" customHeight="1" x14ac:dyDescent="0.3">
      <c r="G50" s="14"/>
    </row>
    <row r="51" spans="7:7" ht="30" customHeight="1" x14ac:dyDescent="0.3">
      <c r="G51" s="14"/>
    </row>
    <row r="52" spans="7:7" ht="30" customHeight="1" x14ac:dyDescent="0.3">
      <c r="G52" s="14"/>
    </row>
    <row r="53" spans="7:7" ht="30" customHeight="1" x14ac:dyDescent="0.3">
      <c r="G53" s="14"/>
    </row>
    <row r="54" spans="7:7" ht="30" customHeight="1" x14ac:dyDescent="0.3">
      <c r="G54" s="14"/>
    </row>
    <row r="55" spans="7:7" ht="30" customHeight="1" x14ac:dyDescent="0.3">
      <c r="G55" s="14"/>
    </row>
    <row r="56" spans="7:7" ht="30" customHeight="1" x14ac:dyDescent="0.3">
      <c r="G56" s="14"/>
    </row>
    <row r="57" spans="7:7" ht="30" customHeight="1" x14ac:dyDescent="0.3">
      <c r="G57" s="14"/>
    </row>
    <row r="58" spans="7:7" ht="30" customHeight="1" x14ac:dyDescent="0.3">
      <c r="G58" s="14"/>
    </row>
    <row r="59" spans="7:7" ht="30" customHeight="1" x14ac:dyDescent="0.3">
      <c r="G59" s="14"/>
    </row>
    <row r="60" spans="7:7" ht="30" customHeight="1" x14ac:dyDescent="0.3">
      <c r="G60" s="14"/>
    </row>
    <row r="61" spans="7:7" ht="30" customHeight="1" x14ac:dyDescent="0.3">
      <c r="G61" s="14"/>
    </row>
    <row r="62" spans="7:7" ht="30" customHeight="1" x14ac:dyDescent="0.3">
      <c r="G62" s="14"/>
    </row>
    <row r="63" spans="7:7" ht="30" customHeight="1" x14ac:dyDescent="0.3">
      <c r="G63" s="14"/>
    </row>
    <row r="64" spans="7:7" ht="30" customHeight="1" x14ac:dyDescent="0.3">
      <c r="G64" s="14"/>
    </row>
    <row r="65" spans="7:7" ht="30" customHeight="1" x14ac:dyDescent="0.3">
      <c r="G65" s="14"/>
    </row>
    <row r="66" spans="7:7" ht="30" customHeight="1" x14ac:dyDescent="0.3">
      <c r="G66" s="14"/>
    </row>
    <row r="67" spans="7:7" ht="30" customHeight="1" x14ac:dyDescent="0.3">
      <c r="G67" s="14"/>
    </row>
    <row r="68" spans="7:7" ht="30" customHeight="1" x14ac:dyDescent="0.3">
      <c r="G68" s="14"/>
    </row>
    <row r="69" spans="7:7" ht="30" customHeight="1" x14ac:dyDescent="0.3">
      <c r="G69" s="14"/>
    </row>
    <row r="70" spans="7:7" ht="30" customHeight="1" x14ac:dyDescent="0.3">
      <c r="G70" s="14"/>
    </row>
    <row r="71" spans="7:7" ht="30" customHeight="1" x14ac:dyDescent="0.3">
      <c r="G71" s="14"/>
    </row>
    <row r="72" spans="7:7" ht="30" customHeight="1" x14ac:dyDescent="0.3">
      <c r="G72" s="14"/>
    </row>
    <row r="73" spans="7:7" ht="30" customHeight="1" x14ac:dyDescent="0.3">
      <c r="G73" s="14"/>
    </row>
    <row r="74" spans="7:7" ht="30" customHeight="1" x14ac:dyDescent="0.3">
      <c r="G74" s="14"/>
    </row>
    <row r="75" spans="7:7" ht="30" customHeight="1" x14ac:dyDescent="0.3">
      <c r="G75" s="14"/>
    </row>
    <row r="76" spans="7:7" ht="30" customHeight="1" x14ac:dyDescent="0.3">
      <c r="G76" s="14"/>
    </row>
    <row r="77" spans="7:7" ht="30" customHeight="1" x14ac:dyDescent="0.3">
      <c r="G77" s="14"/>
    </row>
    <row r="78" spans="7:7" ht="30" customHeight="1" x14ac:dyDescent="0.3">
      <c r="G78" s="14"/>
    </row>
    <row r="79" spans="7:7" ht="30" customHeight="1" x14ac:dyDescent="0.3">
      <c r="G79" s="14"/>
    </row>
    <row r="80" spans="7:7" ht="30" customHeight="1" x14ac:dyDescent="0.3">
      <c r="G80" s="14"/>
    </row>
    <row r="81" spans="7:7" ht="30" customHeight="1" x14ac:dyDescent="0.3">
      <c r="G81" s="14"/>
    </row>
    <row r="82" spans="7:7" ht="30" customHeight="1" x14ac:dyDescent="0.3">
      <c r="G82" s="14"/>
    </row>
    <row r="83" spans="7:7" ht="30" customHeight="1" x14ac:dyDescent="0.3">
      <c r="G83" s="14"/>
    </row>
    <row r="84" spans="7:7" ht="30" customHeight="1" x14ac:dyDescent="0.3">
      <c r="G84" s="14"/>
    </row>
    <row r="85" spans="7:7" ht="30" customHeight="1" x14ac:dyDescent="0.3">
      <c r="G85" s="14"/>
    </row>
    <row r="86" spans="7:7" ht="30" customHeight="1" x14ac:dyDescent="0.3">
      <c r="G86" s="14"/>
    </row>
    <row r="87" spans="7:7" ht="30" customHeight="1" x14ac:dyDescent="0.3">
      <c r="G87" s="14"/>
    </row>
    <row r="88" spans="7:7" ht="30" customHeight="1" x14ac:dyDescent="0.3">
      <c r="G88" s="14"/>
    </row>
    <row r="89" spans="7:7" ht="30" customHeight="1" x14ac:dyDescent="0.3">
      <c r="G89" s="14"/>
    </row>
    <row r="90" spans="7:7" ht="30" customHeight="1" x14ac:dyDescent="0.3">
      <c r="G90" s="14"/>
    </row>
    <row r="91" spans="7:7" ht="30" customHeight="1" x14ac:dyDescent="0.3">
      <c r="G91" s="14"/>
    </row>
    <row r="92" spans="7:7" ht="30" customHeight="1" x14ac:dyDescent="0.3">
      <c r="G92" s="14"/>
    </row>
    <row r="93" spans="7:7" ht="30" customHeight="1" x14ac:dyDescent="0.3">
      <c r="G93" s="14"/>
    </row>
    <row r="94" spans="7:7" ht="30" customHeight="1" x14ac:dyDescent="0.3">
      <c r="G94" s="14"/>
    </row>
    <row r="95" spans="7:7" ht="30" customHeight="1" x14ac:dyDescent="0.3">
      <c r="G95" s="14"/>
    </row>
    <row r="96" spans="7:7" ht="30" customHeight="1" x14ac:dyDescent="0.3">
      <c r="G96" s="14"/>
    </row>
    <row r="97" spans="7:7" ht="30" customHeight="1" x14ac:dyDescent="0.3">
      <c r="G97" s="14"/>
    </row>
    <row r="98" spans="7:7" ht="30" customHeight="1" x14ac:dyDescent="0.3">
      <c r="G98" s="14"/>
    </row>
    <row r="99" spans="7:7" ht="30" customHeight="1" x14ac:dyDescent="0.3">
      <c r="G99" s="14"/>
    </row>
    <row r="100" spans="7:7" ht="30" customHeight="1" x14ac:dyDescent="0.3">
      <c r="G100" s="14"/>
    </row>
    <row r="101" spans="7:7" ht="30" customHeight="1" x14ac:dyDescent="0.3">
      <c r="G101" s="14"/>
    </row>
    <row r="102" spans="7:7" ht="30" customHeight="1" x14ac:dyDescent="0.3">
      <c r="G102" s="14"/>
    </row>
    <row r="103" spans="7:7" ht="30" customHeight="1" x14ac:dyDescent="0.3">
      <c r="G103" s="14"/>
    </row>
    <row r="104" spans="7:7" ht="30" customHeight="1" x14ac:dyDescent="0.3">
      <c r="G104" s="14"/>
    </row>
    <row r="105" spans="7:7" ht="30" customHeight="1" x14ac:dyDescent="0.3">
      <c r="G105" s="14"/>
    </row>
    <row r="106" spans="7:7" ht="30" customHeight="1" x14ac:dyDescent="0.3">
      <c r="G106" s="14"/>
    </row>
    <row r="107" spans="7:7" ht="30" customHeight="1" x14ac:dyDescent="0.3">
      <c r="G107" s="14"/>
    </row>
    <row r="108" spans="7:7" ht="30" customHeight="1" x14ac:dyDescent="0.3">
      <c r="G108" s="14"/>
    </row>
    <row r="109" spans="7:7" ht="30" customHeight="1" x14ac:dyDescent="0.3">
      <c r="G109" s="14"/>
    </row>
    <row r="110" spans="7:7" ht="30" customHeight="1" x14ac:dyDescent="0.3">
      <c r="G110" s="14"/>
    </row>
    <row r="111" spans="7:7" ht="30" customHeight="1" x14ac:dyDescent="0.3">
      <c r="G111" s="14"/>
    </row>
    <row r="112" spans="7:7" ht="30" customHeight="1" x14ac:dyDescent="0.3">
      <c r="G112" s="14"/>
    </row>
    <row r="113" spans="7:7" ht="30" customHeight="1" x14ac:dyDescent="0.3">
      <c r="G113" s="14"/>
    </row>
    <row r="114" spans="7:7" ht="30" customHeight="1" x14ac:dyDescent="0.3">
      <c r="G114" s="14"/>
    </row>
    <row r="115" spans="7:7" ht="30" customHeight="1" x14ac:dyDescent="0.3">
      <c r="G115" s="14"/>
    </row>
    <row r="116" spans="7:7" ht="30" customHeight="1" x14ac:dyDescent="0.3">
      <c r="G116" s="14"/>
    </row>
    <row r="117" spans="7:7" ht="30" customHeight="1" x14ac:dyDescent="0.3">
      <c r="G117" s="14"/>
    </row>
    <row r="118" spans="7:7" ht="30" customHeight="1" x14ac:dyDescent="0.3">
      <c r="G118" s="14"/>
    </row>
    <row r="119" spans="7:7" ht="30" customHeight="1" x14ac:dyDescent="0.3">
      <c r="G119" s="14"/>
    </row>
    <row r="120" spans="7:7" ht="30" customHeight="1" x14ac:dyDescent="0.3">
      <c r="G120" s="14"/>
    </row>
    <row r="121" spans="7:7" ht="30" customHeight="1" x14ac:dyDescent="0.3">
      <c r="G121" s="14"/>
    </row>
    <row r="122" spans="7:7" ht="30" customHeight="1" x14ac:dyDescent="0.3">
      <c r="G122" s="14"/>
    </row>
    <row r="123" spans="7:7" ht="30" customHeight="1" x14ac:dyDescent="0.3">
      <c r="G123" s="14"/>
    </row>
    <row r="124" spans="7:7" ht="30" customHeight="1" x14ac:dyDescent="0.3">
      <c r="G124" s="14"/>
    </row>
    <row r="125" spans="7:7" ht="30" customHeight="1" x14ac:dyDescent="0.3">
      <c r="G125" s="14"/>
    </row>
    <row r="126" spans="7:7" ht="30" customHeight="1" x14ac:dyDescent="0.3">
      <c r="G126" s="14"/>
    </row>
    <row r="127" spans="7:7" ht="30" customHeight="1" x14ac:dyDescent="0.3">
      <c r="G127" s="14"/>
    </row>
    <row r="128" spans="7:7" ht="30" customHeight="1" x14ac:dyDescent="0.3">
      <c r="G128" s="14"/>
    </row>
    <row r="129" spans="7:7" ht="30" customHeight="1" x14ac:dyDescent="0.3">
      <c r="G129" s="14"/>
    </row>
    <row r="130" spans="7:7" ht="30" customHeight="1" x14ac:dyDescent="0.3">
      <c r="G130" s="14"/>
    </row>
    <row r="131" spans="7:7" ht="30" customHeight="1" x14ac:dyDescent="0.3">
      <c r="G131" s="14"/>
    </row>
    <row r="132" spans="7:7" ht="30" customHeight="1" x14ac:dyDescent="0.3">
      <c r="G132" s="14"/>
    </row>
    <row r="133" spans="7:7" ht="30" customHeight="1" x14ac:dyDescent="0.3">
      <c r="G133" s="14"/>
    </row>
    <row r="134" spans="7:7" ht="30" customHeight="1" x14ac:dyDescent="0.3">
      <c r="G134" s="14"/>
    </row>
    <row r="135" spans="7:7" ht="30" customHeight="1" x14ac:dyDescent="0.3">
      <c r="G135" s="14"/>
    </row>
    <row r="136" spans="7:7" ht="30" customHeight="1" x14ac:dyDescent="0.3">
      <c r="G136" s="14"/>
    </row>
    <row r="137" spans="7:7" ht="30" customHeight="1" x14ac:dyDescent="0.3">
      <c r="G137" s="14"/>
    </row>
    <row r="138" spans="7:7" ht="30" customHeight="1" x14ac:dyDescent="0.3">
      <c r="G138" s="14"/>
    </row>
    <row r="139" spans="7:7" ht="30" customHeight="1" x14ac:dyDescent="0.3">
      <c r="G139" s="14"/>
    </row>
    <row r="140" spans="7:7" ht="30" customHeight="1" x14ac:dyDescent="0.3">
      <c r="G140" s="14"/>
    </row>
    <row r="141" spans="7:7" ht="30" customHeight="1" x14ac:dyDescent="0.3">
      <c r="G141" s="14"/>
    </row>
    <row r="142" spans="7:7" ht="30" customHeight="1" x14ac:dyDescent="0.3">
      <c r="G142" s="14"/>
    </row>
    <row r="143" spans="7:7" ht="30" customHeight="1" x14ac:dyDescent="0.3">
      <c r="G143" s="14"/>
    </row>
    <row r="144" spans="7:7" ht="30" customHeight="1" x14ac:dyDescent="0.3">
      <c r="G144" s="14"/>
    </row>
    <row r="145" spans="7:7" ht="30" customHeight="1" x14ac:dyDescent="0.3">
      <c r="G145" s="14"/>
    </row>
    <row r="146" spans="7:7" ht="30" customHeight="1" x14ac:dyDescent="0.3">
      <c r="G146" s="14"/>
    </row>
    <row r="147" spans="7:7" ht="30" customHeight="1" x14ac:dyDescent="0.3">
      <c r="G147" s="14"/>
    </row>
    <row r="148" spans="7:7" ht="30" customHeight="1" x14ac:dyDescent="0.3">
      <c r="G148" s="14"/>
    </row>
    <row r="149" spans="7:7" ht="30" customHeight="1" x14ac:dyDescent="0.3">
      <c r="G149" s="14"/>
    </row>
    <row r="150" spans="7:7" ht="30" customHeight="1" x14ac:dyDescent="0.3">
      <c r="G150" s="14"/>
    </row>
    <row r="151" spans="7:7" ht="30" customHeight="1" x14ac:dyDescent="0.3">
      <c r="G151" s="14"/>
    </row>
    <row r="152" spans="7:7" ht="30" customHeight="1" x14ac:dyDescent="0.3">
      <c r="G152" s="14"/>
    </row>
    <row r="153" spans="7:7" ht="30" customHeight="1" x14ac:dyDescent="0.3">
      <c r="G153" s="14"/>
    </row>
    <row r="154" spans="7:7" ht="30" customHeight="1" x14ac:dyDescent="0.3">
      <c r="G154" s="14"/>
    </row>
    <row r="155" spans="7:7" ht="30" customHeight="1" x14ac:dyDescent="0.3">
      <c r="G155" s="14"/>
    </row>
    <row r="156" spans="7:7" ht="30" customHeight="1" x14ac:dyDescent="0.3">
      <c r="G156" s="14"/>
    </row>
    <row r="157" spans="7:7" ht="30" customHeight="1" x14ac:dyDescent="0.3">
      <c r="G157" s="14"/>
    </row>
    <row r="158" spans="7:7" ht="30" customHeight="1" x14ac:dyDescent="0.3">
      <c r="G158" s="14"/>
    </row>
    <row r="159" spans="7:7" ht="30" customHeight="1" x14ac:dyDescent="0.3">
      <c r="G159" s="14"/>
    </row>
    <row r="160" spans="7:7" ht="30" customHeight="1" x14ac:dyDescent="0.3">
      <c r="G160" s="14"/>
    </row>
    <row r="161" spans="7:7" ht="30" customHeight="1" x14ac:dyDescent="0.3">
      <c r="G161" s="14"/>
    </row>
    <row r="162" spans="7:7" ht="30" customHeight="1" x14ac:dyDescent="0.3">
      <c r="G162" s="14"/>
    </row>
    <row r="163" spans="7:7" ht="30" customHeight="1" x14ac:dyDescent="0.3">
      <c r="G163" s="14"/>
    </row>
    <row r="164" spans="7:7" ht="30" customHeight="1" x14ac:dyDescent="0.3">
      <c r="G164" s="14"/>
    </row>
    <row r="165" spans="7:7" ht="30" customHeight="1" x14ac:dyDescent="0.3">
      <c r="G165" s="14"/>
    </row>
    <row r="166" spans="7:7" ht="30" customHeight="1" x14ac:dyDescent="0.3">
      <c r="G166" s="14"/>
    </row>
    <row r="167" spans="7:7" ht="30" customHeight="1" x14ac:dyDescent="0.3">
      <c r="G167" s="14"/>
    </row>
    <row r="168" spans="7:7" ht="30" customHeight="1" x14ac:dyDescent="0.3">
      <c r="G168" s="14"/>
    </row>
    <row r="169" spans="7:7" ht="30" customHeight="1" x14ac:dyDescent="0.3">
      <c r="G169" s="14"/>
    </row>
    <row r="170" spans="7:7" ht="30" customHeight="1" x14ac:dyDescent="0.3">
      <c r="G170" s="14"/>
    </row>
    <row r="171" spans="7:7" ht="30" customHeight="1" x14ac:dyDescent="0.3">
      <c r="G171" s="14"/>
    </row>
    <row r="172" spans="7:7" ht="30" customHeight="1" x14ac:dyDescent="0.3">
      <c r="G172" s="14"/>
    </row>
    <row r="173" spans="7:7" ht="30" customHeight="1" x14ac:dyDescent="0.3">
      <c r="G173" s="14"/>
    </row>
    <row r="174" spans="7:7" ht="30" customHeight="1" x14ac:dyDescent="0.3">
      <c r="G174" s="14"/>
    </row>
    <row r="175" spans="7:7" ht="30" customHeight="1" x14ac:dyDescent="0.3">
      <c r="G175" s="14"/>
    </row>
    <row r="176" spans="7:7" ht="30" customHeight="1" x14ac:dyDescent="0.3">
      <c r="G176" s="14"/>
    </row>
    <row r="177" spans="7:7" ht="30" customHeight="1" x14ac:dyDescent="0.3">
      <c r="G177" s="14"/>
    </row>
    <row r="178" spans="7:7" ht="30" customHeight="1" x14ac:dyDescent="0.3">
      <c r="G178" s="14"/>
    </row>
    <row r="179" spans="7:7" ht="30" customHeight="1" x14ac:dyDescent="0.3">
      <c r="G179" s="14"/>
    </row>
    <row r="180" spans="7:7" ht="30" customHeight="1" x14ac:dyDescent="0.3">
      <c r="G180" s="14"/>
    </row>
    <row r="181" spans="7:7" ht="30" customHeight="1" x14ac:dyDescent="0.3">
      <c r="G181" s="14"/>
    </row>
    <row r="182" spans="7:7" ht="30" customHeight="1" x14ac:dyDescent="0.3">
      <c r="G182" s="14"/>
    </row>
    <row r="183" spans="7:7" ht="30" customHeight="1" x14ac:dyDescent="0.3">
      <c r="G183" s="14"/>
    </row>
    <row r="184" spans="7:7" ht="30" customHeight="1" x14ac:dyDescent="0.3">
      <c r="G184" s="14"/>
    </row>
    <row r="185" spans="7:7" ht="30" customHeight="1" x14ac:dyDescent="0.3">
      <c r="G185" s="14"/>
    </row>
    <row r="186" spans="7:7" ht="30" customHeight="1" x14ac:dyDescent="0.3">
      <c r="G186" s="14"/>
    </row>
    <row r="187" spans="7:7" ht="30" customHeight="1" x14ac:dyDescent="0.3">
      <c r="G187" s="14"/>
    </row>
    <row r="188" spans="7:7" ht="30" customHeight="1" x14ac:dyDescent="0.3">
      <c r="G188" s="14"/>
    </row>
    <row r="189" spans="7:7" ht="30" customHeight="1" x14ac:dyDescent="0.3">
      <c r="G189" s="14"/>
    </row>
    <row r="190" spans="7:7" ht="30" customHeight="1" x14ac:dyDescent="0.3">
      <c r="G190" s="14"/>
    </row>
    <row r="191" spans="7:7" ht="30" customHeight="1" x14ac:dyDescent="0.3">
      <c r="G191" s="14"/>
    </row>
    <row r="192" spans="7:7" ht="30" customHeight="1" x14ac:dyDescent="0.3">
      <c r="G192" s="14"/>
    </row>
    <row r="193" spans="7:7" ht="30" customHeight="1" x14ac:dyDescent="0.3">
      <c r="G193" s="14"/>
    </row>
    <row r="194" spans="7:7" ht="30" customHeight="1" x14ac:dyDescent="0.3">
      <c r="G194" s="14"/>
    </row>
    <row r="195" spans="7:7" ht="30" customHeight="1" x14ac:dyDescent="0.3">
      <c r="G195" s="14"/>
    </row>
    <row r="196" spans="7:7" ht="30" customHeight="1" x14ac:dyDescent="0.3">
      <c r="G196" s="14"/>
    </row>
    <row r="197" spans="7:7" ht="30" customHeight="1" x14ac:dyDescent="0.3">
      <c r="G197" s="14"/>
    </row>
    <row r="198" spans="7:7" ht="30" customHeight="1" x14ac:dyDescent="0.3">
      <c r="G198" s="14"/>
    </row>
    <row r="199" spans="7:7" ht="30" customHeight="1" x14ac:dyDescent="0.3">
      <c r="G199" s="14"/>
    </row>
    <row r="200" spans="7:7" ht="30" customHeight="1" x14ac:dyDescent="0.3">
      <c r="G200" s="14"/>
    </row>
  </sheetData>
  <conditionalFormatting sqref="G5:G15">
    <cfRule type="dataBar" priority="16">
      <dataBar>
        <cfvo type="min"/>
        <cfvo type="max"/>
        <color theme="2" tint="-0.34998626667073579"/>
      </dataBar>
      <extLst>
        <ext xmlns:x14="http://schemas.microsoft.com/office/spreadsheetml/2009/9/main" uri="{B025F937-C7B1-47D3-B67F-A62EFF666E3E}">
          <x14:id>{B7FAAC13-0945-4497-B308-0378DA16CDD0}</x14:id>
        </ext>
      </extLst>
    </cfRule>
  </conditionalFormatting>
  <conditionalFormatting sqref="B5:G15">
    <cfRule type="expression" dxfId="9" priority="24">
      <formula>#REF!=1</formula>
    </cfRule>
    <cfRule type="expression" dxfId="8" priority="25">
      <formula>"If(blnBinNo=""True"")"</formula>
    </cfRule>
  </conditionalFormatting>
  <dataValidations count="12">
    <dataValidation allowBlank="1" showInputMessage="1" showErrorMessage="1" prompt="Dit werkblad bevat items die gereed zijn voor opnieuw ordenen, automatisch gemarkeerd in kolom K. Er zijn twee navigatiekoppelingen in cellen E2 &gt; F2 voor werkbladen Voorraadpickoverzicht en Opslaglocatie zoeken" sqref="A1" xr:uid="{00000000-0002-0000-0000-000000000000}"/>
    <dataValidation allowBlank="1" showInputMessage="1" showErrorMessage="1" prompt="Automatisch berekende totale voorraadwaarde" sqref="B3" xr:uid="{00000000-0002-0000-0000-000001000000}"/>
    <dataValidation allowBlank="1" showInputMessage="1" showErrorMessage="1" prompt="Automatisch berekend aantal voorraadartikelen op basis van de bijbehorende beschrijving" sqref="C3" xr:uid="{00000000-0002-0000-0000-000003000000}"/>
    <dataValidation allowBlank="1" showInputMessage="1" showErrorMessage="1" prompt="Voer de SKU in deze kolom in" sqref="B4" xr:uid="{00000000-0002-0000-0000-000004000000}"/>
    <dataValidation allowBlank="1" showInputMessage="1" showErrorMessage="1" prompt="Voer een beschrijving van het artikel in deze kolom in" sqref="C4" xr:uid="{00000000-0002-0000-0000-000005000000}"/>
    <dataValidation allowBlank="1" showInputMessage="1" showErrorMessage="1" prompt="Voer de eenheid in deze kolom in" sqref="D4" xr:uid="{00000000-0002-0000-0000-000008000000}"/>
    <dataValidation allowBlank="1" showInputMessage="1" showErrorMessage="1" prompt="Voer de hoeveelheid van elk artikel in deze kolom in" sqref="E4" xr:uid="{00000000-0002-0000-0000-000009000000}"/>
    <dataValidation allowBlank="1" showInputMessage="1" showErrorMessage="1" prompt="Voer de kosten van elk artikel in deze kolom in" sqref="F4" xr:uid="{00000000-0002-0000-0000-00000B000000}"/>
    <dataValidation allowBlank="1" showInputMessage="1" showErrorMessage="1" prompt="De voorraadwaarde wordt automatisch berekend in deze kolom met behulp van de waarden voor HOEV en KOSTEN uit de tabel" sqref="G4" xr:uid="{00000000-0002-0000-0000-00000C000000}"/>
    <dataValidation allowBlank="1" showInputMessage="1" showErrorMessage="1" prompt="Navigatiekoppeling om artikelen te wijzigen of toe te voegen aan het werkblad Opslaglocatie opzoeken" sqref="D2" xr:uid="{00000000-0002-0000-0000-000010000000}"/>
    <dataValidation allowBlank="1" showInputMessage="1" showErrorMessage="1" prompt="De totale inventariswaarde wordt hieronder automatisch bijgewerkt" sqref="B2" xr:uid="{00000000-0002-0000-0000-000011000000}"/>
    <dataValidation allowBlank="1" showInputMessage="1" showErrorMessage="1" prompt="Het totale aantal inventarisitems wordt hieronder automatisch bijgewerkt" sqref="C2" xr:uid="{00000000-0002-0000-0000-000012000000}"/>
  </dataValidations>
  <hyperlinks>
    <hyperlink ref="D2" location="'Opslaglocatie opzoeken'!A1" tooltip="Selecteer om gegevens over Opslaglocatie opzoeken toe te voegen of te wijzigen" display="BIN LOOKUP" xr:uid="{00000000-0004-0000-0000-000001000000}"/>
  </hyperlinks>
  <printOptions horizontalCentered="1"/>
  <pageMargins left="0.25" right="0.25" top="0.75" bottom="0.75" header="0.3" footer="0.3"/>
  <pageSetup paperSize="9" fitToHeight="0" orientation="landscape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7FAAC13-0945-4497-B308-0378DA16CD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G5:G15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1833-54DE-4B5F-97A7-B8078D5D481A}">
  <sheetPr codeName="Blad1">
    <tabColor theme="4"/>
    <pageSetUpPr autoPageBreaks="0" fitToPage="1"/>
  </sheetPr>
  <dimension ref="B1:G15"/>
  <sheetViews>
    <sheetView showGridLines="0" zoomScaleNormal="100" workbookViewId="0">
      <selection activeCell="G10" sqref="G10"/>
    </sheetView>
  </sheetViews>
  <sheetFormatPr defaultRowHeight="30" customHeight="1" x14ac:dyDescent="0.3"/>
  <cols>
    <col min="1" max="1" width="1.88671875" customWidth="1"/>
    <col min="2" max="2" width="31.44140625" bestFit="1" customWidth="1"/>
    <col min="3" max="3" width="20" customWidth="1"/>
    <col min="4" max="4" width="21.77734375" customWidth="1"/>
    <col min="5" max="5" width="9.44140625" customWidth="1"/>
    <col min="6" max="6" width="11.88671875" customWidth="1"/>
    <col min="7" max="7" width="19.33203125" bestFit="1" customWidth="1"/>
    <col min="8" max="9" width="16.109375" customWidth="1"/>
    <col min="10" max="10" width="11.44140625" customWidth="1"/>
  </cols>
  <sheetData>
    <row r="1" spans="2:7" ht="54" customHeight="1" thickBot="1" x14ac:dyDescent="0.5">
      <c r="B1" s="4" t="s">
        <v>30</v>
      </c>
      <c r="C1" s="4"/>
      <c r="D1" s="1"/>
      <c r="E1" s="1"/>
      <c r="F1" s="1"/>
      <c r="G1" s="1"/>
    </row>
    <row r="2" spans="2:7" ht="24.95" customHeight="1" x14ac:dyDescent="0.3">
      <c r="B2" s="2" t="s">
        <v>0</v>
      </c>
      <c r="C2" s="3" t="s">
        <v>10</v>
      </c>
      <c r="D2" s="10" t="s">
        <v>21</v>
      </c>
    </row>
    <row r="3" spans="2:7" ht="30" customHeight="1" x14ac:dyDescent="0.3">
      <c r="B3" s="11">
        <f>SUM(Voorraadlijst3[VOORRAADWAARDE])</f>
        <v>3476.79</v>
      </c>
      <c r="C3" s="6">
        <f>COUNTA(Voorraadlijst3[BESCHRIJVING])</f>
        <v>11</v>
      </c>
    </row>
    <row r="4" spans="2:7" ht="17.100000000000001" customHeight="1" x14ac:dyDescent="0.3">
      <c r="B4" s="5" t="s">
        <v>29</v>
      </c>
      <c r="C4" s="5" t="s">
        <v>11</v>
      </c>
      <c r="D4" s="5" t="s">
        <v>22</v>
      </c>
      <c r="E4" s="5" t="s">
        <v>26</v>
      </c>
      <c r="F4" s="5" t="s">
        <v>27</v>
      </c>
      <c r="G4" s="5" t="s">
        <v>28</v>
      </c>
    </row>
    <row r="5" spans="2:7" ht="30" customHeight="1" x14ac:dyDescent="0.3">
      <c r="B5" s="7" t="s">
        <v>33</v>
      </c>
      <c r="C5" s="7" t="s">
        <v>34</v>
      </c>
      <c r="D5" s="7" t="s">
        <v>23</v>
      </c>
      <c r="E5" s="8">
        <v>20</v>
      </c>
      <c r="F5" s="9">
        <v>30</v>
      </c>
      <c r="G5" s="9">
        <f>Voorraadlijst3[[#This Row],[HOEV]]*Voorraadlijst3[[#This Row],[KOSTEN]]</f>
        <v>600</v>
      </c>
    </row>
    <row r="6" spans="2:7" ht="30" customHeight="1" x14ac:dyDescent="0.3">
      <c r="B6" s="7" t="s">
        <v>41</v>
      </c>
      <c r="C6" s="7" t="s">
        <v>42</v>
      </c>
      <c r="D6" s="7" t="s">
        <v>43</v>
      </c>
      <c r="E6" s="8">
        <v>1</v>
      </c>
      <c r="F6" s="9">
        <v>27.79</v>
      </c>
      <c r="G6" s="9">
        <f>Voorraadlijst3[[#This Row],[HOEV]]*Voorraadlijst3[[#This Row],[KOSTEN]]</f>
        <v>27.79</v>
      </c>
    </row>
    <row r="7" spans="2:7" ht="30" customHeight="1" x14ac:dyDescent="0.3">
      <c r="B7" s="7"/>
      <c r="C7" s="7" t="s">
        <v>12</v>
      </c>
      <c r="D7" s="7" t="s">
        <v>23</v>
      </c>
      <c r="E7" s="8">
        <v>10</v>
      </c>
      <c r="F7" s="9">
        <v>5</v>
      </c>
      <c r="G7" s="9">
        <f>Voorraadlijst3[[#This Row],[HOEV]]*Voorraadlijst3[[#This Row],[KOSTEN]]</f>
        <v>50</v>
      </c>
    </row>
    <row r="8" spans="2:7" ht="30" customHeight="1" x14ac:dyDescent="0.3">
      <c r="B8" s="7" t="s">
        <v>2</v>
      </c>
      <c r="C8" s="7" t="s">
        <v>13</v>
      </c>
      <c r="D8" s="7" t="s">
        <v>24</v>
      </c>
      <c r="E8" s="8">
        <v>40</v>
      </c>
      <c r="F8" s="9">
        <v>15</v>
      </c>
      <c r="G8" s="9">
        <f>Voorraadlijst3[[#This Row],[HOEV]]*Voorraadlijst3[[#This Row],[KOSTEN]]</f>
        <v>600</v>
      </c>
    </row>
    <row r="9" spans="2:7" ht="30" customHeight="1" x14ac:dyDescent="0.3">
      <c r="B9" s="7" t="s">
        <v>3</v>
      </c>
      <c r="C9" s="7" t="s">
        <v>14</v>
      </c>
      <c r="D9" s="7" t="s">
        <v>23</v>
      </c>
      <c r="E9" s="8">
        <v>12</v>
      </c>
      <c r="F9" s="9">
        <v>26</v>
      </c>
      <c r="G9" s="9">
        <f>Voorraadlijst3[[#This Row],[HOEV]]*Voorraadlijst3[[#This Row],[KOSTEN]]</f>
        <v>312</v>
      </c>
    </row>
    <row r="10" spans="2:7" ht="30" customHeight="1" x14ac:dyDescent="0.3">
      <c r="B10" s="7" t="s">
        <v>4</v>
      </c>
      <c r="C10" s="7" t="s">
        <v>15</v>
      </c>
      <c r="D10" s="7" t="s">
        <v>23</v>
      </c>
      <c r="E10" s="8">
        <v>7</v>
      </c>
      <c r="F10" s="9">
        <v>50</v>
      </c>
      <c r="G10" s="9">
        <f>Voorraadlijst3[[#This Row],[HOEV]]*Voorraadlijst3[[#This Row],[KOSTEN]]</f>
        <v>350</v>
      </c>
    </row>
    <row r="11" spans="2:7" ht="30" customHeight="1" x14ac:dyDescent="0.3">
      <c r="B11" s="7" t="s">
        <v>5</v>
      </c>
      <c r="C11" s="7" t="s">
        <v>16</v>
      </c>
      <c r="D11" s="7" t="s">
        <v>23</v>
      </c>
      <c r="E11" s="8">
        <v>10</v>
      </c>
      <c r="F11" s="9">
        <v>10</v>
      </c>
      <c r="G11" s="9">
        <f>Voorraadlijst3[[#This Row],[HOEV]]*Voorraadlijst3[[#This Row],[KOSTEN]]</f>
        <v>100</v>
      </c>
    </row>
    <row r="12" spans="2:7" ht="30" customHeight="1" x14ac:dyDescent="0.3">
      <c r="B12" s="7" t="s">
        <v>6</v>
      </c>
      <c r="C12" s="7" t="s">
        <v>17</v>
      </c>
      <c r="D12" s="7" t="s">
        <v>23</v>
      </c>
      <c r="E12" s="8">
        <v>19</v>
      </c>
      <c r="F12" s="9">
        <v>3</v>
      </c>
      <c r="G12" s="9">
        <f>Voorraadlijst3[[#This Row],[HOEV]]*Voorraadlijst3[[#This Row],[KOSTEN]]</f>
        <v>57</v>
      </c>
    </row>
    <row r="13" spans="2:7" ht="30" customHeight="1" x14ac:dyDescent="0.3">
      <c r="B13" s="7" t="s">
        <v>7</v>
      </c>
      <c r="C13" s="7" t="s">
        <v>18</v>
      </c>
      <c r="D13" s="7" t="s">
        <v>25</v>
      </c>
      <c r="E13" s="8">
        <v>20</v>
      </c>
      <c r="F13" s="9">
        <v>14</v>
      </c>
      <c r="G13" s="9">
        <f>Voorraadlijst3[[#This Row],[HOEV]]*Voorraadlijst3[[#This Row],[KOSTEN]]</f>
        <v>280</v>
      </c>
    </row>
    <row r="14" spans="2:7" ht="30" customHeight="1" x14ac:dyDescent="0.3">
      <c r="B14" s="7" t="s">
        <v>8</v>
      </c>
      <c r="C14" s="7" t="s">
        <v>19</v>
      </c>
      <c r="D14" s="7" t="s">
        <v>23</v>
      </c>
      <c r="E14" s="8">
        <v>15</v>
      </c>
      <c r="F14" s="9">
        <v>60</v>
      </c>
      <c r="G14" s="9">
        <f>Voorraadlijst3[[#This Row],[HOEV]]*Voorraadlijst3[[#This Row],[KOSTEN]]</f>
        <v>900</v>
      </c>
    </row>
    <row r="15" spans="2:7" ht="30" customHeight="1" x14ac:dyDescent="0.3">
      <c r="B15" s="7" t="s">
        <v>9</v>
      </c>
      <c r="C15" s="7" t="s">
        <v>20</v>
      </c>
      <c r="D15" s="7" t="s">
        <v>23</v>
      </c>
      <c r="E15" s="8">
        <v>25</v>
      </c>
      <c r="F15" s="9">
        <v>8</v>
      </c>
      <c r="G15" s="9">
        <f>Voorraadlijst3[[#This Row],[HOEV]]*Voorraadlijst3[[#This Row],[KOSTEN]]</f>
        <v>200</v>
      </c>
    </row>
  </sheetData>
  <conditionalFormatting sqref="G5:G15">
    <cfRule type="dataBar" priority="1">
      <dataBar>
        <cfvo type="min"/>
        <cfvo type="max"/>
        <color theme="2" tint="-0.34998626667073579"/>
      </dataBar>
      <extLst>
        <ext xmlns:x14="http://schemas.microsoft.com/office/spreadsheetml/2009/9/main" uri="{B025F937-C7B1-47D3-B67F-A62EFF666E3E}">
          <x14:id>{AB666B6F-C5B2-4034-B63A-A06E1860DED0}</x14:id>
        </ext>
      </extLst>
    </cfRule>
  </conditionalFormatting>
  <conditionalFormatting sqref="B5:G15">
    <cfRule type="expression" dxfId="5" priority="26">
      <formula>#REF!=1</formula>
    </cfRule>
    <cfRule type="expression" dxfId="4" priority="27">
      <formula>"If(blnBinNo=""True"")"</formula>
    </cfRule>
  </conditionalFormatting>
  <dataValidations count="12">
    <dataValidation allowBlank="1" showInputMessage="1" showErrorMessage="1" prompt="Het totale aantal inventarisitems wordt hieronder automatisch bijgewerkt" sqref="C2" xr:uid="{B7CCBA08-FD4A-409D-B6E6-A2590443C287}"/>
    <dataValidation allowBlank="1" showInputMessage="1" showErrorMessage="1" prompt="De totale inventariswaarde wordt hieronder automatisch bijgewerkt" sqref="B2" xr:uid="{C8A4A2D7-B8D9-464E-ABCA-0E1F3354D5E7}"/>
    <dataValidation allowBlank="1" showInputMessage="1" showErrorMessage="1" prompt="Navigatiekoppeling om artikelen te wijzigen of toe te voegen aan het werkblad Opslaglocatie opzoeken" sqref="D2" xr:uid="{96A6861D-38D5-426A-9A5C-B34CD599A7D3}"/>
    <dataValidation allowBlank="1" showInputMessage="1" showErrorMessage="1" prompt="De voorraadwaarde wordt automatisch berekend in deze kolom met behulp van de waarden voor HOEV en KOSTEN uit de tabel" sqref="G4" xr:uid="{9E0271B4-0AD5-4648-BC4E-9CFBA59310EE}"/>
    <dataValidation allowBlank="1" showInputMessage="1" showErrorMessage="1" prompt="Voer de kosten van elk artikel in deze kolom in" sqref="F4" xr:uid="{AA58AAF0-DC63-4C08-B014-DC9BF21DF99C}"/>
    <dataValidation allowBlank="1" showInputMessage="1" showErrorMessage="1" prompt="Voer de hoeveelheid van elk artikel in deze kolom in" sqref="E4" xr:uid="{ACA54742-DE8A-4EB0-BD72-0F90F703EF66}"/>
    <dataValidation allowBlank="1" showInputMessage="1" showErrorMessage="1" prompt="Voer de eenheid in deze kolom in" sqref="D4" xr:uid="{DE8EB98D-CAC1-4487-9D30-0F9D010120F2}"/>
    <dataValidation allowBlank="1" showInputMessage="1" showErrorMessage="1" prompt="Voer een beschrijving van het artikel in deze kolom in" sqref="C4" xr:uid="{38277551-C0AC-490C-81E0-8A280060C368}"/>
    <dataValidation allowBlank="1" showInputMessage="1" showErrorMessage="1" prompt="Voer de SKU in deze kolom in" sqref="B4" xr:uid="{5A17B47E-0727-4A53-B0E5-4E7316BCACBB}"/>
    <dataValidation allowBlank="1" showInputMessage="1" showErrorMessage="1" prompt="Automatisch berekend aantal voorraadartikelen op basis van de bijbehorende beschrijving" sqref="C3" xr:uid="{600839F1-0C49-432C-A4E9-932A2F43085F}"/>
    <dataValidation allowBlank="1" showInputMessage="1" showErrorMessage="1" prompt="Automatisch berekende totale voorraadwaarde" sqref="B3" xr:uid="{F0E93557-D0A9-498F-A903-409E80FCEBBB}"/>
    <dataValidation allowBlank="1" showInputMessage="1" showErrorMessage="1" prompt="Dit werkblad bevat items die gereed zijn voor opnieuw ordenen, automatisch gemarkeerd in kolom K. Er zijn twee navigatiekoppelingen in cellen E2 &gt; F2 voor werkbladen Voorraadpickoverzicht en Opslaglocatie zoeken" sqref="A1" xr:uid="{D3739377-1D39-45F5-99D3-6A3A0F795EE1}"/>
  </dataValidations>
  <hyperlinks>
    <hyperlink ref="D2" location="'Opslaglocatie opzoeken'!A1" tooltip="Selecteer om gegevens over Opslaglocatie opzoeken toe te voegen of te wijzigen" display="BIN LOOKUP" xr:uid="{CC53F39A-71D9-4353-AAE3-6F7509142C26}"/>
  </hyperlinks>
  <printOptions horizontalCentered="1"/>
  <pageMargins left="0.25" right="0.25" top="0.75" bottom="0.75" header="0.3" footer="0.3"/>
  <pageSetup paperSize="9" fitToHeight="0" orientation="landscape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B666B6F-C5B2-4034-B63A-A06E1860DE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G5:G15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8AB7-2F05-4624-A011-FDA36D63B3CD}">
  <sheetPr codeName="Blad2">
    <tabColor theme="4"/>
    <pageSetUpPr autoPageBreaks="0" fitToPage="1"/>
  </sheetPr>
  <dimension ref="A1:H15"/>
  <sheetViews>
    <sheetView showGridLines="0" tabSelected="1" zoomScaleNormal="100" workbookViewId="0">
      <selection activeCell="A5" sqref="A5"/>
    </sheetView>
  </sheetViews>
  <sheetFormatPr defaultRowHeight="30" customHeight="1" x14ac:dyDescent="0.3"/>
  <cols>
    <col min="2" max="2" width="1.88671875" customWidth="1"/>
    <col min="3" max="3" width="31.44140625" bestFit="1" customWidth="1"/>
    <col min="4" max="4" width="20" customWidth="1"/>
    <col min="5" max="5" width="21.77734375" customWidth="1"/>
    <col min="6" max="6" width="9.44140625" customWidth="1"/>
    <col min="7" max="7" width="11.88671875" customWidth="1"/>
    <col min="8" max="8" width="19.33203125" bestFit="1" customWidth="1"/>
    <col min="9" max="10" width="16.109375" customWidth="1"/>
    <col min="11" max="11" width="11.44140625" customWidth="1"/>
  </cols>
  <sheetData>
    <row r="1" spans="1:8" ht="54" customHeight="1" thickBot="1" x14ac:dyDescent="0.5">
      <c r="C1" s="4" t="s">
        <v>32</v>
      </c>
      <c r="D1" s="4"/>
      <c r="E1" s="1"/>
      <c r="F1" s="1"/>
      <c r="G1" s="1"/>
      <c r="H1" s="1"/>
    </row>
    <row r="2" spans="1:8" ht="24.95" customHeight="1" x14ac:dyDescent="0.3">
      <c r="C2" s="2" t="s">
        <v>0</v>
      </c>
      <c r="D2" s="3" t="s">
        <v>10</v>
      </c>
      <c r="E2" s="10"/>
    </row>
    <row r="3" spans="1:8" ht="30" customHeight="1" x14ac:dyDescent="0.3">
      <c r="C3" s="11">
        <f>SUM(Voorraadlijst34[VOORRAADWAARDE])</f>
        <v>0</v>
      </c>
      <c r="D3" s="6">
        <f>COUNTA(Voorraadlijst34[BESCHRIJVING])</f>
        <v>0</v>
      </c>
    </row>
    <row r="4" spans="1:8" ht="17.100000000000001" customHeight="1" x14ac:dyDescent="0.3">
      <c r="A4" s="17" t="s">
        <v>44</v>
      </c>
      <c r="C4" s="5" t="s">
        <v>29</v>
      </c>
      <c r="D4" s="5" t="s">
        <v>11</v>
      </c>
      <c r="E4" s="5" t="s">
        <v>22</v>
      </c>
      <c r="F4" s="5" t="s">
        <v>26</v>
      </c>
      <c r="G4" s="5" t="s">
        <v>27</v>
      </c>
      <c r="H4" s="5" t="s">
        <v>28</v>
      </c>
    </row>
    <row r="5" spans="1:8" ht="30" customHeight="1" x14ac:dyDescent="0.3">
      <c r="C5" s="7"/>
      <c r="D5" s="7"/>
      <c r="E5" s="7"/>
      <c r="F5" s="8"/>
      <c r="G5" s="9"/>
      <c r="H5" s="9">
        <f>Voorraadlijst34[[#This Row],[HOEV]]*Voorraadlijst34[[#This Row],[KOSTEN]]</f>
        <v>0</v>
      </c>
    </row>
    <row r="6" spans="1:8" ht="30" customHeight="1" x14ac:dyDescent="0.3">
      <c r="C6" s="7"/>
      <c r="D6" s="7"/>
      <c r="E6" s="7"/>
      <c r="F6" s="8"/>
      <c r="G6" s="9"/>
      <c r="H6" s="9">
        <f>Voorraadlijst34[[#This Row],[HOEV]]*Voorraadlijst34[[#This Row],[KOSTEN]]</f>
        <v>0</v>
      </c>
    </row>
    <row r="7" spans="1:8" ht="30" customHeight="1" x14ac:dyDescent="0.3">
      <c r="C7" s="7"/>
      <c r="D7" s="7"/>
      <c r="E7" s="7"/>
      <c r="F7" s="8"/>
      <c r="G7" s="9"/>
      <c r="H7" s="9">
        <f>Voorraadlijst34[[#This Row],[HOEV]]*Voorraadlijst34[[#This Row],[KOSTEN]]</f>
        <v>0</v>
      </c>
    </row>
    <row r="8" spans="1:8" ht="30" customHeight="1" x14ac:dyDescent="0.3">
      <c r="C8" s="7"/>
      <c r="D8" s="7"/>
      <c r="E8" s="7"/>
      <c r="F8" s="8"/>
      <c r="G8" s="9"/>
      <c r="H8" s="9">
        <f>Voorraadlijst34[[#This Row],[HOEV]]*Voorraadlijst34[[#This Row],[KOSTEN]]</f>
        <v>0</v>
      </c>
    </row>
    <row r="9" spans="1:8" ht="30" customHeight="1" x14ac:dyDescent="0.3">
      <c r="C9" s="7"/>
      <c r="D9" s="7"/>
      <c r="E9" s="7"/>
      <c r="F9" s="8"/>
      <c r="G9" s="9"/>
      <c r="H9" s="9">
        <f>Voorraadlijst34[[#This Row],[HOEV]]*Voorraadlijst34[[#This Row],[KOSTEN]]</f>
        <v>0</v>
      </c>
    </row>
    <row r="10" spans="1:8" ht="30" customHeight="1" x14ac:dyDescent="0.3">
      <c r="C10" s="7"/>
      <c r="D10" s="7"/>
      <c r="E10" s="7"/>
      <c r="F10" s="8"/>
      <c r="G10" s="9"/>
      <c r="H10" s="9">
        <f>Voorraadlijst34[[#This Row],[HOEV]]*Voorraadlijst34[[#This Row],[KOSTEN]]</f>
        <v>0</v>
      </c>
    </row>
    <row r="11" spans="1:8" ht="30" customHeight="1" x14ac:dyDescent="0.3">
      <c r="C11" s="7"/>
      <c r="D11" s="7"/>
      <c r="E11" s="7"/>
      <c r="F11" s="8"/>
      <c r="G11" s="9"/>
      <c r="H11" s="9">
        <f>Voorraadlijst34[[#This Row],[HOEV]]*Voorraadlijst34[[#This Row],[KOSTEN]]</f>
        <v>0</v>
      </c>
    </row>
    <row r="12" spans="1:8" ht="30" customHeight="1" x14ac:dyDescent="0.3">
      <c r="C12" s="7"/>
      <c r="D12" s="7"/>
      <c r="E12" s="7"/>
      <c r="F12" s="8"/>
      <c r="G12" s="9"/>
      <c r="H12" s="9">
        <f>Voorraadlijst34[[#This Row],[HOEV]]*Voorraadlijst34[[#This Row],[KOSTEN]]</f>
        <v>0</v>
      </c>
    </row>
    <row r="13" spans="1:8" ht="30" customHeight="1" x14ac:dyDescent="0.3">
      <c r="C13" s="7"/>
      <c r="D13" s="7"/>
      <c r="E13" s="7"/>
      <c r="F13" s="8"/>
      <c r="G13" s="9"/>
      <c r="H13" s="9">
        <f>Voorraadlijst34[[#This Row],[HOEV]]*Voorraadlijst34[[#This Row],[KOSTEN]]</f>
        <v>0</v>
      </c>
    </row>
    <row r="14" spans="1:8" ht="30" customHeight="1" x14ac:dyDescent="0.3">
      <c r="C14" s="7"/>
      <c r="D14" s="7"/>
      <c r="E14" s="7"/>
      <c r="F14" s="8"/>
      <c r="G14" s="9"/>
      <c r="H14" s="9">
        <f>Voorraadlijst34[[#This Row],[HOEV]]*Voorraadlijst34[[#This Row],[KOSTEN]]</f>
        <v>0</v>
      </c>
    </row>
    <row r="15" spans="1:8" ht="30" customHeight="1" x14ac:dyDescent="0.3">
      <c r="C15" s="7"/>
      <c r="D15" s="7"/>
      <c r="E15" s="7"/>
      <c r="F15" s="8"/>
      <c r="G15" s="9"/>
      <c r="H15" s="9">
        <f>Voorraadlijst34[[#This Row],[HOEV]]*Voorraadlijst34[[#This Row],[KOSTEN]]</f>
        <v>0</v>
      </c>
    </row>
  </sheetData>
  <conditionalFormatting sqref="H5:H15">
    <cfRule type="dataBar" priority="1">
      <dataBar>
        <cfvo type="min"/>
        <cfvo type="max"/>
        <color theme="2" tint="-0.34998626667073579"/>
      </dataBar>
      <extLst>
        <ext xmlns:x14="http://schemas.microsoft.com/office/spreadsheetml/2009/9/main" uri="{B025F937-C7B1-47D3-B67F-A62EFF666E3E}">
          <x14:id>{50F4CD00-0546-4141-8E48-3A59AC315B4E}</x14:id>
        </ext>
      </extLst>
    </cfRule>
  </conditionalFormatting>
  <conditionalFormatting sqref="C5:H15">
    <cfRule type="expression" dxfId="2" priority="28">
      <formula>#REF!=1</formula>
    </cfRule>
    <cfRule type="expression" dxfId="1" priority="29">
      <formula>"If(blnBinNo=""True"")"</formula>
    </cfRule>
  </conditionalFormatting>
  <dataValidations count="12">
    <dataValidation allowBlank="1" showInputMessage="1" showErrorMessage="1" prompt="Dit werkblad bevat items die gereed zijn voor opnieuw ordenen, automatisch gemarkeerd in kolom K. Er zijn twee navigatiekoppelingen in cellen E2 &gt; F2 voor werkbladen Voorraadpickoverzicht en Opslaglocatie zoeken" sqref="B1" xr:uid="{7D477839-4AC0-40AC-93DE-744DD0087F09}"/>
    <dataValidation allowBlank="1" showInputMessage="1" showErrorMessage="1" prompt="Automatisch berekende totale voorraadwaarde" sqref="C3" xr:uid="{41C99CC4-D1E7-41C8-97E0-B30BC6D95E91}"/>
    <dataValidation allowBlank="1" showInputMessage="1" showErrorMessage="1" prompt="Automatisch berekend aantal voorraadartikelen op basis van de bijbehorende beschrijving" sqref="D3" xr:uid="{32D3C7A1-B8D6-44B4-A97C-5D525CD1B7D4}"/>
    <dataValidation allowBlank="1" showInputMessage="1" showErrorMessage="1" prompt="Voer de SKU in deze kolom in" sqref="C4" xr:uid="{53A88C3A-B6B2-4057-AC84-EBA2E7DFB85D}"/>
    <dataValidation allowBlank="1" showInputMessage="1" showErrorMessage="1" prompt="Voer een beschrijving van het artikel in deze kolom in" sqref="D4" xr:uid="{5361B60A-074C-4217-8D68-11D09925915E}"/>
    <dataValidation allowBlank="1" showInputMessage="1" showErrorMessage="1" prompt="Voer de eenheid in deze kolom in" sqref="E4" xr:uid="{477628DB-34BE-4711-897C-D4213667543A}"/>
    <dataValidation allowBlank="1" showInputMessage="1" showErrorMessage="1" prompt="Voer de hoeveelheid van elk artikel in deze kolom in" sqref="F4" xr:uid="{E3B8AA12-E912-47B1-AD69-96A4ED390EC1}"/>
    <dataValidation allowBlank="1" showInputMessage="1" showErrorMessage="1" prompt="Voer de kosten van elk artikel in deze kolom in" sqref="G4" xr:uid="{38DAB66D-351B-46D0-B251-054A486A20DC}"/>
    <dataValidation allowBlank="1" showInputMessage="1" showErrorMessage="1" prompt="De voorraadwaarde wordt automatisch berekend in deze kolom met behulp van de waarden voor HOEV en KOSTEN uit de tabel" sqref="H4" xr:uid="{891B0A64-AC42-4F53-8708-0BED4D953C4A}"/>
    <dataValidation allowBlank="1" showInputMessage="1" showErrorMessage="1" prompt="Navigatiekoppeling om artikelen te wijzigen of toe te voegen aan het werkblad Opslaglocatie opzoeken" sqref="E2" xr:uid="{2CBCB69A-1E5B-48F5-934A-4446CF62FEA3}"/>
    <dataValidation allowBlank="1" showInputMessage="1" showErrorMessage="1" prompt="De totale inventariswaarde wordt hieronder automatisch bijgewerkt" sqref="C2" xr:uid="{FF2BC11F-89A1-404E-BFCE-B63021779EBD}"/>
    <dataValidation allowBlank="1" showInputMessage="1" showErrorMessage="1" prompt="Het totale aantal inventarisitems wordt hieronder automatisch bijgewerkt" sqref="D2" xr:uid="{FF7756C8-24B7-49CC-998D-762860673EC9}"/>
  </dataValidations>
  <printOptions horizontalCentered="1"/>
  <pageMargins left="0.25" right="0.25" top="0.75" bottom="0.75" header="0.3" footer="0.3"/>
  <pageSetup paperSize="9" scale="99" fitToHeight="0" orientation="landscape" r:id="rId1"/>
  <headerFooter differentFirst="1">
    <oddFooter>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F4CD00-0546-4141-8E48-3A59AC315B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H5:H15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TM02930030</Templat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 STOCKLIJST 2020</vt:lpstr>
      <vt:lpstr>STOCKLIJST 2021</vt:lpstr>
      <vt:lpstr>VERBRUIK 2021</vt:lpstr>
      <vt:lpstr>' STOCKLIJST 2020'!Afdruktitels</vt:lpstr>
      <vt:lpstr>'STOCKLIJST 2021'!Afdruktitels</vt:lpstr>
      <vt:lpstr>'VERBRUIK 2021'!Afdruktitels</vt:lpstr>
      <vt:lpstr>'STOCKLIJST 2021'!Kolomtitel1</vt:lpstr>
      <vt:lpstr>'VERBRUIK 2021'!Kolomtitel1</vt:lpstr>
      <vt:lpstr>Kolomtitel1</vt:lpstr>
      <vt:lpstr>'STOCKLIJST 2021'!SKULookup</vt:lpstr>
      <vt:lpstr>'VERBRUIK 2021'!SKULookup</vt:lpstr>
      <vt:lpstr>SKULookup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Raes Rony</dc:creator>
  <cp:lastModifiedBy>Arys Steven</cp:lastModifiedBy>
  <cp:lastPrinted>2021-10-17T00:03:52Z</cp:lastPrinted>
  <dcterms:created xsi:type="dcterms:W3CDTF">2017-06-02T00:14:58Z</dcterms:created>
  <dcterms:modified xsi:type="dcterms:W3CDTF">2021-10-17T00:17:16Z</dcterms:modified>
</cp:coreProperties>
</file>